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codeName="ThisWorkbook"/>
  <mc:AlternateContent xmlns:mc="http://schemas.openxmlformats.org/markup-compatibility/2006">
    <mc:Choice Requires="x15">
      <x15ac:absPath xmlns:x15ac="http://schemas.microsoft.com/office/spreadsheetml/2010/11/ac" url="C:\Users\agnjom\Desktop\Turizmo informacijos centras\Biudžeto vykdymo atskaitos 2025\Biudžeto vykdymo ataskaitos 4 ketv\"/>
    </mc:Choice>
  </mc:AlternateContent>
  <xr:revisionPtr revIDLastSave="0" documentId="13_ncr:1_{6A4F9259-309F-4077-B865-15DE943AF1A6}" xr6:coauthVersionLast="36" xr6:coauthVersionMax="47" xr10:uidLastSave="{00000000-0000-0000-0000-000000000000}"/>
  <bookViews>
    <workbookView xWindow="0" yWindow="0" windowWidth="28800" windowHeight="12105" firstSheet="12" activeTab="15" xr2:uid="{00000000-000D-0000-FFFF-FFFF00000000}"/>
  </bookViews>
  <sheets>
    <sheet name="Forma Nr.2  Suvestinė " sheetId="15" r:id="rId1"/>
    <sheet name="Forma Nr.2 SB Suvestinė" sheetId="10" r:id="rId2"/>
    <sheet name="Forma Nr.2 SB 2.3.1.1." sheetId="1" r:id="rId3"/>
    <sheet name="Forma Nr.2 SB 2.3.1.6" sheetId="27" r:id="rId4"/>
    <sheet name="Forma Nr.2 SB  2.3.1.10" sheetId="3" r:id="rId5"/>
    <sheet name="Forma Nr.2  SB 2.3.1.13" sheetId="4" r:id="rId6"/>
    <sheet name="Forma Nr.2 SB 2.3.2.14." sheetId="28" r:id="rId7"/>
    <sheet name="Forma Nr.2 SB 2.3.2.28 " sheetId="6" r:id="rId8"/>
    <sheet name="Forma Nr.2 SB 04.05.01.02 " sheetId="21" r:id="rId9"/>
    <sheet name="Forma Nr.2 S Suvestinė " sheetId="22" r:id="rId10"/>
    <sheet name="Forma Nr.2 S 04.07.03.01." sheetId="7" r:id="rId11"/>
    <sheet name="Forma Nr.2 S 04.05.01.02." sheetId="8" r:id="rId12"/>
    <sheet name="Forma Nr.2 ES Suvestinė " sheetId="24" r:id="rId13"/>
    <sheet name="Forma Nr.2 ES 2.3.1.10 " sheetId="9" r:id="rId14"/>
    <sheet name="Forma Nr.2 ES 2.3.1.6" sheetId="20" r:id="rId15"/>
    <sheet name="Pažyma gautų FS" sheetId="11" r:id="rId16"/>
    <sheet name="Pažyma gautų FS suvestinė" sheetId="12" r:id="rId17"/>
    <sheet name="Pažyma apie pajamas" sheetId="26" r:id="rId18"/>
    <sheet name="Forma S7" sheetId="25" r:id="rId19"/>
    <sheet name="Forma Nr.9" sheetId="17" r:id="rId20"/>
    <sheet name="Pažyma prie formos 9" sheetId="16" r:id="rId21"/>
    <sheet name="Pažyma sukauptų FS" sheetId="18" r:id="rId22"/>
    <sheet name="Pažyma sukauptų FS suvestinė" sheetId="19" r:id="rId23"/>
    <sheet name="Tikslinės lėšos" sheetId="31" r:id="rId24"/>
    <sheet name="TURIZMO INFOR.CENTRAS" sheetId="29" r:id="rId25"/>
    <sheet name="STOTIS" sheetId="30" r:id="rId26"/>
  </sheets>
  <definedNames>
    <definedName name="_xlnm.Print_Titles" localSheetId="5">'Forma Nr.2  SB 2.3.1.13'!#REF!</definedName>
    <definedName name="_xlnm.Print_Titles" localSheetId="0">'Forma Nr.2  Suvestinė '!#REF!</definedName>
    <definedName name="_xlnm.Print_Titles" localSheetId="13">'Forma Nr.2 ES 2.3.1.10 '!#REF!</definedName>
    <definedName name="_xlnm.Print_Titles" localSheetId="14">'Forma Nr.2 ES 2.3.1.6'!#REF!</definedName>
    <definedName name="_xlnm.Print_Titles" localSheetId="12">'Forma Nr.2 ES Suvestinė '!#REF!</definedName>
    <definedName name="_xlnm.Print_Titles" localSheetId="11">'Forma Nr.2 S 04.05.01.02.'!#REF!</definedName>
    <definedName name="_xlnm.Print_Titles" localSheetId="9">'Forma Nr.2 S Suvestinė '!#REF!</definedName>
    <definedName name="_xlnm.Print_Titles" localSheetId="4">'Forma Nr.2 SB  2.3.1.10'!#REF!</definedName>
    <definedName name="_xlnm.Print_Titles" localSheetId="2">'Forma Nr.2 SB 2.3.1.1.'!#REF!</definedName>
    <definedName name="_xlnm.Print_Titles" localSheetId="7">'Forma Nr.2 SB 2.3.2.28 '!#REF!</definedName>
    <definedName name="_xlnm.Print_Titles" localSheetId="1">'Forma Nr.2 SB Suvestinė'!#REF!</definedName>
    <definedName name="Z_05B54777_5D6F_4067_9B5E_F0A938B54982_.wvu.Cols" localSheetId="5">'Forma Nr.2  SB 2.3.1.13'!#REF!</definedName>
    <definedName name="Z_05B54777_5D6F_4067_9B5E_F0A938B54982_.wvu.Cols" localSheetId="0">'Forma Nr.2  Suvestinė '!#REF!</definedName>
    <definedName name="Z_05B54777_5D6F_4067_9B5E_F0A938B54982_.wvu.Cols" localSheetId="13">'Forma Nr.2 ES 2.3.1.10 '!#REF!</definedName>
    <definedName name="Z_05B54777_5D6F_4067_9B5E_F0A938B54982_.wvu.Cols" localSheetId="14">'Forma Nr.2 ES 2.3.1.6'!#REF!</definedName>
    <definedName name="Z_05B54777_5D6F_4067_9B5E_F0A938B54982_.wvu.Cols" localSheetId="12">'Forma Nr.2 ES Suvestinė '!#REF!</definedName>
    <definedName name="Z_05B54777_5D6F_4067_9B5E_F0A938B54982_.wvu.Cols" localSheetId="11">'Forma Nr.2 S 04.05.01.02.'!#REF!</definedName>
    <definedName name="Z_05B54777_5D6F_4067_9B5E_F0A938B54982_.wvu.Cols" localSheetId="10">'Forma Nr.2 S 04.07.03.01.'!#REF!</definedName>
    <definedName name="Z_05B54777_5D6F_4067_9B5E_F0A938B54982_.wvu.Cols" localSheetId="9">'Forma Nr.2 S Suvestinė '!#REF!</definedName>
    <definedName name="Z_05B54777_5D6F_4067_9B5E_F0A938B54982_.wvu.Cols" localSheetId="4">'Forma Nr.2 SB  2.3.1.10'!#REF!</definedName>
    <definedName name="Z_05B54777_5D6F_4067_9B5E_F0A938B54982_.wvu.Cols" localSheetId="8">'Forma Nr.2 SB 04.05.01.02 '!#REF!</definedName>
    <definedName name="Z_05B54777_5D6F_4067_9B5E_F0A938B54982_.wvu.Cols" localSheetId="2">'Forma Nr.2 SB 2.3.1.1.'!#REF!</definedName>
    <definedName name="Z_05B54777_5D6F_4067_9B5E_F0A938B54982_.wvu.Cols" localSheetId="7">'Forma Nr.2 SB 2.3.2.28 '!#REF!</definedName>
    <definedName name="Z_05B54777_5D6F_4067_9B5E_F0A938B54982_.wvu.Cols" localSheetId="1">'Forma Nr.2 SB Suvestinė'!#REF!</definedName>
    <definedName name="Z_05B54777_5D6F_4067_9B5E_F0A938B54982_.wvu.PrintTitles" localSheetId="5">'Forma Nr.2  SB 2.3.1.13'!#REF!</definedName>
    <definedName name="Z_05B54777_5D6F_4067_9B5E_F0A938B54982_.wvu.PrintTitles" localSheetId="0">'Forma Nr.2  Suvestinė '!#REF!</definedName>
    <definedName name="Z_05B54777_5D6F_4067_9B5E_F0A938B54982_.wvu.PrintTitles" localSheetId="13">'Forma Nr.2 ES 2.3.1.10 '!#REF!</definedName>
    <definedName name="Z_05B54777_5D6F_4067_9B5E_F0A938B54982_.wvu.PrintTitles" localSheetId="14">'Forma Nr.2 ES 2.3.1.6'!#REF!</definedName>
    <definedName name="Z_05B54777_5D6F_4067_9B5E_F0A938B54982_.wvu.PrintTitles" localSheetId="12">'Forma Nr.2 ES Suvestinė '!#REF!</definedName>
    <definedName name="Z_05B54777_5D6F_4067_9B5E_F0A938B54982_.wvu.PrintTitles" localSheetId="11">'Forma Nr.2 S 04.05.01.02.'!#REF!</definedName>
    <definedName name="Z_05B54777_5D6F_4067_9B5E_F0A938B54982_.wvu.PrintTitles" localSheetId="10">'Forma Nr.2 S 04.07.03.01.'!#REF!</definedName>
    <definedName name="Z_05B54777_5D6F_4067_9B5E_F0A938B54982_.wvu.PrintTitles" localSheetId="9">'Forma Nr.2 S Suvestinė '!#REF!</definedName>
    <definedName name="Z_05B54777_5D6F_4067_9B5E_F0A938B54982_.wvu.PrintTitles" localSheetId="4">'Forma Nr.2 SB  2.3.1.10'!#REF!</definedName>
    <definedName name="Z_05B54777_5D6F_4067_9B5E_F0A938B54982_.wvu.PrintTitles" localSheetId="8">'Forma Nr.2 SB 04.05.01.02 '!#REF!</definedName>
    <definedName name="Z_05B54777_5D6F_4067_9B5E_F0A938B54982_.wvu.PrintTitles" localSheetId="2">'Forma Nr.2 SB 2.3.1.1.'!#REF!</definedName>
    <definedName name="Z_05B54777_5D6F_4067_9B5E_F0A938B54982_.wvu.PrintTitles" localSheetId="7">'Forma Nr.2 SB 2.3.2.28 '!#REF!</definedName>
    <definedName name="Z_05B54777_5D6F_4067_9B5E_F0A938B54982_.wvu.PrintTitles" localSheetId="1">'Forma Nr.2 SB Suvestinė'!#REF!</definedName>
    <definedName name="Z_112AFAC2_77EA_44AA_BEEF_6812D11534CE_.wvu.Cols" localSheetId="5">'Forma Nr.2  SB 2.3.1.13'!#REF!</definedName>
    <definedName name="Z_112AFAC2_77EA_44AA_BEEF_6812D11534CE_.wvu.Cols" localSheetId="0">'Forma Nr.2  Suvestinė '!#REF!</definedName>
    <definedName name="Z_112AFAC2_77EA_44AA_BEEF_6812D11534CE_.wvu.Cols" localSheetId="13">'Forma Nr.2 ES 2.3.1.10 '!#REF!</definedName>
    <definedName name="Z_112AFAC2_77EA_44AA_BEEF_6812D11534CE_.wvu.Cols" localSheetId="14">'Forma Nr.2 ES 2.3.1.6'!#REF!</definedName>
    <definedName name="Z_112AFAC2_77EA_44AA_BEEF_6812D11534CE_.wvu.Cols" localSheetId="12">'Forma Nr.2 ES Suvestinė '!#REF!</definedName>
    <definedName name="Z_112AFAC2_77EA_44AA_BEEF_6812D11534CE_.wvu.Cols" localSheetId="11">'Forma Nr.2 S 04.05.01.02.'!#REF!</definedName>
    <definedName name="Z_112AFAC2_77EA_44AA_BEEF_6812D11534CE_.wvu.Cols" localSheetId="10">'Forma Nr.2 S 04.07.03.01.'!#REF!</definedName>
    <definedName name="Z_112AFAC2_77EA_44AA_BEEF_6812D11534CE_.wvu.Cols" localSheetId="9">'Forma Nr.2 S Suvestinė '!#REF!</definedName>
    <definedName name="Z_112AFAC2_77EA_44AA_BEEF_6812D11534CE_.wvu.Cols" localSheetId="4">'Forma Nr.2 SB  2.3.1.10'!#REF!</definedName>
    <definedName name="Z_112AFAC2_77EA_44AA_BEEF_6812D11534CE_.wvu.Cols" localSheetId="8">'Forma Nr.2 SB 04.05.01.02 '!#REF!</definedName>
    <definedName name="Z_112AFAC2_77EA_44AA_BEEF_6812D11534CE_.wvu.Cols" localSheetId="2">'Forma Nr.2 SB 2.3.1.1.'!#REF!</definedName>
    <definedName name="Z_112AFAC2_77EA_44AA_BEEF_6812D11534CE_.wvu.Cols" localSheetId="7">'Forma Nr.2 SB 2.3.2.28 '!#REF!</definedName>
    <definedName name="Z_112AFAC2_77EA_44AA_BEEF_6812D11534CE_.wvu.Cols" localSheetId="1">'Forma Nr.2 SB Suvestinė'!#REF!</definedName>
    <definedName name="Z_112AFAC2_77EA_44AA_BEEF_6812D11534CE_.wvu.PrintTitles" localSheetId="5">'Forma Nr.2  SB 2.3.1.13'!#REF!</definedName>
    <definedName name="Z_112AFAC2_77EA_44AA_BEEF_6812D11534CE_.wvu.PrintTitles" localSheetId="0">'Forma Nr.2  Suvestinė '!#REF!</definedName>
    <definedName name="Z_112AFAC2_77EA_44AA_BEEF_6812D11534CE_.wvu.PrintTitles" localSheetId="13">'Forma Nr.2 ES 2.3.1.10 '!#REF!</definedName>
    <definedName name="Z_112AFAC2_77EA_44AA_BEEF_6812D11534CE_.wvu.PrintTitles" localSheetId="14">'Forma Nr.2 ES 2.3.1.6'!#REF!</definedName>
    <definedName name="Z_112AFAC2_77EA_44AA_BEEF_6812D11534CE_.wvu.PrintTitles" localSheetId="12">'Forma Nr.2 ES Suvestinė '!#REF!</definedName>
    <definedName name="Z_112AFAC2_77EA_44AA_BEEF_6812D11534CE_.wvu.PrintTitles" localSheetId="11">'Forma Nr.2 S 04.05.01.02.'!#REF!</definedName>
    <definedName name="Z_112AFAC2_77EA_44AA_BEEF_6812D11534CE_.wvu.PrintTitles" localSheetId="10">'Forma Nr.2 S 04.07.03.01.'!#REF!</definedName>
    <definedName name="Z_112AFAC2_77EA_44AA_BEEF_6812D11534CE_.wvu.PrintTitles" localSheetId="9">'Forma Nr.2 S Suvestinė '!#REF!</definedName>
    <definedName name="Z_112AFAC2_77EA_44AA_BEEF_6812D11534CE_.wvu.PrintTitles" localSheetId="4">'Forma Nr.2 SB  2.3.1.10'!#REF!</definedName>
    <definedName name="Z_112AFAC2_77EA_44AA_BEEF_6812D11534CE_.wvu.PrintTitles" localSheetId="8">'Forma Nr.2 SB 04.05.01.02 '!#REF!</definedName>
    <definedName name="Z_112AFAC2_77EA_44AA_BEEF_6812D11534CE_.wvu.PrintTitles" localSheetId="2">'Forma Nr.2 SB 2.3.1.1.'!#REF!</definedName>
    <definedName name="Z_112AFAC2_77EA_44AA_BEEF_6812D11534CE_.wvu.PrintTitles" localSheetId="7">'Forma Nr.2 SB 2.3.2.28 '!#REF!</definedName>
    <definedName name="Z_112AFAC2_77EA_44AA_BEEF_6812D11534CE_.wvu.PrintTitles" localSheetId="1">'Forma Nr.2 SB Suvestinė'!#REF!</definedName>
    <definedName name="Z_2639E812_3F06_4E8B_B45B_2B63CC97A751_.wvu.Cols" localSheetId="5">'Forma Nr.2  SB 2.3.1.13'!#REF!</definedName>
    <definedName name="Z_2639E812_3F06_4E8B_B45B_2B63CC97A751_.wvu.Cols" localSheetId="0">'Forma Nr.2  Suvestinė '!#REF!</definedName>
    <definedName name="Z_2639E812_3F06_4E8B_B45B_2B63CC97A751_.wvu.Cols" localSheetId="13">'Forma Nr.2 ES 2.3.1.10 '!#REF!</definedName>
    <definedName name="Z_2639E812_3F06_4E8B_B45B_2B63CC97A751_.wvu.Cols" localSheetId="14">'Forma Nr.2 ES 2.3.1.6'!#REF!</definedName>
    <definedName name="Z_2639E812_3F06_4E8B_B45B_2B63CC97A751_.wvu.Cols" localSheetId="12">'Forma Nr.2 ES Suvestinė '!#REF!</definedName>
    <definedName name="Z_2639E812_3F06_4E8B_B45B_2B63CC97A751_.wvu.Cols" localSheetId="11">'Forma Nr.2 S 04.05.01.02.'!#REF!</definedName>
    <definedName name="Z_2639E812_3F06_4E8B_B45B_2B63CC97A751_.wvu.Cols" localSheetId="10">'Forma Nr.2 S 04.07.03.01.'!#REF!</definedName>
    <definedName name="Z_2639E812_3F06_4E8B_B45B_2B63CC97A751_.wvu.Cols" localSheetId="9">'Forma Nr.2 S Suvestinė '!#REF!</definedName>
    <definedName name="Z_2639E812_3F06_4E8B_B45B_2B63CC97A751_.wvu.Cols" localSheetId="4">'Forma Nr.2 SB  2.3.1.10'!#REF!</definedName>
    <definedName name="Z_2639E812_3F06_4E8B_B45B_2B63CC97A751_.wvu.Cols" localSheetId="8">'Forma Nr.2 SB 04.05.01.02 '!#REF!</definedName>
    <definedName name="Z_2639E812_3F06_4E8B_B45B_2B63CC97A751_.wvu.Cols" localSheetId="2">'Forma Nr.2 SB 2.3.1.1.'!#REF!</definedName>
    <definedName name="Z_2639E812_3F06_4E8B_B45B_2B63CC97A751_.wvu.Cols" localSheetId="7">'Forma Nr.2 SB 2.3.2.28 '!#REF!</definedName>
    <definedName name="Z_2639E812_3F06_4E8B_B45B_2B63CC97A751_.wvu.Cols" localSheetId="1">'Forma Nr.2 SB Suvestinė'!#REF!</definedName>
    <definedName name="Z_2639E812_3F06_4E8B_B45B_2B63CC97A751_.wvu.PrintTitles" localSheetId="5">'Forma Nr.2  SB 2.3.1.13'!#REF!</definedName>
    <definedName name="Z_2639E812_3F06_4E8B_B45B_2B63CC97A751_.wvu.PrintTitles" localSheetId="0">'Forma Nr.2  Suvestinė '!#REF!</definedName>
    <definedName name="Z_2639E812_3F06_4E8B_B45B_2B63CC97A751_.wvu.PrintTitles" localSheetId="13">'Forma Nr.2 ES 2.3.1.10 '!#REF!</definedName>
    <definedName name="Z_2639E812_3F06_4E8B_B45B_2B63CC97A751_.wvu.PrintTitles" localSheetId="14">'Forma Nr.2 ES 2.3.1.6'!#REF!</definedName>
    <definedName name="Z_2639E812_3F06_4E8B_B45B_2B63CC97A751_.wvu.PrintTitles" localSheetId="12">'Forma Nr.2 ES Suvestinė '!#REF!</definedName>
    <definedName name="Z_2639E812_3F06_4E8B_B45B_2B63CC97A751_.wvu.PrintTitles" localSheetId="11">'Forma Nr.2 S 04.05.01.02.'!#REF!</definedName>
    <definedName name="Z_2639E812_3F06_4E8B_B45B_2B63CC97A751_.wvu.PrintTitles" localSheetId="10">'Forma Nr.2 S 04.07.03.01.'!#REF!</definedName>
    <definedName name="Z_2639E812_3F06_4E8B_B45B_2B63CC97A751_.wvu.PrintTitles" localSheetId="9">'Forma Nr.2 S Suvestinė '!#REF!</definedName>
    <definedName name="Z_2639E812_3F06_4E8B_B45B_2B63CC97A751_.wvu.PrintTitles" localSheetId="4">'Forma Nr.2 SB  2.3.1.10'!#REF!</definedName>
    <definedName name="Z_2639E812_3F06_4E8B_B45B_2B63CC97A751_.wvu.PrintTitles" localSheetId="8">'Forma Nr.2 SB 04.05.01.02 '!#REF!</definedName>
    <definedName name="Z_2639E812_3F06_4E8B_B45B_2B63CC97A751_.wvu.PrintTitles" localSheetId="2">'Forma Nr.2 SB 2.3.1.1.'!#REF!</definedName>
    <definedName name="Z_2639E812_3F06_4E8B_B45B_2B63CC97A751_.wvu.PrintTitles" localSheetId="7">'Forma Nr.2 SB 2.3.2.28 '!#REF!</definedName>
    <definedName name="Z_2639E812_3F06_4E8B_B45B_2B63CC97A751_.wvu.PrintTitles" localSheetId="1">'Forma Nr.2 SB Suvestinė'!#REF!</definedName>
    <definedName name="Z_47D04100_FABF_4D8C_9C0A_1DEC9335BC02_.wvu.Cols" localSheetId="5">'Forma Nr.2  SB 2.3.1.13'!#REF!</definedName>
    <definedName name="Z_47D04100_FABF_4D8C_9C0A_1DEC9335BC02_.wvu.Cols" localSheetId="0">'Forma Nr.2  Suvestinė '!#REF!</definedName>
    <definedName name="Z_47D04100_FABF_4D8C_9C0A_1DEC9335BC02_.wvu.Cols" localSheetId="13">'Forma Nr.2 ES 2.3.1.10 '!#REF!</definedName>
    <definedName name="Z_47D04100_FABF_4D8C_9C0A_1DEC9335BC02_.wvu.Cols" localSheetId="14">'Forma Nr.2 ES 2.3.1.6'!#REF!</definedName>
    <definedName name="Z_47D04100_FABF_4D8C_9C0A_1DEC9335BC02_.wvu.Cols" localSheetId="12">'Forma Nr.2 ES Suvestinė '!#REF!</definedName>
    <definedName name="Z_47D04100_FABF_4D8C_9C0A_1DEC9335BC02_.wvu.Cols" localSheetId="11">'Forma Nr.2 S 04.05.01.02.'!#REF!</definedName>
    <definedName name="Z_47D04100_FABF_4D8C_9C0A_1DEC9335BC02_.wvu.Cols" localSheetId="10">'Forma Nr.2 S 04.07.03.01.'!#REF!</definedName>
    <definedName name="Z_47D04100_FABF_4D8C_9C0A_1DEC9335BC02_.wvu.Cols" localSheetId="9">'Forma Nr.2 S Suvestinė '!#REF!</definedName>
    <definedName name="Z_47D04100_FABF_4D8C_9C0A_1DEC9335BC02_.wvu.Cols" localSheetId="4">'Forma Nr.2 SB  2.3.1.10'!#REF!</definedName>
    <definedName name="Z_47D04100_FABF_4D8C_9C0A_1DEC9335BC02_.wvu.Cols" localSheetId="8">'Forma Nr.2 SB 04.05.01.02 '!#REF!</definedName>
    <definedName name="Z_47D04100_FABF_4D8C_9C0A_1DEC9335BC02_.wvu.Cols" localSheetId="2">'Forma Nr.2 SB 2.3.1.1.'!#REF!</definedName>
    <definedName name="Z_47D04100_FABF_4D8C_9C0A_1DEC9335BC02_.wvu.Cols" localSheetId="7">'Forma Nr.2 SB 2.3.2.28 '!#REF!</definedName>
    <definedName name="Z_47D04100_FABF_4D8C_9C0A_1DEC9335BC02_.wvu.Cols" localSheetId="1">'Forma Nr.2 SB Suvestinė'!#REF!</definedName>
    <definedName name="Z_47D04100_FABF_4D8C_9C0A_1DEC9335BC02_.wvu.PrintTitles" localSheetId="5">'Forma Nr.2  SB 2.3.1.13'!#REF!</definedName>
    <definedName name="Z_47D04100_FABF_4D8C_9C0A_1DEC9335BC02_.wvu.PrintTitles" localSheetId="0">'Forma Nr.2  Suvestinė '!#REF!</definedName>
    <definedName name="Z_47D04100_FABF_4D8C_9C0A_1DEC9335BC02_.wvu.PrintTitles" localSheetId="13">'Forma Nr.2 ES 2.3.1.10 '!#REF!</definedName>
    <definedName name="Z_47D04100_FABF_4D8C_9C0A_1DEC9335BC02_.wvu.PrintTitles" localSheetId="14">'Forma Nr.2 ES 2.3.1.6'!#REF!</definedName>
    <definedName name="Z_47D04100_FABF_4D8C_9C0A_1DEC9335BC02_.wvu.PrintTitles" localSheetId="12">'Forma Nr.2 ES Suvestinė '!#REF!</definedName>
    <definedName name="Z_47D04100_FABF_4D8C_9C0A_1DEC9335BC02_.wvu.PrintTitles" localSheetId="11">'Forma Nr.2 S 04.05.01.02.'!#REF!</definedName>
    <definedName name="Z_47D04100_FABF_4D8C_9C0A_1DEC9335BC02_.wvu.PrintTitles" localSheetId="10">'Forma Nr.2 S 04.07.03.01.'!#REF!</definedName>
    <definedName name="Z_47D04100_FABF_4D8C_9C0A_1DEC9335BC02_.wvu.PrintTitles" localSheetId="9">'Forma Nr.2 S Suvestinė '!#REF!</definedName>
    <definedName name="Z_47D04100_FABF_4D8C_9C0A_1DEC9335BC02_.wvu.PrintTitles" localSheetId="4">'Forma Nr.2 SB  2.3.1.10'!#REF!</definedName>
    <definedName name="Z_47D04100_FABF_4D8C_9C0A_1DEC9335BC02_.wvu.PrintTitles" localSheetId="8">'Forma Nr.2 SB 04.05.01.02 '!#REF!</definedName>
    <definedName name="Z_47D04100_FABF_4D8C_9C0A_1DEC9335BC02_.wvu.PrintTitles" localSheetId="2">'Forma Nr.2 SB 2.3.1.1.'!#REF!</definedName>
    <definedName name="Z_47D04100_FABF_4D8C_9C0A_1DEC9335BC02_.wvu.PrintTitles" localSheetId="7">'Forma Nr.2 SB 2.3.2.28 '!#REF!</definedName>
    <definedName name="Z_47D04100_FABF_4D8C_9C0A_1DEC9335BC02_.wvu.PrintTitles" localSheetId="1">'Forma Nr.2 SB Suvestinė'!#REF!</definedName>
    <definedName name="Z_4837D77B_C401_4018_A777_ED8FA242E629_.wvu.Cols" localSheetId="5">'Forma Nr.2  SB 2.3.1.13'!#REF!</definedName>
    <definedName name="Z_4837D77B_C401_4018_A777_ED8FA242E629_.wvu.Cols" localSheetId="0">'Forma Nr.2  Suvestinė '!#REF!</definedName>
    <definedName name="Z_4837D77B_C401_4018_A777_ED8FA242E629_.wvu.Cols" localSheetId="13">'Forma Nr.2 ES 2.3.1.10 '!#REF!</definedName>
    <definedName name="Z_4837D77B_C401_4018_A777_ED8FA242E629_.wvu.Cols" localSheetId="14">'Forma Nr.2 ES 2.3.1.6'!#REF!</definedName>
    <definedName name="Z_4837D77B_C401_4018_A777_ED8FA242E629_.wvu.Cols" localSheetId="12">'Forma Nr.2 ES Suvestinė '!#REF!</definedName>
    <definedName name="Z_4837D77B_C401_4018_A777_ED8FA242E629_.wvu.Cols" localSheetId="11">'Forma Nr.2 S 04.05.01.02.'!#REF!</definedName>
    <definedName name="Z_4837D77B_C401_4018_A777_ED8FA242E629_.wvu.Cols" localSheetId="10">'Forma Nr.2 S 04.07.03.01.'!#REF!</definedName>
    <definedName name="Z_4837D77B_C401_4018_A777_ED8FA242E629_.wvu.Cols" localSheetId="9">'Forma Nr.2 S Suvestinė '!#REF!</definedName>
    <definedName name="Z_4837D77B_C401_4018_A777_ED8FA242E629_.wvu.Cols" localSheetId="4">'Forma Nr.2 SB  2.3.1.10'!#REF!</definedName>
    <definedName name="Z_4837D77B_C401_4018_A777_ED8FA242E629_.wvu.Cols" localSheetId="8">'Forma Nr.2 SB 04.05.01.02 '!#REF!</definedName>
    <definedName name="Z_4837D77B_C401_4018_A777_ED8FA242E629_.wvu.Cols" localSheetId="2">'Forma Nr.2 SB 2.3.1.1.'!#REF!</definedName>
    <definedName name="Z_4837D77B_C401_4018_A777_ED8FA242E629_.wvu.Cols" localSheetId="7">'Forma Nr.2 SB 2.3.2.28 '!#REF!</definedName>
    <definedName name="Z_4837D77B_C401_4018_A777_ED8FA242E629_.wvu.Cols" localSheetId="1">'Forma Nr.2 SB Suvestinė'!#REF!</definedName>
    <definedName name="Z_4837D77B_C401_4018_A777_ED8FA242E629_.wvu.PrintTitles" localSheetId="5">'Forma Nr.2  SB 2.3.1.13'!#REF!</definedName>
    <definedName name="Z_4837D77B_C401_4018_A777_ED8FA242E629_.wvu.PrintTitles" localSheetId="0">'Forma Nr.2  Suvestinė '!#REF!</definedName>
    <definedName name="Z_4837D77B_C401_4018_A777_ED8FA242E629_.wvu.PrintTitles" localSheetId="13">'Forma Nr.2 ES 2.3.1.10 '!#REF!</definedName>
    <definedName name="Z_4837D77B_C401_4018_A777_ED8FA242E629_.wvu.PrintTitles" localSheetId="14">'Forma Nr.2 ES 2.3.1.6'!#REF!</definedName>
    <definedName name="Z_4837D77B_C401_4018_A777_ED8FA242E629_.wvu.PrintTitles" localSheetId="12">'Forma Nr.2 ES Suvestinė '!#REF!</definedName>
    <definedName name="Z_4837D77B_C401_4018_A777_ED8FA242E629_.wvu.PrintTitles" localSheetId="11">'Forma Nr.2 S 04.05.01.02.'!#REF!</definedName>
    <definedName name="Z_4837D77B_C401_4018_A777_ED8FA242E629_.wvu.PrintTitles" localSheetId="10">'Forma Nr.2 S 04.07.03.01.'!#REF!</definedName>
    <definedName name="Z_4837D77B_C401_4018_A777_ED8FA242E629_.wvu.PrintTitles" localSheetId="9">'Forma Nr.2 S Suvestinė '!#REF!</definedName>
    <definedName name="Z_4837D77B_C401_4018_A777_ED8FA242E629_.wvu.PrintTitles" localSheetId="4">'Forma Nr.2 SB  2.3.1.10'!#REF!</definedName>
    <definedName name="Z_4837D77B_C401_4018_A777_ED8FA242E629_.wvu.PrintTitles" localSheetId="8">'Forma Nr.2 SB 04.05.01.02 '!#REF!</definedName>
    <definedName name="Z_4837D77B_C401_4018_A777_ED8FA242E629_.wvu.PrintTitles" localSheetId="2">'Forma Nr.2 SB 2.3.1.1.'!#REF!</definedName>
    <definedName name="Z_4837D77B_C401_4018_A777_ED8FA242E629_.wvu.PrintTitles" localSheetId="7">'Forma Nr.2 SB 2.3.2.28 '!#REF!</definedName>
    <definedName name="Z_4837D77B_C401_4018_A777_ED8FA242E629_.wvu.PrintTitles" localSheetId="1">'Forma Nr.2 SB Suvestinė'!#REF!</definedName>
    <definedName name="Z_57A1E72B_DFC1_4C5D_ABA7_C1A26EB31789_.wvu.Cols" localSheetId="5">'Forma Nr.2  SB 2.3.1.13'!#REF!</definedName>
    <definedName name="Z_57A1E72B_DFC1_4C5D_ABA7_C1A26EB31789_.wvu.Cols" localSheetId="0">'Forma Nr.2  Suvestinė '!#REF!</definedName>
    <definedName name="Z_57A1E72B_DFC1_4C5D_ABA7_C1A26EB31789_.wvu.Cols" localSheetId="13">'Forma Nr.2 ES 2.3.1.10 '!#REF!</definedName>
    <definedName name="Z_57A1E72B_DFC1_4C5D_ABA7_C1A26EB31789_.wvu.Cols" localSheetId="14">'Forma Nr.2 ES 2.3.1.6'!#REF!</definedName>
    <definedName name="Z_57A1E72B_DFC1_4C5D_ABA7_C1A26EB31789_.wvu.Cols" localSheetId="12">'Forma Nr.2 ES Suvestinė '!#REF!</definedName>
    <definedName name="Z_57A1E72B_DFC1_4C5D_ABA7_C1A26EB31789_.wvu.Cols" localSheetId="11">'Forma Nr.2 S 04.05.01.02.'!#REF!</definedName>
    <definedName name="Z_57A1E72B_DFC1_4C5D_ABA7_C1A26EB31789_.wvu.Cols" localSheetId="10">'Forma Nr.2 S 04.07.03.01.'!#REF!</definedName>
    <definedName name="Z_57A1E72B_DFC1_4C5D_ABA7_C1A26EB31789_.wvu.Cols" localSheetId="9">'Forma Nr.2 S Suvestinė '!#REF!</definedName>
    <definedName name="Z_57A1E72B_DFC1_4C5D_ABA7_C1A26EB31789_.wvu.Cols" localSheetId="4">'Forma Nr.2 SB  2.3.1.10'!#REF!</definedName>
    <definedName name="Z_57A1E72B_DFC1_4C5D_ABA7_C1A26EB31789_.wvu.Cols" localSheetId="8">'Forma Nr.2 SB 04.05.01.02 '!#REF!</definedName>
    <definedName name="Z_57A1E72B_DFC1_4C5D_ABA7_C1A26EB31789_.wvu.Cols" localSheetId="2">'Forma Nr.2 SB 2.3.1.1.'!#REF!</definedName>
    <definedName name="Z_57A1E72B_DFC1_4C5D_ABA7_C1A26EB31789_.wvu.Cols" localSheetId="7">'Forma Nr.2 SB 2.3.2.28 '!#REF!</definedName>
    <definedName name="Z_57A1E72B_DFC1_4C5D_ABA7_C1A26EB31789_.wvu.Cols" localSheetId="1">'Forma Nr.2 SB Suvestinė'!#REF!</definedName>
    <definedName name="Z_57A1E72B_DFC1_4C5D_ABA7_C1A26EB31789_.wvu.PrintTitles" localSheetId="5">'Forma Nr.2  SB 2.3.1.13'!#REF!</definedName>
    <definedName name="Z_57A1E72B_DFC1_4C5D_ABA7_C1A26EB31789_.wvu.PrintTitles" localSheetId="0">'Forma Nr.2  Suvestinė '!#REF!</definedName>
    <definedName name="Z_57A1E72B_DFC1_4C5D_ABA7_C1A26EB31789_.wvu.PrintTitles" localSheetId="13">'Forma Nr.2 ES 2.3.1.10 '!#REF!</definedName>
    <definedName name="Z_57A1E72B_DFC1_4C5D_ABA7_C1A26EB31789_.wvu.PrintTitles" localSheetId="14">'Forma Nr.2 ES 2.3.1.6'!#REF!</definedName>
    <definedName name="Z_57A1E72B_DFC1_4C5D_ABA7_C1A26EB31789_.wvu.PrintTitles" localSheetId="12">'Forma Nr.2 ES Suvestinė '!#REF!</definedName>
    <definedName name="Z_57A1E72B_DFC1_4C5D_ABA7_C1A26EB31789_.wvu.PrintTitles" localSheetId="11">'Forma Nr.2 S 04.05.01.02.'!#REF!</definedName>
    <definedName name="Z_57A1E72B_DFC1_4C5D_ABA7_C1A26EB31789_.wvu.PrintTitles" localSheetId="10">'Forma Nr.2 S 04.07.03.01.'!#REF!</definedName>
    <definedName name="Z_57A1E72B_DFC1_4C5D_ABA7_C1A26EB31789_.wvu.PrintTitles" localSheetId="9">'Forma Nr.2 S Suvestinė '!#REF!</definedName>
    <definedName name="Z_57A1E72B_DFC1_4C5D_ABA7_C1A26EB31789_.wvu.PrintTitles" localSheetId="4">'Forma Nr.2 SB  2.3.1.10'!#REF!</definedName>
    <definedName name="Z_57A1E72B_DFC1_4C5D_ABA7_C1A26EB31789_.wvu.PrintTitles" localSheetId="8">'Forma Nr.2 SB 04.05.01.02 '!#REF!</definedName>
    <definedName name="Z_57A1E72B_DFC1_4C5D_ABA7_C1A26EB31789_.wvu.PrintTitles" localSheetId="2">'Forma Nr.2 SB 2.3.1.1.'!#REF!</definedName>
    <definedName name="Z_57A1E72B_DFC1_4C5D_ABA7_C1A26EB31789_.wvu.PrintTitles" localSheetId="7">'Forma Nr.2 SB 2.3.2.28 '!#REF!</definedName>
    <definedName name="Z_57A1E72B_DFC1_4C5D_ABA7_C1A26EB31789_.wvu.PrintTitles" localSheetId="1">'Forma Nr.2 SB Suvestinė'!#REF!</definedName>
    <definedName name="Z_5FCAC33A_47AA_47EB_BE57_8622821F3718_.wvu.Cols" localSheetId="5">'Forma Nr.2  SB 2.3.1.13'!#REF!</definedName>
    <definedName name="Z_5FCAC33A_47AA_47EB_BE57_8622821F3718_.wvu.Cols" localSheetId="0">'Forma Nr.2  Suvestinė '!#REF!</definedName>
    <definedName name="Z_5FCAC33A_47AA_47EB_BE57_8622821F3718_.wvu.Cols" localSheetId="13">'Forma Nr.2 ES 2.3.1.10 '!#REF!</definedName>
    <definedName name="Z_5FCAC33A_47AA_47EB_BE57_8622821F3718_.wvu.Cols" localSheetId="14">'Forma Nr.2 ES 2.3.1.6'!#REF!</definedName>
    <definedName name="Z_5FCAC33A_47AA_47EB_BE57_8622821F3718_.wvu.Cols" localSheetId="12">'Forma Nr.2 ES Suvestinė '!#REF!</definedName>
    <definedName name="Z_5FCAC33A_47AA_47EB_BE57_8622821F3718_.wvu.Cols" localSheetId="11">'Forma Nr.2 S 04.05.01.02.'!#REF!</definedName>
    <definedName name="Z_5FCAC33A_47AA_47EB_BE57_8622821F3718_.wvu.Cols" localSheetId="10">'Forma Nr.2 S 04.07.03.01.'!#REF!</definedName>
    <definedName name="Z_5FCAC33A_47AA_47EB_BE57_8622821F3718_.wvu.Cols" localSheetId="9">'Forma Nr.2 S Suvestinė '!#REF!</definedName>
    <definedName name="Z_5FCAC33A_47AA_47EB_BE57_8622821F3718_.wvu.Cols" localSheetId="4">'Forma Nr.2 SB  2.3.1.10'!#REF!</definedName>
    <definedName name="Z_5FCAC33A_47AA_47EB_BE57_8622821F3718_.wvu.Cols" localSheetId="8">'Forma Nr.2 SB 04.05.01.02 '!#REF!</definedName>
    <definedName name="Z_5FCAC33A_47AA_47EB_BE57_8622821F3718_.wvu.Cols" localSheetId="2">'Forma Nr.2 SB 2.3.1.1.'!#REF!</definedName>
    <definedName name="Z_5FCAC33A_47AA_47EB_BE57_8622821F3718_.wvu.Cols" localSheetId="7">'Forma Nr.2 SB 2.3.2.28 '!#REF!</definedName>
    <definedName name="Z_5FCAC33A_47AA_47EB_BE57_8622821F3718_.wvu.Cols" localSheetId="1">'Forma Nr.2 SB Suvestinė'!#REF!</definedName>
    <definedName name="Z_5FCAC33A_47AA_47EB_BE57_8622821F3718_.wvu.PrintTitles" localSheetId="5">'Forma Nr.2  SB 2.3.1.13'!#REF!</definedName>
    <definedName name="Z_5FCAC33A_47AA_47EB_BE57_8622821F3718_.wvu.PrintTitles" localSheetId="0">'Forma Nr.2  Suvestinė '!#REF!</definedName>
    <definedName name="Z_5FCAC33A_47AA_47EB_BE57_8622821F3718_.wvu.PrintTitles" localSheetId="13">'Forma Nr.2 ES 2.3.1.10 '!#REF!</definedName>
    <definedName name="Z_5FCAC33A_47AA_47EB_BE57_8622821F3718_.wvu.PrintTitles" localSheetId="14">'Forma Nr.2 ES 2.3.1.6'!#REF!</definedName>
    <definedName name="Z_5FCAC33A_47AA_47EB_BE57_8622821F3718_.wvu.PrintTitles" localSheetId="12">'Forma Nr.2 ES Suvestinė '!#REF!</definedName>
    <definedName name="Z_5FCAC33A_47AA_47EB_BE57_8622821F3718_.wvu.PrintTitles" localSheetId="11">'Forma Nr.2 S 04.05.01.02.'!#REF!</definedName>
    <definedName name="Z_5FCAC33A_47AA_47EB_BE57_8622821F3718_.wvu.PrintTitles" localSheetId="10">'Forma Nr.2 S 04.07.03.01.'!#REF!</definedName>
    <definedName name="Z_5FCAC33A_47AA_47EB_BE57_8622821F3718_.wvu.PrintTitles" localSheetId="9">'Forma Nr.2 S Suvestinė '!#REF!</definedName>
    <definedName name="Z_5FCAC33A_47AA_47EB_BE57_8622821F3718_.wvu.PrintTitles" localSheetId="4">'Forma Nr.2 SB  2.3.1.10'!#REF!</definedName>
    <definedName name="Z_5FCAC33A_47AA_47EB_BE57_8622821F3718_.wvu.PrintTitles" localSheetId="8">'Forma Nr.2 SB 04.05.01.02 '!#REF!</definedName>
    <definedName name="Z_5FCAC33A_47AA_47EB_BE57_8622821F3718_.wvu.PrintTitles" localSheetId="2">'Forma Nr.2 SB 2.3.1.1.'!#REF!</definedName>
    <definedName name="Z_5FCAC33A_47AA_47EB_BE57_8622821F3718_.wvu.PrintTitles" localSheetId="7">'Forma Nr.2 SB 2.3.2.28 '!#REF!</definedName>
    <definedName name="Z_5FCAC33A_47AA_47EB_BE57_8622821F3718_.wvu.PrintTitles" localSheetId="1">'Forma Nr.2 SB Suvestinė'!#REF!</definedName>
    <definedName name="Z_758123A7_07DC_4CFE_A1C3_A6CC304C1338_.wvu.Cols" localSheetId="5">'Forma Nr.2  SB 2.3.1.13'!#REF!</definedName>
    <definedName name="Z_758123A7_07DC_4CFE_A1C3_A6CC304C1338_.wvu.Cols" localSheetId="0">'Forma Nr.2  Suvestinė '!#REF!</definedName>
    <definedName name="Z_758123A7_07DC_4CFE_A1C3_A6CC304C1338_.wvu.Cols" localSheetId="13">'Forma Nr.2 ES 2.3.1.10 '!#REF!</definedName>
    <definedName name="Z_758123A7_07DC_4CFE_A1C3_A6CC304C1338_.wvu.Cols" localSheetId="14">'Forma Nr.2 ES 2.3.1.6'!#REF!</definedName>
    <definedName name="Z_758123A7_07DC_4CFE_A1C3_A6CC304C1338_.wvu.Cols" localSheetId="12">'Forma Nr.2 ES Suvestinė '!#REF!</definedName>
    <definedName name="Z_758123A7_07DC_4CFE_A1C3_A6CC304C1338_.wvu.Cols" localSheetId="11">'Forma Nr.2 S 04.05.01.02.'!#REF!</definedName>
    <definedName name="Z_758123A7_07DC_4CFE_A1C3_A6CC304C1338_.wvu.Cols" localSheetId="10">'Forma Nr.2 S 04.07.03.01.'!#REF!</definedName>
    <definedName name="Z_758123A7_07DC_4CFE_A1C3_A6CC304C1338_.wvu.Cols" localSheetId="9">'Forma Nr.2 S Suvestinė '!#REF!</definedName>
    <definedName name="Z_758123A7_07DC_4CFE_A1C3_A6CC304C1338_.wvu.Cols" localSheetId="4">'Forma Nr.2 SB  2.3.1.10'!#REF!</definedName>
    <definedName name="Z_758123A7_07DC_4CFE_A1C3_A6CC304C1338_.wvu.Cols" localSheetId="8">'Forma Nr.2 SB 04.05.01.02 '!#REF!</definedName>
    <definedName name="Z_758123A7_07DC_4CFE_A1C3_A6CC304C1338_.wvu.Cols" localSheetId="2">'Forma Nr.2 SB 2.3.1.1.'!#REF!</definedName>
    <definedName name="Z_758123A7_07DC_4CFE_A1C3_A6CC304C1338_.wvu.Cols" localSheetId="7">'Forma Nr.2 SB 2.3.2.28 '!#REF!</definedName>
    <definedName name="Z_758123A7_07DC_4CFE_A1C3_A6CC304C1338_.wvu.Cols" localSheetId="1">'Forma Nr.2 SB Suvestinė'!#REF!</definedName>
    <definedName name="Z_758123A7_07DC_4CFE_A1C3_A6CC304C1338_.wvu.PrintTitles" localSheetId="5">'Forma Nr.2  SB 2.3.1.13'!#REF!</definedName>
    <definedName name="Z_758123A7_07DC_4CFE_A1C3_A6CC304C1338_.wvu.PrintTitles" localSheetId="0">'Forma Nr.2  Suvestinė '!#REF!</definedName>
    <definedName name="Z_758123A7_07DC_4CFE_A1C3_A6CC304C1338_.wvu.PrintTitles" localSheetId="13">'Forma Nr.2 ES 2.3.1.10 '!#REF!</definedName>
    <definedName name="Z_758123A7_07DC_4CFE_A1C3_A6CC304C1338_.wvu.PrintTitles" localSheetId="14">'Forma Nr.2 ES 2.3.1.6'!#REF!</definedName>
    <definedName name="Z_758123A7_07DC_4CFE_A1C3_A6CC304C1338_.wvu.PrintTitles" localSheetId="12">'Forma Nr.2 ES Suvestinė '!#REF!</definedName>
    <definedName name="Z_758123A7_07DC_4CFE_A1C3_A6CC304C1338_.wvu.PrintTitles" localSheetId="11">'Forma Nr.2 S 04.05.01.02.'!#REF!</definedName>
    <definedName name="Z_758123A7_07DC_4CFE_A1C3_A6CC304C1338_.wvu.PrintTitles" localSheetId="10">'Forma Nr.2 S 04.07.03.01.'!#REF!</definedName>
    <definedName name="Z_758123A7_07DC_4CFE_A1C3_A6CC304C1338_.wvu.PrintTitles" localSheetId="9">'Forma Nr.2 S Suvestinė '!#REF!</definedName>
    <definedName name="Z_758123A7_07DC_4CFE_A1C3_A6CC304C1338_.wvu.PrintTitles" localSheetId="4">'Forma Nr.2 SB  2.3.1.10'!#REF!</definedName>
    <definedName name="Z_758123A7_07DC_4CFE_A1C3_A6CC304C1338_.wvu.PrintTitles" localSheetId="8">'Forma Nr.2 SB 04.05.01.02 '!#REF!</definedName>
    <definedName name="Z_758123A7_07DC_4CFE_A1C3_A6CC304C1338_.wvu.PrintTitles" localSheetId="2">'Forma Nr.2 SB 2.3.1.1.'!#REF!</definedName>
    <definedName name="Z_758123A7_07DC_4CFE_A1C3_A6CC304C1338_.wvu.PrintTitles" localSheetId="7">'Forma Nr.2 SB 2.3.2.28 '!#REF!</definedName>
    <definedName name="Z_758123A7_07DC_4CFE_A1C3_A6CC304C1338_.wvu.PrintTitles" localSheetId="1">'Forma Nr.2 SB Suvestinė'!#REF!</definedName>
    <definedName name="Z_75BFD04C_8D34_49C9_A422_0335B0ABD698_.wvu.Cols" localSheetId="5">'Forma Nr.2  SB 2.3.1.13'!#REF!</definedName>
    <definedName name="Z_75BFD04C_8D34_49C9_A422_0335B0ABD698_.wvu.Cols" localSheetId="0">'Forma Nr.2  Suvestinė '!#REF!</definedName>
    <definedName name="Z_75BFD04C_8D34_49C9_A422_0335B0ABD698_.wvu.Cols" localSheetId="13">'Forma Nr.2 ES 2.3.1.10 '!#REF!</definedName>
    <definedName name="Z_75BFD04C_8D34_49C9_A422_0335B0ABD698_.wvu.Cols" localSheetId="14">'Forma Nr.2 ES 2.3.1.6'!#REF!</definedName>
    <definedName name="Z_75BFD04C_8D34_49C9_A422_0335B0ABD698_.wvu.Cols" localSheetId="12">'Forma Nr.2 ES Suvestinė '!#REF!</definedName>
    <definedName name="Z_75BFD04C_8D34_49C9_A422_0335B0ABD698_.wvu.Cols" localSheetId="11">'Forma Nr.2 S 04.05.01.02.'!#REF!</definedName>
    <definedName name="Z_75BFD04C_8D34_49C9_A422_0335B0ABD698_.wvu.Cols" localSheetId="10">'Forma Nr.2 S 04.07.03.01.'!#REF!</definedName>
    <definedName name="Z_75BFD04C_8D34_49C9_A422_0335B0ABD698_.wvu.Cols" localSheetId="9">'Forma Nr.2 S Suvestinė '!#REF!</definedName>
    <definedName name="Z_75BFD04C_8D34_49C9_A422_0335B0ABD698_.wvu.Cols" localSheetId="4">'Forma Nr.2 SB  2.3.1.10'!#REF!</definedName>
    <definedName name="Z_75BFD04C_8D34_49C9_A422_0335B0ABD698_.wvu.Cols" localSheetId="8">'Forma Nr.2 SB 04.05.01.02 '!#REF!</definedName>
    <definedName name="Z_75BFD04C_8D34_49C9_A422_0335B0ABD698_.wvu.Cols" localSheetId="2">'Forma Nr.2 SB 2.3.1.1.'!#REF!</definedName>
    <definedName name="Z_75BFD04C_8D34_49C9_A422_0335B0ABD698_.wvu.Cols" localSheetId="7">'Forma Nr.2 SB 2.3.2.28 '!#REF!</definedName>
    <definedName name="Z_75BFD04C_8D34_49C9_A422_0335B0ABD698_.wvu.Cols" localSheetId="1">'Forma Nr.2 SB Suvestinė'!#REF!</definedName>
    <definedName name="Z_75BFD04C_8D34_49C9_A422_0335B0ABD698_.wvu.PrintTitles" localSheetId="5">'Forma Nr.2  SB 2.3.1.13'!#REF!</definedName>
    <definedName name="Z_75BFD04C_8D34_49C9_A422_0335B0ABD698_.wvu.PrintTitles" localSheetId="0">'Forma Nr.2  Suvestinė '!#REF!</definedName>
    <definedName name="Z_75BFD04C_8D34_49C9_A422_0335B0ABD698_.wvu.PrintTitles" localSheetId="13">'Forma Nr.2 ES 2.3.1.10 '!#REF!</definedName>
    <definedName name="Z_75BFD04C_8D34_49C9_A422_0335B0ABD698_.wvu.PrintTitles" localSheetId="14">'Forma Nr.2 ES 2.3.1.6'!#REF!</definedName>
    <definedName name="Z_75BFD04C_8D34_49C9_A422_0335B0ABD698_.wvu.PrintTitles" localSheetId="12">'Forma Nr.2 ES Suvestinė '!#REF!</definedName>
    <definedName name="Z_75BFD04C_8D34_49C9_A422_0335B0ABD698_.wvu.PrintTitles" localSheetId="11">'Forma Nr.2 S 04.05.01.02.'!#REF!</definedName>
    <definedName name="Z_75BFD04C_8D34_49C9_A422_0335B0ABD698_.wvu.PrintTitles" localSheetId="10">'Forma Nr.2 S 04.07.03.01.'!#REF!</definedName>
    <definedName name="Z_75BFD04C_8D34_49C9_A422_0335B0ABD698_.wvu.PrintTitles" localSheetId="9">'Forma Nr.2 S Suvestinė '!#REF!</definedName>
    <definedName name="Z_75BFD04C_8D34_49C9_A422_0335B0ABD698_.wvu.PrintTitles" localSheetId="4">'Forma Nr.2 SB  2.3.1.10'!#REF!</definedName>
    <definedName name="Z_75BFD04C_8D34_49C9_A422_0335B0ABD698_.wvu.PrintTitles" localSheetId="8">'Forma Nr.2 SB 04.05.01.02 '!#REF!</definedName>
    <definedName name="Z_75BFD04C_8D34_49C9_A422_0335B0ABD698_.wvu.PrintTitles" localSheetId="2">'Forma Nr.2 SB 2.3.1.1.'!#REF!</definedName>
    <definedName name="Z_75BFD04C_8D34_49C9_A422_0335B0ABD698_.wvu.PrintTitles" localSheetId="7">'Forma Nr.2 SB 2.3.2.28 '!#REF!</definedName>
    <definedName name="Z_75BFD04C_8D34_49C9_A422_0335B0ABD698_.wvu.PrintTitles" localSheetId="1">'Forma Nr.2 SB Suvestinė'!#REF!</definedName>
    <definedName name="Z_7A632666_DBD4_4CFF_BD05_66382BD6FB9E_.wvu.Cols" localSheetId="5">'Forma Nr.2  SB 2.3.1.13'!#REF!</definedName>
    <definedName name="Z_7A632666_DBD4_4CFF_BD05_66382BD6FB9E_.wvu.Cols" localSheetId="0">'Forma Nr.2  Suvestinė '!#REF!</definedName>
    <definedName name="Z_7A632666_DBD4_4CFF_BD05_66382BD6FB9E_.wvu.Cols" localSheetId="13">'Forma Nr.2 ES 2.3.1.10 '!#REF!</definedName>
    <definedName name="Z_7A632666_DBD4_4CFF_BD05_66382BD6FB9E_.wvu.Cols" localSheetId="14">'Forma Nr.2 ES 2.3.1.6'!#REF!</definedName>
    <definedName name="Z_7A632666_DBD4_4CFF_BD05_66382BD6FB9E_.wvu.Cols" localSheetId="12">'Forma Nr.2 ES Suvestinė '!#REF!</definedName>
    <definedName name="Z_7A632666_DBD4_4CFF_BD05_66382BD6FB9E_.wvu.Cols" localSheetId="11">'Forma Nr.2 S 04.05.01.02.'!#REF!</definedName>
    <definedName name="Z_7A632666_DBD4_4CFF_BD05_66382BD6FB9E_.wvu.Cols" localSheetId="10">'Forma Nr.2 S 04.07.03.01.'!#REF!</definedName>
    <definedName name="Z_7A632666_DBD4_4CFF_BD05_66382BD6FB9E_.wvu.Cols" localSheetId="9">'Forma Nr.2 S Suvestinė '!#REF!</definedName>
    <definedName name="Z_7A632666_DBD4_4CFF_BD05_66382BD6FB9E_.wvu.Cols" localSheetId="4">'Forma Nr.2 SB  2.3.1.10'!#REF!</definedName>
    <definedName name="Z_7A632666_DBD4_4CFF_BD05_66382BD6FB9E_.wvu.Cols" localSheetId="8">'Forma Nr.2 SB 04.05.01.02 '!#REF!</definedName>
    <definedName name="Z_7A632666_DBD4_4CFF_BD05_66382BD6FB9E_.wvu.Cols" localSheetId="2">'Forma Nr.2 SB 2.3.1.1.'!#REF!</definedName>
    <definedName name="Z_7A632666_DBD4_4CFF_BD05_66382BD6FB9E_.wvu.Cols" localSheetId="7">'Forma Nr.2 SB 2.3.2.28 '!#REF!</definedName>
    <definedName name="Z_7A632666_DBD4_4CFF_BD05_66382BD6FB9E_.wvu.Cols" localSheetId="1">'Forma Nr.2 SB Suvestinė'!#REF!</definedName>
    <definedName name="Z_7A632666_DBD4_4CFF_BD05_66382BD6FB9E_.wvu.PrintTitles" localSheetId="5">'Forma Nr.2  SB 2.3.1.13'!#REF!</definedName>
    <definedName name="Z_7A632666_DBD4_4CFF_BD05_66382BD6FB9E_.wvu.PrintTitles" localSheetId="0">'Forma Nr.2  Suvestinė '!#REF!</definedName>
    <definedName name="Z_7A632666_DBD4_4CFF_BD05_66382BD6FB9E_.wvu.PrintTitles" localSheetId="13">'Forma Nr.2 ES 2.3.1.10 '!#REF!</definedName>
    <definedName name="Z_7A632666_DBD4_4CFF_BD05_66382BD6FB9E_.wvu.PrintTitles" localSheetId="14">'Forma Nr.2 ES 2.3.1.6'!#REF!</definedName>
    <definedName name="Z_7A632666_DBD4_4CFF_BD05_66382BD6FB9E_.wvu.PrintTitles" localSheetId="12">'Forma Nr.2 ES Suvestinė '!#REF!</definedName>
    <definedName name="Z_7A632666_DBD4_4CFF_BD05_66382BD6FB9E_.wvu.PrintTitles" localSheetId="11">'Forma Nr.2 S 04.05.01.02.'!#REF!</definedName>
    <definedName name="Z_7A632666_DBD4_4CFF_BD05_66382BD6FB9E_.wvu.PrintTitles" localSheetId="10">'Forma Nr.2 S 04.07.03.01.'!#REF!</definedName>
    <definedName name="Z_7A632666_DBD4_4CFF_BD05_66382BD6FB9E_.wvu.PrintTitles" localSheetId="9">'Forma Nr.2 S Suvestinė '!#REF!</definedName>
    <definedName name="Z_7A632666_DBD4_4CFF_BD05_66382BD6FB9E_.wvu.PrintTitles" localSheetId="4">'Forma Nr.2 SB  2.3.1.10'!#REF!</definedName>
    <definedName name="Z_7A632666_DBD4_4CFF_BD05_66382BD6FB9E_.wvu.PrintTitles" localSheetId="8">'Forma Nr.2 SB 04.05.01.02 '!#REF!</definedName>
    <definedName name="Z_7A632666_DBD4_4CFF_BD05_66382BD6FB9E_.wvu.PrintTitles" localSheetId="2">'Forma Nr.2 SB 2.3.1.1.'!#REF!</definedName>
    <definedName name="Z_7A632666_DBD4_4CFF_BD05_66382BD6FB9E_.wvu.PrintTitles" localSheetId="7">'Forma Nr.2 SB 2.3.2.28 '!#REF!</definedName>
    <definedName name="Z_7A632666_DBD4_4CFF_BD05_66382BD6FB9E_.wvu.PrintTitles" localSheetId="1">'Forma Nr.2 SB Suvestinė'!#REF!</definedName>
    <definedName name="Z_9B727EDB_49B4_42DC_BF97_3A35178E0BFD_.wvu.Cols" localSheetId="5">'Forma Nr.2  SB 2.3.1.13'!#REF!</definedName>
    <definedName name="Z_9B727EDB_49B4_42DC_BF97_3A35178E0BFD_.wvu.Cols" localSheetId="0">'Forma Nr.2  Suvestinė '!#REF!</definedName>
    <definedName name="Z_9B727EDB_49B4_42DC_BF97_3A35178E0BFD_.wvu.Cols" localSheetId="13">'Forma Nr.2 ES 2.3.1.10 '!#REF!</definedName>
    <definedName name="Z_9B727EDB_49B4_42DC_BF97_3A35178E0BFD_.wvu.Cols" localSheetId="14">'Forma Nr.2 ES 2.3.1.6'!#REF!</definedName>
    <definedName name="Z_9B727EDB_49B4_42DC_BF97_3A35178E0BFD_.wvu.Cols" localSheetId="12">'Forma Nr.2 ES Suvestinė '!#REF!</definedName>
    <definedName name="Z_9B727EDB_49B4_42DC_BF97_3A35178E0BFD_.wvu.Cols" localSheetId="11">'Forma Nr.2 S 04.05.01.02.'!#REF!</definedName>
    <definedName name="Z_9B727EDB_49B4_42DC_BF97_3A35178E0BFD_.wvu.Cols" localSheetId="10">'Forma Nr.2 S 04.07.03.01.'!#REF!</definedName>
    <definedName name="Z_9B727EDB_49B4_42DC_BF97_3A35178E0BFD_.wvu.Cols" localSheetId="9">'Forma Nr.2 S Suvestinė '!#REF!</definedName>
    <definedName name="Z_9B727EDB_49B4_42DC_BF97_3A35178E0BFD_.wvu.Cols" localSheetId="4">'Forma Nr.2 SB  2.3.1.10'!#REF!</definedName>
    <definedName name="Z_9B727EDB_49B4_42DC_BF97_3A35178E0BFD_.wvu.Cols" localSheetId="8">'Forma Nr.2 SB 04.05.01.02 '!#REF!</definedName>
    <definedName name="Z_9B727EDB_49B4_42DC_BF97_3A35178E0BFD_.wvu.Cols" localSheetId="2">'Forma Nr.2 SB 2.3.1.1.'!#REF!</definedName>
    <definedName name="Z_9B727EDB_49B4_42DC_BF97_3A35178E0BFD_.wvu.Cols" localSheetId="7">'Forma Nr.2 SB 2.3.2.28 '!#REF!</definedName>
    <definedName name="Z_9B727EDB_49B4_42DC_BF97_3A35178E0BFD_.wvu.Cols" localSheetId="1">'Forma Nr.2 SB Suvestinė'!#REF!</definedName>
    <definedName name="Z_9B727EDB_49B4_42DC_BF97_3A35178E0BFD_.wvu.PrintTitles" localSheetId="5">'Forma Nr.2  SB 2.3.1.13'!#REF!</definedName>
    <definedName name="Z_9B727EDB_49B4_42DC_BF97_3A35178E0BFD_.wvu.PrintTitles" localSheetId="0">'Forma Nr.2  Suvestinė '!#REF!</definedName>
    <definedName name="Z_9B727EDB_49B4_42DC_BF97_3A35178E0BFD_.wvu.PrintTitles" localSheetId="13">'Forma Nr.2 ES 2.3.1.10 '!#REF!</definedName>
    <definedName name="Z_9B727EDB_49B4_42DC_BF97_3A35178E0BFD_.wvu.PrintTitles" localSheetId="14">'Forma Nr.2 ES 2.3.1.6'!#REF!</definedName>
    <definedName name="Z_9B727EDB_49B4_42DC_BF97_3A35178E0BFD_.wvu.PrintTitles" localSheetId="12">'Forma Nr.2 ES Suvestinė '!#REF!</definedName>
    <definedName name="Z_9B727EDB_49B4_42DC_BF97_3A35178E0BFD_.wvu.PrintTitles" localSheetId="11">'Forma Nr.2 S 04.05.01.02.'!#REF!</definedName>
    <definedName name="Z_9B727EDB_49B4_42DC_BF97_3A35178E0BFD_.wvu.PrintTitles" localSheetId="10">'Forma Nr.2 S 04.07.03.01.'!#REF!</definedName>
    <definedName name="Z_9B727EDB_49B4_42DC_BF97_3A35178E0BFD_.wvu.PrintTitles" localSheetId="9">'Forma Nr.2 S Suvestinė '!#REF!</definedName>
    <definedName name="Z_9B727EDB_49B4_42DC_BF97_3A35178E0BFD_.wvu.PrintTitles" localSheetId="4">'Forma Nr.2 SB  2.3.1.10'!#REF!</definedName>
    <definedName name="Z_9B727EDB_49B4_42DC_BF97_3A35178E0BFD_.wvu.PrintTitles" localSheetId="8">'Forma Nr.2 SB 04.05.01.02 '!#REF!</definedName>
    <definedName name="Z_9B727EDB_49B4_42DC_BF97_3A35178E0BFD_.wvu.PrintTitles" localSheetId="2">'Forma Nr.2 SB 2.3.1.1.'!#REF!</definedName>
    <definedName name="Z_9B727EDB_49B4_42DC_BF97_3A35178E0BFD_.wvu.PrintTitles" localSheetId="7">'Forma Nr.2 SB 2.3.2.28 '!#REF!</definedName>
    <definedName name="Z_9B727EDB_49B4_42DC_BF97_3A35178E0BFD_.wvu.PrintTitles" localSheetId="1">'Forma Nr.2 SB Suvestinė'!#REF!</definedName>
    <definedName name="Z_A64B7B98_B658_4E89_BA3D_F49D1265D61E_.wvu.Cols" localSheetId="5">'Forma Nr.2  SB 2.3.1.13'!#REF!</definedName>
    <definedName name="Z_A64B7B98_B658_4E89_BA3D_F49D1265D61E_.wvu.Cols" localSheetId="0">'Forma Nr.2  Suvestinė '!#REF!</definedName>
    <definedName name="Z_A64B7B98_B658_4E89_BA3D_F49D1265D61E_.wvu.Cols" localSheetId="13">'Forma Nr.2 ES 2.3.1.10 '!#REF!</definedName>
    <definedName name="Z_A64B7B98_B658_4E89_BA3D_F49D1265D61E_.wvu.Cols" localSheetId="14">'Forma Nr.2 ES 2.3.1.6'!#REF!</definedName>
    <definedName name="Z_A64B7B98_B658_4E89_BA3D_F49D1265D61E_.wvu.Cols" localSheetId="12">'Forma Nr.2 ES Suvestinė '!#REF!</definedName>
    <definedName name="Z_A64B7B98_B658_4E89_BA3D_F49D1265D61E_.wvu.Cols" localSheetId="11">'Forma Nr.2 S 04.05.01.02.'!#REF!</definedName>
    <definedName name="Z_A64B7B98_B658_4E89_BA3D_F49D1265D61E_.wvu.Cols" localSheetId="10">'Forma Nr.2 S 04.07.03.01.'!#REF!</definedName>
    <definedName name="Z_A64B7B98_B658_4E89_BA3D_F49D1265D61E_.wvu.Cols" localSheetId="9">'Forma Nr.2 S Suvestinė '!#REF!</definedName>
    <definedName name="Z_A64B7B98_B658_4E89_BA3D_F49D1265D61E_.wvu.Cols" localSheetId="4">'Forma Nr.2 SB  2.3.1.10'!#REF!</definedName>
    <definedName name="Z_A64B7B98_B658_4E89_BA3D_F49D1265D61E_.wvu.Cols" localSheetId="8">'Forma Nr.2 SB 04.05.01.02 '!#REF!</definedName>
    <definedName name="Z_A64B7B98_B658_4E89_BA3D_F49D1265D61E_.wvu.Cols" localSheetId="2">'Forma Nr.2 SB 2.3.1.1.'!#REF!</definedName>
    <definedName name="Z_A64B7B98_B658_4E89_BA3D_F49D1265D61E_.wvu.Cols" localSheetId="7">'Forma Nr.2 SB 2.3.2.28 '!#REF!</definedName>
    <definedName name="Z_A64B7B98_B658_4E89_BA3D_F49D1265D61E_.wvu.Cols" localSheetId="1">'Forma Nr.2 SB Suvestinė'!#REF!</definedName>
    <definedName name="Z_A64B7B98_B658_4E89_BA3D_F49D1265D61E_.wvu.PrintTitles" localSheetId="5">'Forma Nr.2  SB 2.3.1.13'!#REF!</definedName>
    <definedName name="Z_A64B7B98_B658_4E89_BA3D_F49D1265D61E_.wvu.PrintTitles" localSheetId="0">'Forma Nr.2  Suvestinė '!#REF!</definedName>
    <definedName name="Z_A64B7B98_B658_4E89_BA3D_F49D1265D61E_.wvu.PrintTitles" localSheetId="13">'Forma Nr.2 ES 2.3.1.10 '!#REF!</definedName>
    <definedName name="Z_A64B7B98_B658_4E89_BA3D_F49D1265D61E_.wvu.PrintTitles" localSheetId="14">'Forma Nr.2 ES 2.3.1.6'!#REF!</definedName>
    <definedName name="Z_A64B7B98_B658_4E89_BA3D_F49D1265D61E_.wvu.PrintTitles" localSheetId="12">'Forma Nr.2 ES Suvestinė '!#REF!</definedName>
    <definedName name="Z_A64B7B98_B658_4E89_BA3D_F49D1265D61E_.wvu.PrintTitles" localSheetId="11">'Forma Nr.2 S 04.05.01.02.'!#REF!</definedName>
    <definedName name="Z_A64B7B98_B658_4E89_BA3D_F49D1265D61E_.wvu.PrintTitles" localSheetId="10">'Forma Nr.2 S 04.07.03.01.'!#REF!</definedName>
    <definedName name="Z_A64B7B98_B658_4E89_BA3D_F49D1265D61E_.wvu.PrintTitles" localSheetId="9">'Forma Nr.2 S Suvestinė '!#REF!</definedName>
    <definedName name="Z_A64B7B98_B658_4E89_BA3D_F49D1265D61E_.wvu.PrintTitles" localSheetId="4">'Forma Nr.2 SB  2.3.1.10'!#REF!</definedName>
    <definedName name="Z_A64B7B98_B658_4E89_BA3D_F49D1265D61E_.wvu.PrintTitles" localSheetId="8">'Forma Nr.2 SB 04.05.01.02 '!#REF!</definedName>
    <definedName name="Z_A64B7B98_B658_4E89_BA3D_F49D1265D61E_.wvu.PrintTitles" localSheetId="2">'Forma Nr.2 SB 2.3.1.1.'!#REF!</definedName>
    <definedName name="Z_A64B7B98_B658_4E89_BA3D_F49D1265D61E_.wvu.PrintTitles" localSheetId="7">'Forma Nr.2 SB 2.3.2.28 '!#REF!</definedName>
    <definedName name="Z_A64B7B98_B658_4E89_BA3D_F49D1265D61E_.wvu.PrintTitles" localSheetId="1">'Forma Nr.2 SB Suvestinė'!#REF!</definedName>
    <definedName name="Z_B9470AF3_226B_4213_A7B5_37AA221FCC86_.wvu.Cols" localSheetId="5">'Forma Nr.2  SB 2.3.1.13'!#REF!</definedName>
    <definedName name="Z_B9470AF3_226B_4213_A7B5_37AA221FCC86_.wvu.Cols" localSheetId="0">'Forma Nr.2  Suvestinė '!#REF!</definedName>
    <definedName name="Z_B9470AF3_226B_4213_A7B5_37AA221FCC86_.wvu.Cols" localSheetId="13">'Forma Nr.2 ES 2.3.1.10 '!#REF!</definedName>
    <definedName name="Z_B9470AF3_226B_4213_A7B5_37AA221FCC86_.wvu.Cols" localSheetId="14">'Forma Nr.2 ES 2.3.1.6'!#REF!</definedName>
    <definedName name="Z_B9470AF3_226B_4213_A7B5_37AA221FCC86_.wvu.Cols" localSheetId="12">'Forma Nr.2 ES Suvestinė '!#REF!</definedName>
    <definedName name="Z_B9470AF3_226B_4213_A7B5_37AA221FCC86_.wvu.Cols" localSheetId="11">'Forma Nr.2 S 04.05.01.02.'!#REF!</definedName>
    <definedName name="Z_B9470AF3_226B_4213_A7B5_37AA221FCC86_.wvu.Cols" localSheetId="10">'Forma Nr.2 S 04.07.03.01.'!#REF!</definedName>
    <definedName name="Z_B9470AF3_226B_4213_A7B5_37AA221FCC86_.wvu.Cols" localSheetId="9">'Forma Nr.2 S Suvestinė '!#REF!</definedName>
    <definedName name="Z_B9470AF3_226B_4213_A7B5_37AA221FCC86_.wvu.Cols" localSheetId="4">'Forma Nr.2 SB  2.3.1.10'!#REF!</definedName>
    <definedName name="Z_B9470AF3_226B_4213_A7B5_37AA221FCC86_.wvu.Cols" localSheetId="8">'Forma Nr.2 SB 04.05.01.02 '!#REF!</definedName>
    <definedName name="Z_B9470AF3_226B_4213_A7B5_37AA221FCC86_.wvu.Cols" localSheetId="2">'Forma Nr.2 SB 2.3.1.1.'!#REF!</definedName>
    <definedName name="Z_B9470AF3_226B_4213_A7B5_37AA221FCC86_.wvu.Cols" localSheetId="7">'Forma Nr.2 SB 2.3.2.28 '!#REF!</definedName>
    <definedName name="Z_B9470AF3_226B_4213_A7B5_37AA221FCC86_.wvu.Cols" localSheetId="1">'Forma Nr.2 SB Suvestinė'!#REF!</definedName>
    <definedName name="Z_B9470AF3_226B_4213_A7B5_37AA221FCC86_.wvu.PrintTitles" localSheetId="5">'Forma Nr.2  SB 2.3.1.13'!#REF!</definedName>
    <definedName name="Z_B9470AF3_226B_4213_A7B5_37AA221FCC86_.wvu.PrintTitles" localSheetId="0">'Forma Nr.2  Suvestinė '!#REF!</definedName>
    <definedName name="Z_B9470AF3_226B_4213_A7B5_37AA221FCC86_.wvu.PrintTitles" localSheetId="13">'Forma Nr.2 ES 2.3.1.10 '!#REF!</definedName>
    <definedName name="Z_B9470AF3_226B_4213_A7B5_37AA221FCC86_.wvu.PrintTitles" localSheetId="14">'Forma Nr.2 ES 2.3.1.6'!#REF!</definedName>
    <definedName name="Z_B9470AF3_226B_4213_A7B5_37AA221FCC86_.wvu.PrintTitles" localSheetId="12">'Forma Nr.2 ES Suvestinė '!#REF!</definedName>
    <definedName name="Z_B9470AF3_226B_4213_A7B5_37AA221FCC86_.wvu.PrintTitles" localSheetId="11">'Forma Nr.2 S 04.05.01.02.'!#REF!</definedName>
    <definedName name="Z_B9470AF3_226B_4213_A7B5_37AA221FCC86_.wvu.PrintTitles" localSheetId="10">'Forma Nr.2 S 04.07.03.01.'!#REF!</definedName>
    <definedName name="Z_B9470AF3_226B_4213_A7B5_37AA221FCC86_.wvu.PrintTitles" localSheetId="9">'Forma Nr.2 S Suvestinė '!#REF!</definedName>
    <definedName name="Z_B9470AF3_226B_4213_A7B5_37AA221FCC86_.wvu.PrintTitles" localSheetId="4">'Forma Nr.2 SB  2.3.1.10'!#REF!</definedName>
    <definedName name="Z_B9470AF3_226B_4213_A7B5_37AA221FCC86_.wvu.PrintTitles" localSheetId="8">'Forma Nr.2 SB 04.05.01.02 '!#REF!</definedName>
    <definedName name="Z_B9470AF3_226B_4213_A7B5_37AA221FCC86_.wvu.PrintTitles" localSheetId="2">'Forma Nr.2 SB 2.3.1.1.'!#REF!</definedName>
    <definedName name="Z_B9470AF3_226B_4213_A7B5_37AA221FCC86_.wvu.PrintTitles" localSheetId="7">'Forma Nr.2 SB 2.3.2.28 '!#REF!</definedName>
    <definedName name="Z_B9470AF3_226B_4213_A7B5_37AA221FCC86_.wvu.PrintTitles" localSheetId="1">'Forma Nr.2 SB Suvestinė'!#REF!</definedName>
    <definedName name="Z_D669FC1B_AE0B_4417_8D6F_8460D68D5677_.wvu.Cols" localSheetId="5">'Forma Nr.2  SB 2.3.1.13'!#REF!</definedName>
    <definedName name="Z_D669FC1B_AE0B_4417_8D6F_8460D68D5677_.wvu.Cols" localSheetId="0">'Forma Nr.2  Suvestinė '!#REF!</definedName>
    <definedName name="Z_D669FC1B_AE0B_4417_8D6F_8460D68D5677_.wvu.Cols" localSheetId="13">'Forma Nr.2 ES 2.3.1.10 '!#REF!</definedName>
    <definedName name="Z_D669FC1B_AE0B_4417_8D6F_8460D68D5677_.wvu.Cols" localSheetId="14">'Forma Nr.2 ES 2.3.1.6'!#REF!</definedName>
    <definedName name="Z_D669FC1B_AE0B_4417_8D6F_8460D68D5677_.wvu.Cols" localSheetId="12">'Forma Nr.2 ES Suvestinė '!#REF!</definedName>
    <definedName name="Z_D669FC1B_AE0B_4417_8D6F_8460D68D5677_.wvu.Cols" localSheetId="11">'Forma Nr.2 S 04.05.01.02.'!#REF!</definedName>
    <definedName name="Z_D669FC1B_AE0B_4417_8D6F_8460D68D5677_.wvu.Cols" localSheetId="10">'Forma Nr.2 S 04.07.03.01.'!#REF!</definedName>
    <definedName name="Z_D669FC1B_AE0B_4417_8D6F_8460D68D5677_.wvu.Cols" localSheetId="9">'Forma Nr.2 S Suvestinė '!#REF!</definedName>
    <definedName name="Z_D669FC1B_AE0B_4417_8D6F_8460D68D5677_.wvu.Cols" localSheetId="4">'Forma Nr.2 SB  2.3.1.10'!#REF!</definedName>
    <definedName name="Z_D669FC1B_AE0B_4417_8D6F_8460D68D5677_.wvu.Cols" localSheetId="8">'Forma Nr.2 SB 04.05.01.02 '!#REF!</definedName>
    <definedName name="Z_D669FC1B_AE0B_4417_8D6F_8460D68D5677_.wvu.Cols" localSheetId="2">'Forma Nr.2 SB 2.3.1.1.'!#REF!</definedName>
    <definedName name="Z_D669FC1B_AE0B_4417_8D6F_8460D68D5677_.wvu.Cols" localSheetId="7">'Forma Nr.2 SB 2.3.2.28 '!#REF!</definedName>
    <definedName name="Z_D669FC1B_AE0B_4417_8D6F_8460D68D5677_.wvu.Cols" localSheetId="1">'Forma Nr.2 SB Suvestinė'!#REF!</definedName>
    <definedName name="Z_D669FC1B_AE0B_4417_8D6F_8460D68D5677_.wvu.PrintTitles" localSheetId="5">'Forma Nr.2  SB 2.3.1.13'!#REF!</definedName>
    <definedName name="Z_D669FC1B_AE0B_4417_8D6F_8460D68D5677_.wvu.PrintTitles" localSheetId="0">'Forma Nr.2  Suvestinė '!#REF!</definedName>
    <definedName name="Z_D669FC1B_AE0B_4417_8D6F_8460D68D5677_.wvu.PrintTitles" localSheetId="13">'Forma Nr.2 ES 2.3.1.10 '!#REF!</definedName>
    <definedName name="Z_D669FC1B_AE0B_4417_8D6F_8460D68D5677_.wvu.PrintTitles" localSheetId="14">'Forma Nr.2 ES 2.3.1.6'!#REF!</definedName>
    <definedName name="Z_D669FC1B_AE0B_4417_8D6F_8460D68D5677_.wvu.PrintTitles" localSheetId="12">'Forma Nr.2 ES Suvestinė '!#REF!</definedName>
    <definedName name="Z_D669FC1B_AE0B_4417_8D6F_8460D68D5677_.wvu.PrintTitles" localSheetId="11">'Forma Nr.2 S 04.05.01.02.'!#REF!</definedName>
    <definedName name="Z_D669FC1B_AE0B_4417_8D6F_8460D68D5677_.wvu.PrintTitles" localSheetId="10">'Forma Nr.2 S 04.07.03.01.'!#REF!</definedName>
    <definedName name="Z_D669FC1B_AE0B_4417_8D6F_8460D68D5677_.wvu.PrintTitles" localSheetId="9">'Forma Nr.2 S Suvestinė '!#REF!</definedName>
    <definedName name="Z_D669FC1B_AE0B_4417_8D6F_8460D68D5677_.wvu.PrintTitles" localSheetId="4">'Forma Nr.2 SB  2.3.1.10'!#REF!</definedName>
    <definedName name="Z_D669FC1B_AE0B_4417_8D6F_8460D68D5677_.wvu.PrintTitles" localSheetId="8">'Forma Nr.2 SB 04.05.01.02 '!#REF!</definedName>
    <definedName name="Z_D669FC1B_AE0B_4417_8D6F_8460D68D5677_.wvu.PrintTitles" localSheetId="2">'Forma Nr.2 SB 2.3.1.1.'!#REF!</definedName>
    <definedName name="Z_D669FC1B_AE0B_4417_8D6F_8460D68D5677_.wvu.PrintTitles" localSheetId="7">'Forma Nr.2 SB 2.3.2.28 '!#REF!</definedName>
    <definedName name="Z_D669FC1B_AE0B_4417_8D6F_8460D68D5677_.wvu.PrintTitles" localSheetId="1">'Forma Nr.2 SB Suvestinė'!#REF!</definedName>
    <definedName name="Z_DF4717B8_E960_4300_AF40_4AC5F93B40E3_.wvu.Cols" localSheetId="5">'Forma Nr.2  SB 2.3.1.13'!#REF!</definedName>
    <definedName name="Z_DF4717B8_E960_4300_AF40_4AC5F93B40E3_.wvu.Cols" localSheetId="0">'Forma Nr.2  Suvestinė '!#REF!</definedName>
    <definedName name="Z_DF4717B8_E960_4300_AF40_4AC5F93B40E3_.wvu.Cols" localSheetId="13">'Forma Nr.2 ES 2.3.1.10 '!#REF!</definedName>
    <definedName name="Z_DF4717B8_E960_4300_AF40_4AC5F93B40E3_.wvu.Cols" localSheetId="14">'Forma Nr.2 ES 2.3.1.6'!#REF!</definedName>
    <definedName name="Z_DF4717B8_E960_4300_AF40_4AC5F93B40E3_.wvu.Cols" localSheetId="12">'Forma Nr.2 ES Suvestinė '!#REF!</definedName>
    <definedName name="Z_DF4717B8_E960_4300_AF40_4AC5F93B40E3_.wvu.Cols" localSheetId="11">'Forma Nr.2 S 04.05.01.02.'!#REF!</definedName>
    <definedName name="Z_DF4717B8_E960_4300_AF40_4AC5F93B40E3_.wvu.Cols" localSheetId="10">'Forma Nr.2 S 04.07.03.01.'!#REF!</definedName>
    <definedName name="Z_DF4717B8_E960_4300_AF40_4AC5F93B40E3_.wvu.Cols" localSheetId="9">'Forma Nr.2 S Suvestinė '!#REF!</definedName>
    <definedName name="Z_DF4717B8_E960_4300_AF40_4AC5F93B40E3_.wvu.Cols" localSheetId="4">'Forma Nr.2 SB  2.3.1.10'!#REF!</definedName>
    <definedName name="Z_DF4717B8_E960_4300_AF40_4AC5F93B40E3_.wvu.Cols" localSheetId="8">'Forma Nr.2 SB 04.05.01.02 '!#REF!</definedName>
    <definedName name="Z_DF4717B8_E960_4300_AF40_4AC5F93B40E3_.wvu.Cols" localSheetId="2">'Forma Nr.2 SB 2.3.1.1.'!#REF!</definedName>
    <definedName name="Z_DF4717B8_E960_4300_AF40_4AC5F93B40E3_.wvu.Cols" localSheetId="7">'Forma Nr.2 SB 2.3.2.28 '!#REF!</definedName>
    <definedName name="Z_DF4717B8_E960_4300_AF40_4AC5F93B40E3_.wvu.Cols" localSheetId="1">'Forma Nr.2 SB Suvestinė'!#REF!</definedName>
    <definedName name="Z_DF4717B8_E960_4300_AF40_4AC5F93B40E3_.wvu.PrintTitles" localSheetId="5">'Forma Nr.2  SB 2.3.1.13'!#REF!</definedName>
    <definedName name="Z_DF4717B8_E960_4300_AF40_4AC5F93B40E3_.wvu.PrintTitles" localSheetId="0">'Forma Nr.2  Suvestinė '!#REF!</definedName>
    <definedName name="Z_DF4717B8_E960_4300_AF40_4AC5F93B40E3_.wvu.PrintTitles" localSheetId="13">'Forma Nr.2 ES 2.3.1.10 '!#REF!</definedName>
    <definedName name="Z_DF4717B8_E960_4300_AF40_4AC5F93B40E3_.wvu.PrintTitles" localSheetId="14">'Forma Nr.2 ES 2.3.1.6'!#REF!</definedName>
    <definedName name="Z_DF4717B8_E960_4300_AF40_4AC5F93B40E3_.wvu.PrintTitles" localSheetId="12">'Forma Nr.2 ES Suvestinė '!#REF!</definedName>
    <definedName name="Z_DF4717B8_E960_4300_AF40_4AC5F93B40E3_.wvu.PrintTitles" localSheetId="11">'Forma Nr.2 S 04.05.01.02.'!#REF!</definedName>
    <definedName name="Z_DF4717B8_E960_4300_AF40_4AC5F93B40E3_.wvu.PrintTitles" localSheetId="10">'Forma Nr.2 S 04.07.03.01.'!#REF!</definedName>
    <definedName name="Z_DF4717B8_E960_4300_AF40_4AC5F93B40E3_.wvu.PrintTitles" localSheetId="9">'Forma Nr.2 S Suvestinė '!#REF!</definedName>
    <definedName name="Z_DF4717B8_E960_4300_AF40_4AC5F93B40E3_.wvu.PrintTitles" localSheetId="4">'Forma Nr.2 SB  2.3.1.10'!#REF!</definedName>
    <definedName name="Z_DF4717B8_E960_4300_AF40_4AC5F93B40E3_.wvu.PrintTitles" localSheetId="8">'Forma Nr.2 SB 04.05.01.02 '!#REF!</definedName>
    <definedName name="Z_DF4717B8_E960_4300_AF40_4AC5F93B40E3_.wvu.PrintTitles" localSheetId="2">'Forma Nr.2 SB 2.3.1.1.'!#REF!</definedName>
    <definedName name="Z_DF4717B8_E960_4300_AF40_4AC5F93B40E3_.wvu.PrintTitles" localSheetId="7">'Forma Nr.2 SB 2.3.2.28 '!#REF!</definedName>
    <definedName name="Z_DF4717B8_E960_4300_AF40_4AC5F93B40E3_.wvu.PrintTitles" localSheetId="1">'Forma Nr.2 SB Suvestinė'!#REF!</definedName>
    <definedName name="Z_F677807F_46FD_43C6_BB8F_08ECC7636E03_.wvu.Cols" localSheetId="5">'Forma Nr.2  SB 2.3.1.13'!#REF!</definedName>
    <definedName name="Z_F677807F_46FD_43C6_BB8F_08ECC7636E03_.wvu.Cols" localSheetId="0">'Forma Nr.2  Suvestinė '!#REF!</definedName>
    <definedName name="Z_F677807F_46FD_43C6_BB8F_08ECC7636E03_.wvu.Cols" localSheetId="13">'Forma Nr.2 ES 2.3.1.10 '!#REF!</definedName>
    <definedName name="Z_F677807F_46FD_43C6_BB8F_08ECC7636E03_.wvu.Cols" localSheetId="14">'Forma Nr.2 ES 2.3.1.6'!#REF!</definedName>
    <definedName name="Z_F677807F_46FD_43C6_BB8F_08ECC7636E03_.wvu.Cols" localSheetId="12">'Forma Nr.2 ES Suvestinė '!#REF!</definedName>
    <definedName name="Z_F677807F_46FD_43C6_BB8F_08ECC7636E03_.wvu.Cols" localSheetId="11">'Forma Nr.2 S 04.05.01.02.'!#REF!</definedName>
    <definedName name="Z_F677807F_46FD_43C6_BB8F_08ECC7636E03_.wvu.Cols" localSheetId="10">'Forma Nr.2 S 04.07.03.01.'!#REF!</definedName>
    <definedName name="Z_F677807F_46FD_43C6_BB8F_08ECC7636E03_.wvu.Cols" localSheetId="9">'Forma Nr.2 S Suvestinė '!#REF!</definedName>
    <definedName name="Z_F677807F_46FD_43C6_BB8F_08ECC7636E03_.wvu.Cols" localSheetId="4">'Forma Nr.2 SB  2.3.1.10'!#REF!</definedName>
    <definedName name="Z_F677807F_46FD_43C6_BB8F_08ECC7636E03_.wvu.Cols" localSheetId="8">'Forma Nr.2 SB 04.05.01.02 '!#REF!</definedName>
    <definedName name="Z_F677807F_46FD_43C6_BB8F_08ECC7636E03_.wvu.Cols" localSheetId="2">'Forma Nr.2 SB 2.3.1.1.'!#REF!</definedName>
    <definedName name="Z_F677807F_46FD_43C6_BB8F_08ECC7636E03_.wvu.Cols" localSheetId="7">'Forma Nr.2 SB 2.3.2.28 '!#REF!</definedName>
    <definedName name="Z_F677807F_46FD_43C6_BB8F_08ECC7636E03_.wvu.Cols" localSheetId="1">'Forma Nr.2 SB Suvestinė'!#REF!</definedName>
    <definedName name="Z_F677807F_46FD_43C6_BB8F_08ECC7636E03_.wvu.PrintTitles" localSheetId="5">'Forma Nr.2  SB 2.3.1.13'!#REF!</definedName>
    <definedName name="Z_F677807F_46FD_43C6_BB8F_08ECC7636E03_.wvu.PrintTitles" localSheetId="0">'Forma Nr.2  Suvestinė '!#REF!</definedName>
    <definedName name="Z_F677807F_46FD_43C6_BB8F_08ECC7636E03_.wvu.PrintTitles" localSheetId="13">'Forma Nr.2 ES 2.3.1.10 '!#REF!</definedName>
    <definedName name="Z_F677807F_46FD_43C6_BB8F_08ECC7636E03_.wvu.PrintTitles" localSheetId="14">'Forma Nr.2 ES 2.3.1.6'!#REF!</definedName>
    <definedName name="Z_F677807F_46FD_43C6_BB8F_08ECC7636E03_.wvu.PrintTitles" localSheetId="12">'Forma Nr.2 ES Suvestinė '!#REF!</definedName>
    <definedName name="Z_F677807F_46FD_43C6_BB8F_08ECC7636E03_.wvu.PrintTitles" localSheetId="11">'Forma Nr.2 S 04.05.01.02.'!#REF!</definedName>
    <definedName name="Z_F677807F_46FD_43C6_BB8F_08ECC7636E03_.wvu.PrintTitles" localSheetId="10">'Forma Nr.2 S 04.07.03.01.'!#REF!</definedName>
    <definedName name="Z_F677807F_46FD_43C6_BB8F_08ECC7636E03_.wvu.PrintTitles" localSheetId="9">'Forma Nr.2 S Suvestinė '!#REF!</definedName>
    <definedName name="Z_F677807F_46FD_43C6_BB8F_08ECC7636E03_.wvu.PrintTitles" localSheetId="4">'Forma Nr.2 SB  2.3.1.10'!#REF!</definedName>
    <definedName name="Z_F677807F_46FD_43C6_BB8F_08ECC7636E03_.wvu.PrintTitles" localSheetId="8">'Forma Nr.2 SB 04.05.01.02 '!#REF!</definedName>
    <definedName name="Z_F677807F_46FD_43C6_BB8F_08ECC7636E03_.wvu.PrintTitles" localSheetId="2">'Forma Nr.2 SB 2.3.1.1.'!#REF!</definedName>
    <definedName name="Z_F677807F_46FD_43C6_BB8F_08ECC7636E03_.wvu.PrintTitles" localSheetId="7">'Forma Nr.2 SB 2.3.2.28 '!#REF!</definedName>
    <definedName name="Z_F677807F_46FD_43C6_BB8F_08ECC7636E03_.wvu.PrintTitles" localSheetId="1">'Forma Nr.2 SB Suvestinė'!#REF!</definedName>
  </definedNames>
  <calcPr calcId="191029"/>
</workbook>
</file>

<file path=xl/calcChain.xml><?xml version="1.0" encoding="utf-8"?>
<calcChain xmlns="http://schemas.openxmlformats.org/spreadsheetml/2006/main">
  <c r="H23" i="11" l="1"/>
  <c r="H27" i="12"/>
  <c r="H28" i="12" s="1"/>
  <c r="H20" i="12"/>
  <c r="H31" i="11"/>
  <c r="H30" i="11"/>
  <c r="H22" i="11"/>
  <c r="H18" i="11"/>
  <c r="K83" i="17" l="1"/>
  <c r="J83" i="17"/>
  <c r="I83" i="17"/>
  <c r="K82" i="17"/>
  <c r="J82" i="17"/>
  <c r="I82" i="17"/>
  <c r="K76" i="17"/>
  <c r="J76" i="17"/>
  <c r="J75" i="17" s="1"/>
  <c r="I76" i="17"/>
  <c r="I75" i="17" s="1"/>
  <c r="K75" i="17"/>
  <c r="K70" i="17"/>
  <c r="J70" i="17"/>
  <c r="I70" i="17"/>
  <c r="K67" i="17"/>
  <c r="J67" i="17"/>
  <c r="I67" i="17"/>
  <c r="K66" i="17"/>
  <c r="J66" i="17"/>
  <c r="I66" i="17"/>
  <c r="K59" i="17"/>
  <c r="J59" i="17"/>
  <c r="I59" i="17"/>
  <c r="K54" i="17"/>
  <c r="J54" i="17"/>
  <c r="I54" i="17"/>
  <c r="K51" i="17"/>
  <c r="J51" i="17"/>
  <c r="I51" i="17"/>
  <c r="K48" i="17"/>
  <c r="J48" i="17"/>
  <c r="J47" i="17" s="1"/>
  <c r="I48" i="17"/>
  <c r="I47" i="17" s="1"/>
  <c r="K47" i="17"/>
  <c r="K43" i="17"/>
  <c r="J43" i="17"/>
  <c r="I43" i="17"/>
  <c r="K42" i="17"/>
  <c r="J42" i="17"/>
  <c r="I42" i="17"/>
  <c r="K39" i="17"/>
  <c r="J39" i="17"/>
  <c r="I39" i="17"/>
  <c r="K37" i="17"/>
  <c r="K30" i="17" s="1"/>
  <c r="K91" i="17" s="1"/>
  <c r="J37" i="17"/>
  <c r="I37" i="17"/>
  <c r="K32" i="17"/>
  <c r="J32" i="17"/>
  <c r="I32" i="17"/>
  <c r="K31" i="17"/>
  <c r="J31" i="17"/>
  <c r="I31" i="17"/>
  <c r="J30" i="17" l="1"/>
  <c r="J91" i="17" s="1"/>
  <c r="I30" i="17"/>
  <c r="I91" i="17" s="1"/>
  <c r="I14" i="31"/>
  <c r="I26" i="31" l="1"/>
  <c r="G26" i="31"/>
  <c r="F26" i="31"/>
  <c r="E26" i="31"/>
  <c r="L366" i="15" l="1"/>
  <c r="K366" i="15"/>
  <c r="J366" i="15"/>
  <c r="I366" i="15"/>
  <c r="L365" i="15"/>
  <c r="K365" i="15"/>
  <c r="J365" i="15"/>
  <c r="I365" i="15"/>
  <c r="L363" i="15"/>
  <c r="K363" i="15"/>
  <c r="J363" i="15"/>
  <c r="I363" i="15"/>
  <c r="L362" i="15"/>
  <c r="K362" i="15"/>
  <c r="J362" i="15"/>
  <c r="I362" i="15"/>
  <c r="L360" i="15"/>
  <c r="L359" i="15" s="1"/>
  <c r="K360" i="15"/>
  <c r="K359" i="15" s="1"/>
  <c r="J360" i="15"/>
  <c r="J359" i="15" s="1"/>
  <c r="I360" i="15"/>
  <c r="I359" i="15" s="1"/>
  <c r="L356" i="15"/>
  <c r="K356" i="15"/>
  <c r="J356" i="15"/>
  <c r="I356" i="15"/>
  <c r="I355" i="15" s="1"/>
  <c r="L355" i="15"/>
  <c r="K355" i="15"/>
  <c r="J355" i="15"/>
  <c r="L352" i="15"/>
  <c r="K352" i="15"/>
  <c r="J352" i="15"/>
  <c r="I352" i="15"/>
  <c r="L351" i="15"/>
  <c r="K351" i="15"/>
  <c r="J351" i="15"/>
  <c r="I351" i="15"/>
  <c r="L348" i="15"/>
  <c r="L347" i="15" s="1"/>
  <c r="K348" i="15"/>
  <c r="K347" i="15" s="1"/>
  <c r="J348" i="15"/>
  <c r="J347" i="15" s="1"/>
  <c r="I348" i="15"/>
  <c r="I347" i="15" s="1"/>
  <c r="L344" i="15"/>
  <c r="K344" i="15"/>
  <c r="J344" i="15"/>
  <c r="I344" i="15"/>
  <c r="L341" i="15"/>
  <c r="K341" i="15"/>
  <c r="J341" i="15"/>
  <c r="I341" i="15"/>
  <c r="P339" i="15"/>
  <c r="O339" i="15"/>
  <c r="N339" i="15"/>
  <c r="M339" i="15"/>
  <c r="L339" i="15"/>
  <c r="K339" i="15"/>
  <c r="J339" i="15"/>
  <c r="I339" i="15"/>
  <c r="L338" i="15"/>
  <c r="L337" i="15" s="1"/>
  <c r="K338" i="15"/>
  <c r="K337" i="15" s="1"/>
  <c r="J338" i="15"/>
  <c r="J337" i="15" s="1"/>
  <c r="I338" i="15"/>
  <c r="L334" i="15"/>
  <c r="K334" i="15"/>
  <c r="J334" i="15"/>
  <c r="I334" i="15"/>
  <c r="L333" i="15"/>
  <c r="K333" i="15"/>
  <c r="J333" i="15"/>
  <c r="I333" i="15"/>
  <c r="L331" i="15"/>
  <c r="K331" i="15"/>
  <c r="J331" i="15"/>
  <c r="I331" i="15"/>
  <c r="L330" i="15"/>
  <c r="K330" i="15"/>
  <c r="J330" i="15"/>
  <c r="I330" i="15"/>
  <c r="L328" i="15"/>
  <c r="L327" i="15" s="1"/>
  <c r="K328" i="15"/>
  <c r="K327" i="15" s="1"/>
  <c r="J328" i="15"/>
  <c r="J327" i="15" s="1"/>
  <c r="I328" i="15"/>
  <c r="I327" i="15" s="1"/>
  <c r="L324" i="15"/>
  <c r="K324" i="15"/>
  <c r="J324" i="15"/>
  <c r="I324" i="15"/>
  <c r="L323" i="15"/>
  <c r="K323" i="15"/>
  <c r="J323" i="15"/>
  <c r="I323" i="15"/>
  <c r="L320" i="15"/>
  <c r="K320" i="15"/>
  <c r="J320" i="15"/>
  <c r="I320" i="15"/>
  <c r="L319" i="15"/>
  <c r="K319" i="15"/>
  <c r="J319" i="15"/>
  <c r="I319" i="15"/>
  <c r="L316" i="15"/>
  <c r="L315" i="15" s="1"/>
  <c r="K316" i="15"/>
  <c r="K315" i="15" s="1"/>
  <c r="J316" i="15"/>
  <c r="J315" i="15" s="1"/>
  <c r="I316" i="15"/>
  <c r="I315" i="15" s="1"/>
  <c r="L312" i="15"/>
  <c r="K312" i="15"/>
  <c r="J312" i="15"/>
  <c r="I312" i="15"/>
  <c r="L309" i="15"/>
  <c r="L306" i="15" s="1"/>
  <c r="L305" i="15" s="1"/>
  <c r="L304" i="15" s="1"/>
  <c r="K309" i="15"/>
  <c r="K306" i="15" s="1"/>
  <c r="K305" i="15" s="1"/>
  <c r="K304" i="15" s="1"/>
  <c r="J309" i="15"/>
  <c r="J306" i="15" s="1"/>
  <c r="J305" i="15" s="1"/>
  <c r="I309" i="15"/>
  <c r="I306" i="15" s="1"/>
  <c r="I305" i="15" s="1"/>
  <c r="L307" i="15"/>
  <c r="K307" i="15"/>
  <c r="J307" i="15"/>
  <c r="I307" i="15"/>
  <c r="L301" i="15"/>
  <c r="K301" i="15"/>
  <c r="J301" i="15"/>
  <c r="I301" i="15"/>
  <c r="L300" i="15"/>
  <c r="K300" i="15"/>
  <c r="J300" i="15"/>
  <c r="I300" i="15"/>
  <c r="L298" i="15"/>
  <c r="K298" i="15"/>
  <c r="J298" i="15"/>
  <c r="I298" i="15"/>
  <c r="L297" i="15"/>
  <c r="K297" i="15"/>
  <c r="J297" i="15"/>
  <c r="I297" i="15"/>
  <c r="L295" i="15"/>
  <c r="L294" i="15" s="1"/>
  <c r="K295" i="15"/>
  <c r="K294" i="15" s="1"/>
  <c r="J295" i="15"/>
  <c r="J294" i="15" s="1"/>
  <c r="I295" i="15"/>
  <c r="I294" i="15" s="1"/>
  <c r="L291" i="15"/>
  <c r="K291" i="15"/>
  <c r="J291" i="15"/>
  <c r="I291" i="15"/>
  <c r="L290" i="15"/>
  <c r="K290" i="15"/>
  <c r="J290" i="15"/>
  <c r="I290" i="15"/>
  <c r="L287" i="15"/>
  <c r="K287" i="15"/>
  <c r="J287" i="15"/>
  <c r="I287" i="15"/>
  <c r="L286" i="15"/>
  <c r="K286" i="15"/>
  <c r="J286" i="15"/>
  <c r="I286" i="15"/>
  <c r="L283" i="15"/>
  <c r="L282" i="15" s="1"/>
  <c r="L272" i="15" s="1"/>
  <c r="K283" i="15"/>
  <c r="K282" i="15" s="1"/>
  <c r="J283" i="15"/>
  <c r="J282" i="15" s="1"/>
  <c r="J272" i="15" s="1"/>
  <c r="I283" i="15"/>
  <c r="I282" i="15" s="1"/>
  <c r="I272" i="15" s="1"/>
  <c r="L279" i="15"/>
  <c r="K279" i="15"/>
  <c r="J279" i="15"/>
  <c r="I279" i="15"/>
  <c r="L276" i="15"/>
  <c r="K276" i="15"/>
  <c r="J276" i="15"/>
  <c r="I276" i="15"/>
  <c r="L274" i="15"/>
  <c r="K274" i="15"/>
  <c r="J274" i="15"/>
  <c r="I274" i="15"/>
  <c r="L273" i="15"/>
  <c r="K273" i="15"/>
  <c r="J273" i="15"/>
  <c r="I273" i="15"/>
  <c r="L269" i="15"/>
  <c r="K269" i="15"/>
  <c r="J269" i="15"/>
  <c r="I269" i="15"/>
  <c r="L268" i="15"/>
  <c r="K268" i="15"/>
  <c r="J268" i="15"/>
  <c r="I268" i="15"/>
  <c r="L266" i="15"/>
  <c r="L265" i="15" s="1"/>
  <c r="K266" i="15"/>
  <c r="K265" i="15" s="1"/>
  <c r="J266" i="15"/>
  <c r="J265" i="15" s="1"/>
  <c r="I266" i="15"/>
  <c r="I265" i="15" s="1"/>
  <c r="L263" i="15"/>
  <c r="K263" i="15"/>
  <c r="J263" i="15"/>
  <c r="I263" i="15"/>
  <c r="L262" i="15"/>
  <c r="K262" i="15"/>
  <c r="J262" i="15"/>
  <c r="I262" i="15"/>
  <c r="L259" i="15"/>
  <c r="K259" i="15"/>
  <c r="J259" i="15"/>
  <c r="I259" i="15"/>
  <c r="L258" i="15"/>
  <c r="K258" i="15"/>
  <c r="J258" i="15"/>
  <c r="I258" i="15"/>
  <c r="L255" i="15"/>
  <c r="L254" i="15" s="1"/>
  <c r="K255" i="15"/>
  <c r="K254" i="15" s="1"/>
  <c r="J255" i="15"/>
  <c r="J254" i="15" s="1"/>
  <c r="I255" i="15"/>
  <c r="I254" i="15" s="1"/>
  <c r="L251" i="15"/>
  <c r="K251" i="15"/>
  <c r="J251" i="15"/>
  <c r="I251" i="15"/>
  <c r="L250" i="15"/>
  <c r="K250" i="15"/>
  <c r="J250" i="15"/>
  <c r="I250" i="15"/>
  <c r="L247" i="15"/>
  <c r="K247" i="15"/>
  <c r="J247" i="15"/>
  <c r="I247" i="15"/>
  <c r="L244" i="15"/>
  <c r="K244" i="15"/>
  <c r="J244" i="15"/>
  <c r="I244" i="15"/>
  <c r="L242" i="15"/>
  <c r="L241" i="15" s="1"/>
  <c r="K242" i="15"/>
  <c r="K241" i="15" s="1"/>
  <c r="J242" i="15"/>
  <c r="J241" i="15" s="1"/>
  <c r="I242" i="15"/>
  <c r="I241" i="15" s="1"/>
  <c r="L235" i="15"/>
  <c r="K235" i="15"/>
  <c r="J235" i="15"/>
  <c r="I235" i="15"/>
  <c r="L234" i="15"/>
  <c r="K234" i="15"/>
  <c r="J234" i="15"/>
  <c r="I234" i="15"/>
  <c r="L233" i="15"/>
  <c r="K233" i="15"/>
  <c r="J233" i="15"/>
  <c r="I233" i="15"/>
  <c r="L231" i="15"/>
  <c r="K231" i="15"/>
  <c r="J231" i="15"/>
  <c r="I231" i="15"/>
  <c r="L230" i="15"/>
  <c r="K230" i="15"/>
  <c r="J230" i="15"/>
  <c r="I230" i="15"/>
  <c r="L229" i="15"/>
  <c r="K229" i="15"/>
  <c r="J229" i="15"/>
  <c r="I229" i="15"/>
  <c r="P222" i="15"/>
  <c r="O222" i="15"/>
  <c r="N222" i="15"/>
  <c r="M222" i="15"/>
  <c r="L222" i="15"/>
  <c r="K222" i="15"/>
  <c r="J222" i="15"/>
  <c r="I222" i="15"/>
  <c r="L221" i="15"/>
  <c r="K221" i="15"/>
  <c r="J221" i="15"/>
  <c r="I221" i="15"/>
  <c r="L219" i="15"/>
  <c r="K219" i="15"/>
  <c r="J219" i="15"/>
  <c r="I219" i="15"/>
  <c r="L218" i="15"/>
  <c r="K218" i="15"/>
  <c r="J218" i="15"/>
  <c r="I218" i="15"/>
  <c r="L217" i="15"/>
  <c r="K217" i="15"/>
  <c r="J217" i="15"/>
  <c r="I217" i="15"/>
  <c r="L212" i="15"/>
  <c r="K212" i="15"/>
  <c r="J212" i="15"/>
  <c r="I212" i="15"/>
  <c r="L211" i="15"/>
  <c r="K211" i="15"/>
  <c r="J211" i="15"/>
  <c r="I211" i="15"/>
  <c r="L210" i="15"/>
  <c r="K210" i="15"/>
  <c r="J210" i="15"/>
  <c r="I210" i="15"/>
  <c r="L208" i="15"/>
  <c r="K208" i="15"/>
  <c r="J208" i="15"/>
  <c r="I208" i="15"/>
  <c r="L207" i="15"/>
  <c r="K207" i="15"/>
  <c r="J207" i="15"/>
  <c r="I207" i="15"/>
  <c r="L203" i="15"/>
  <c r="L202" i="15" s="1"/>
  <c r="K203" i="15"/>
  <c r="K202" i="15" s="1"/>
  <c r="J203" i="15"/>
  <c r="J202" i="15" s="1"/>
  <c r="I203" i="15"/>
  <c r="I202" i="15" s="1"/>
  <c r="I187" i="15" s="1"/>
  <c r="I186" i="15" s="1"/>
  <c r="L197" i="15"/>
  <c r="K197" i="15"/>
  <c r="J197" i="15"/>
  <c r="I197" i="15"/>
  <c r="L196" i="15"/>
  <c r="K196" i="15"/>
  <c r="J196" i="15"/>
  <c r="I196" i="15"/>
  <c r="L192" i="15"/>
  <c r="K192" i="15"/>
  <c r="J192" i="15"/>
  <c r="I192" i="15"/>
  <c r="L191" i="15"/>
  <c r="K191" i="15"/>
  <c r="J191" i="15"/>
  <c r="I191" i="15"/>
  <c r="L189" i="15"/>
  <c r="L188" i="15" s="1"/>
  <c r="K189" i="15"/>
  <c r="K188" i="15" s="1"/>
  <c r="J189" i="15"/>
  <c r="J188" i="15" s="1"/>
  <c r="I189" i="15"/>
  <c r="I188" i="15" s="1"/>
  <c r="L181" i="15"/>
  <c r="K181" i="15"/>
  <c r="J181" i="15"/>
  <c r="I181" i="15"/>
  <c r="L180" i="15"/>
  <c r="K180" i="15"/>
  <c r="J180" i="15"/>
  <c r="I180" i="15"/>
  <c r="L176" i="15"/>
  <c r="K176" i="15"/>
  <c r="J176" i="15"/>
  <c r="I176" i="15"/>
  <c r="L175" i="15"/>
  <c r="K175" i="15"/>
  <c r="J175" i="15"/>
  <c r="I175" i="15"/>
  <c r="L174" i="15"/>
  <c r="K174" i="15"/>
  <c r="J174" i="15"/>
  <c r="I174" i="15"/>
  <c r="L172" i="15"/>
  <c r="K172" i="15"/>
  <c r="J172" i="15"/>
  <c r="I172" i="15"/>
  <c r="L171" i="15"/>
  <c r="K171" i="15"/>
  <c r="J171" i="15"/>
  <c r="I171" i="15"/>
  <c r="L170" i="15"/>
  <c r="L169" i="15" s="1"/>
  <c r="K170" i="15"/>
  <c r="K169" i="15" s="1"/>
  <c r="J170" i="15"/>
  <c r="J169" i="15" s="1"/>
  <c r="I170" i="15"/>
  <c r="I169" i="15" s="1"/>
  <c r="L167" i="15"/>
  <c r="K167" i="15"/>
  <c r="J167" i="15"/>
  <c r="I167" i="15"/>
  <c r="I166" i="15" s="1"/>
  <c r="L166" i="15"/>
  <c r="K166" i="15"/>
  <c r="J166" i="15"/>
  <c r="L162" i="15"/>
  <c r="K162" i="15"/>
  <c r="J162" i="15"/>
  <c r="I162" i="15"/>
  <c r="L161" i="15"/>
  <c r="K161" i="15"/>
  <c r="J161" i="15"/>
  <c r="I161" i="15"/>
  <c r="L160" i="15"/>
  <c r="L159" i="15" s="1"/>
  <c r="K160" i="15"/>
  <c r="K159" i="15" s="1"/>
  <c r="J160" i="15"/>
  <c r="J159" i="15" s="1"/>
  <c r="L156" i="15"/>
  <c r="K156" i="15"/>
  <c r="J156" i="15"/>
  <c r="I156" i="15"/>
  <c r="L155" i="15"/>
  <c r="L154" i="15" s="1"/>
  <c r="K155" i="15"/>
  <c r="K154" i="15" s="1"/>
  <c r="J155" i="15"/>
  <c r="J154" i="15" s="1"/>
  <c r="I155" i="15"/>
  <c r="I154" i="15" s="1"/>
  <c r="L152" i="15"/>
  <c r="K152" i="15"/>
  <c r="J152" i="15"/>
  <c r="I152" i="15"/>
  <c r="L151" i="15"/>
  <c r="K151" i="15"/>
  <c r="J151" i="15"/>
  <c r="I151" i="15"/>
  <c r="L148" i="15"/>
  <c r="K148" i="15"/>
  <c r="J148" i="15"/>
  <c r="I148" i="15"/>
  <c r="L147" i="15"/>
  <c r="K147" i="15"/>
  <c r="J147" i="15"/>
  <c r="I147" i="15"/>
  <c r="L146" i="15"/>
  <c r="K146" i="15"/>
  <c r="J146" i="15"/>
  <c r="I146" i="15"/>
  <c r="L143" i="15"/>
  <c r="K143" i="15"/>
  <c r="J143" i="15"/>
  <c r="I143" i="15"/>
  <c r="L142" i="15"/>
  <c r="K142" i="15"/>
  <c r="J142" i="15"/>
  <c r="I142" i="15"/>
  <c r="L141" i="15"/>
  <c r="K141" i="15"/>
  <c r="J141" i="15"/>
  <c r="I141" i="15"/>
  <c r="L138" i="15"/>
  <c r="K138" i="15"/>
  <c r="J138" i="15"/>
  <c r="I138" i="15"/>
  <c r="I137" i="15" s="1"/>
  <c r="I136" i="15" s="1"/>
  <c r="L137" i="15"/>
  <c r="L136" i="15" s="1"/>
  <c r="K137" i="15"/>
  <c r="K136" i="15" s="1"/>
  <c r="J137" i="15"/>
  <c r="J136" i="15" s="1"/>
  <c r="L134" i="15"/>
  <c r="K134" i="15"/>
  <c r="J134" i="15"/>
  <c r="I134" i="15"/>
  <c r="L133" i="15"/>
  <c r="L132" i="15" s="1"/>
  <c r="K133" i="15"/>
  <c r="K132" i="15" s="1"/>
  <c r="J133" i="15"/>
  <c r="J132" i="15" s="1"/>
  <c r="I133" i="15"/>
  <c r="I132" i="15" s="1"/>
  <c r="L130" i="15"/>
  <c r="K130" i="15"/>
  <c r="J130" i="15"/>
  <c r="I130" i="15"/>
  <c r="L129" i="15"/>
  <c r="L128" i="15" s="1"/>
  <c r="K129" i="15"/>
  <c r="K128" i="15" s="1"/>
  <c r="J129" i="15"/>
  <c r="J128" i="15" s="1"/>
  <c r="I129" i="15"/>
  <c r="I128" i="15" s="1"/>
  <c r="L126" i="15"/>
  <c r="K126" i="15"/>
  <c r="J126" i="15"/>
  <c r="I126" i="15"/>
  <c r="I125" i="15" s="1"/>
  <c r="I124" i="15" s="1"/>
  <c r="L125" i="15"/>
  <c r="L124" i="15" s="1"/>
  <c r="K125" i="15"/>
  <c r="K124" i="15" s="1"/>
  <c r="J125" i="15"/>
  <c r="J124" i="15" s="1"/>
  <c r="L122" i="15"/>
  <c r="K122" i="15"/>
  <c r="J122" i="15"/>
  <c r="I122" i="15"/>
  <c r="L121" i="15"/>
  <c r="L120" i="15" s="1"/>
  <c r="K121" i="15"/>
  <c r="K120" i="15" s="1"/>
  <c r="J121" i="15"/>
  <c r="J120" i="15" s="1"/>
  <c r="I121" i="15"/>
  <c r="I120" i="15" s="1"/>
  <c r="L117" i="15"/>
  <c r="K117" i="15"/>
  <c r="J117" i="15"/>
  <c r="I117" i="15"/>
  <c r="L116" i="15"/>
  <c r="L115" i="15" s="1"/>
  <c r="K116" i="15"/>
  <c r="K115" i="15" s="1"/>
  <c r="J116" i="15"/>
  <c r="J115" i="15" s="1"/>
  <c r="I116" i="15"/>
  <c r="I115" i="15" s="1"/>
  <c r="L111" i="15"/>
  <c r="L110" i="15" s="1"/>
  <c r="K111" i="15"/>
  <c r="K110" i="15" s="1"/>
  <c r="J111" i="15"/>
  <c r="J110" i="15" s="1"/>
  <c r="I111" i="15"/>
  <c r="I110" i="15" s="1"/>
  <c r="L107" i="15"/>
  <c r="K107" i="15"/>
  <c r="J107" i="15"/>
  <c r="I107" i="15"/>
  <c r="L106" i="15"/>
  <c r="K106" i="15"/>
  <c r="J106" i="15"/>
  <c r="I106" i="15"/>
  <c r="L102" i="15"/>
  <c r="K102" i="15"/>
  <c r="J102" i="15"/>
  <c r="I102" i="15"/>
  <c r="I101" i="15" s="1"/>
  <c r="I100" i="15" s="1"/>
  <c r="L101" i="15"/>
  <c r="L100" i="15" s="1"/>
  <c r="K101" i="15"/>
  <c r="K100" i="15" s="1"/>
  <c r="J101" i="15"/>
  <c r="J100" i="15" s="1"/>
  <c r="L97" i="15"/>
  <c r="K97" i="15"/>
  <c r="J97" i="15"/>
  <c r="I97" i="15"/>
  <c r="L96" i="15"/>
  <c r="L95" i="15" s="1"/>
  <c r="K96" i="15"/>
  <c r="K95" i="15" s="1"/>
  <c r="J96" i="15"/>
  <c r="J95" i="15" s="1"/>
  <c r="I96" i="15"/>
  <c r="I95" i="15" s="1"/>
  <c r="L90" i="15"/>
  <c r="L89" i="15" s="1"/>
  <c r="L88" i="15" s="1"/>
  <c r="L87" i="15" s="1"/>
  <c r="K90" i="15"/>
  <c r="K89" i="15" s="1"/>
  <c r="K88" i="15" s="1"/>
  <c r="K87" i="15" s="1"/>
  <c r="J90" i="15"/>
  <c r="J89" i="15" s="1"/>
  <c r="J88" i="15" s="1"/>
  <c r="I90" i="15"/>
  <c r="I89" i="15" s="1"/>
  <c r="I88" i="15"/>
  <c r="J87" i="15"/>
  <c r="I87" i="15"/>
  <c r="L85" i="15"/>
  <c r="K85" i="15"/>
  <c r="J85" i="15"/>
  <c r="I85" i="15"/>
  <c r="L84" i="15"/>
  <c r="K84" i="15"/>
  <c r="J84" i="15"/>
  <c r="I84" i="15"/>
  <c r="L83" i="15"/>
  <c r="K83" i="15"/>
  <c r="J83" i="15"/>
  <c r="I83" i="15"/>
  <c r="L79" i="15"/>
  <c r="K79" i="15"/>
  <c r="J79" i="15"/>
  <c r="I79" i="15"/>
  <c r="L78" i="15"/>
  <c r="K78" i="15"/>
  <c r="J78" i="15"/>
  <c r="I78" i="15"/>
  <c r="L74" i="15"/>
  <c r="L73" i="15" s="1"/>
  <c r="K74" i="15"/>
  <c r="K73" i="15" s="1"/>
  <c r="J74" i="15"/>
  <c r="J73" i="15" s="1"/>
  <c r="I74" i="15"/>
  <c r="I73" i="15" s="1"/>
  <c r="L69" i="15"/>
  <c r="K69" i="15"/>
  <c r="J69" i="15"/>
  <c r="I69" i="15"/>
  <c r="I68" i="15" s="1"/>
  <c r="I67" i="15" s="1"/>
  <c r="I66" i="15" s="1"/>
  <c r="L68" i="15"/>
  <c r="L67" i="15" s="1"/>
  <c r="L66" i="15" s="1"/>
  <c r="K68" i="15"/>
  <c r="J68" i="15"/>
  <c r="L49" i="15"/>
  <c r="L48" i="15" s="1"/>
  <c r="L47" i="15" s="1"/>
  <c r="K49" i="15"/>
  <c r="K48" i="15" s="1"/>
  <c r="K47" i="15" s="1"/>
  <c r="K46" i="15" s="1"/>
  <c r="J49" i="15"/>
  <c r="J48" i="15" s="1"/>
  <c r="J47" i="15" s="1"/>
  <c r="I49" i="15"/>
  <c r="I48" i="15" s="1"/>
  <c r="I47" i="15"/>
  <c r="L46" i="15"/>
  <c r="J46" i="15"/>
  <c r="I46" i="15"/>
  <c r="L44" i="15"/>
  <c r="K44" i="15"/>
  <c r="J44" i="15"/>
  <c r="I44" i="15"/>
  <c r="L43" i="15"/>
  <c r="K43" i="15"/>
  <c r="J43" i="15"/>
  <c r="I43" i="15"/>
  <c r="L42" i="15"/>
  <c r="K42" i="15"/>
  <c r="J42" i="15"/>
  <c r="I42" i="15"/>
  <c r="L40" i="15"/>
  <c r="K40" i="15"/>
  <c r="J40" i="15"/>
  <c r="I40" i="15"/>
  <c r="L38" i="15"/>
  <c r="K38" i="15"/>
  <c r="J38" i="15"/>
  <c r="I38" i="15"/>
  <c r="L37" i="15"/>
  <c r="L36" i="15" s="1"/>
  <c r="K37" i="15"/>
  <c r="K36" i="15" s="1"/>
  <c r="K35" i="15" s="1"/>
  <c r="J37" i="15"/>
  <c r="J36" i="15" s="1"/>
  <c r="J35" i="15" s="1"/>
  <c r="I37" i="15"/>
  <c r="I36" i="15" s="1"/>
  <c r="I35" i="15" s="1"/>
  <c r="L366" i="10"/>
  <c r="K366" i="10"/>
  <c r="J366" i="10"/>
  <c r="I366" i="10"/>
  <c r="L365" i="10"/>
  <c r="K365" i="10"/>
  <c r="J365" i="10"/>
  <c r="I365" i="10"/>
  <c r="L363" i="10"/>
  <c r="K363" i="10"/>
  <c r="J363" i="10"/>
  <c r="I363" i="10"/>
  <c r="L362" i="10"/>
  <c r="K362" i="10"/>
  <c r="J362" i="10"/>
  <c r="I362" i="10"/>
  <c r="L360" i="10"/>
  <c r="L359" i="10" s="1"/>
  <c r="K360" i="10"/>
  <c r="K359" i="10" s="1"/>
  <c r="J360" i="10"/>
  <c r="J359" i="10" s="1"/>
  <c r="I360" i="10"/>
  <c r="I359" i="10" s="1"/>
  <c r="L356" i="10"/>
  <c r="L355" i="10" s="1"/>
  <c r="K356" i="10"/>
  <c r="K355" i="10" s="1"/>
  <c r="J356" i="10"/>
  <c r="J355" i="10" s="1"/>
  <c r="I356" i="10"/>
  <c r="I355" i="10" s="1"/>
  <c r="L352" i="10"/>
  <c r="K352" i="10"/>
  <c r="J352" i="10"/>
  <c r="I352" i="10"/>
  <c r="L351" i="10"/>
  <c r="K351" i="10"/>
  <c r="J351" i="10"/>
  <c r="I351" i="10"/>
  <c r="L348" i="10"/>
  <c r="L347" i="10" s="1"/>
  <c r="K348" i="10"/>
  <c r="K347" i="10" s="1"/>
  <c r="J348" i="10"/>
  <c r="J347" i="10" s="1"/>
  <c r="I348" i="10"/>
  <c r="I347" i="10" s="1"/>
  <c r="L344" i="10"/>
  <c r="K344" i="10"/>
  <c r="J344" i="10"/>
  <c r="I344" i="10"/>
  <c r="L341" i="10"/>
  <c r="K341" i="10"/>
  <c r="J341" i="10"/>
  <c r="I341" i="10"/>
  <c r="P339" i="10"/>
  <c r="O339" i="10"/>
  <c r="N339" i="10"/>
  <c r="M339" i="10"/>
  <c r="L339" i="10"/>
  <c r="K339" i="10"/>
  <c r="J339" i="10"/>
  <c r="I339" i="10"/>
  <c r="L338" i="10"/>
  <c r="K338" i="10"/>
  <c r="J338" i="10"/>
  <c r="I338" i="10"/>
  <c r="L334" i="10"/>
  <c r="K334" i="10"/>
  <c r="J334" i="10"/>
  <c r="I334" i="10"/>
  <c r="L333" i="10"/>
  <c r="K333" i="10"/>
  <c r="J333" i="10"/>
  <c r="I333" i="10"/>
  <c r="L331" i="10"/>
  <c r="K331" i="10"/>
  <c r="J331" i="10"/>
  <c r="I331" i="10"/>
  <c r="L330" i="10"/>
  <c r="K330" i="10"/>
  <c r="J330" i="10"/>
  <c r="I330" i="10"/>
  <c r="L328" i="10"/>
  <c r="L327" i="10" s="1"/>
  <c r="K328" i="10"/>
  <c r="K327" i="10" s="1"/>
  <c r="J328" i="10"/>
  <c r="J327" i="10" s="1"/>
  <c r="I328" i="10"/>
  <c r="I327" i="10" s="1"/>
  <c r="L324" i="10"/>
  <c r="L323" i="10" s="1"/>
  <c r="K324" i="10"/>
  <c r="K323" i="10" s="1"/>
  <c r="J324" i="10"/>
  <c r="J323" i="10" s="1"/>
  <c r="I324" i="10"/>
  <c r="I323" i="10" s="1"/>
  <c r="L320" i="10"/>
  <c r="K320" i="10"/>
  <c r="J320" i="10"/>
  <c r="I320" i="10"/>
  <c r="L319" i="10"/>
  <c r="K319" i="10"/>
  <c r="J319" i="10"/>
  <c r="I319" i="10"/>
  <c r="L316" i="10"/>
  <c r="L315" i="10" s="1"/>
  <c r="K316" i="10"/>
  <c r="K315" i="10" s="1"/>
  <c r="J316" i="10"/>
  <c r="J315" i="10" s="1"/>
  <c r="I316" i="10"/>
  <c r="I315" i="10" s="1"/>
  <c r="L312" i="10"/>
  <c r="K312" i="10"/>
  <c r="J312" i="10"/>
  <c r="I312" i="10"/>
  <c r="L309" i="10"/>
  <c r="L306" i="10" s="1"/>
  <c r="K309" i="10"/>
  <c r="K306" i="10" s="1"/>
  <c r="J309" i="10"/>
  <c r="J306" i="10" s="1"/>
  <c r="I309" i="10"/>
  <c r="I306" i="10" s="1"/>
  <c r="L307" i="10"/>
  <c r="K307" i="10"/>
  <c r="J307" i="10"/>
  <c r="I307" i="10"/>
  <c r="L301" i="10"/>
  <c r="K301" i="10"/>
  <c r="J301" i="10"/>
  <c r="I301" i="10"/>
  <c r="L300" i="10"/>
  <c r="K300" i="10"/>
  <c r="J300" i="10"/>
  <c r="I300" i="10"/>
  <c r="L298" i="10"/>
  <c r="K298" i="10"/>
  <c r="J298" i="10"/>
  <c r="I298" i="10"/>
  <c r="L297" i="10"/>
  <c r="K297" i="10"/>
  <c r="J297" i="10"/>
  <c r="I297" i="10"/>
  <c r="L295" i="10"/>
  <c r="L294" i="10" s="1"/>
  <c r="K295" i="10"/>
  <c r="K294" i="10" s="1"/>
  <c r="J295" i="10"/>
  <c r="J294" i="10" s="1"/>
  <c r="I295" i="10"/>
  <c r="I294" i="10" s="1"/>
  <c r="L291" i="10"/>
  <c r="L290" i="10" s="1"/>
  <c r="L272" i="10" s="1"/>
  <c r="K291" i="10"/>
  <c r="K290" i="10" s="1"/>
  <c r="K272" i="10" s="1"/>
  <c r="J291" i="10"/>
  <c r="J290" i="10" s="1"/>
  <c r="J272" i="10" s="1"/>
  <c r="I291" i="10"/>
  <c r="I290" i="10" s="1"/>
  <c r="I272" i="10" s="1"/>
  <c r="L287" i="10"/>
  <c r="K287" i="10"/>
  <c r="J287" i="10"/>
  <c r="I287" i="10"/>
  <c r="L286" i="10"/>
  <c r="K286" i="10"/>
  <c r="J286" i="10"/>
  <c r="I286" i="10"/>
  <c r="L283" i="10"/>
  <c r="L282" i="10" s="1"/>
  <c r="K283" i="10"/>
  <c r="K282" i="10" s="1"/>
  <c r="J283" i="10"/>
  <c r="J282" i="10" s="1"/>
  <c r="I283" i="10"/>
  <c r="I282" i="10" s="1"/>
  <c r="L279" i="10"/>
  <c r="K279" i="10"/>
  <c r="J279" i="10"/>
  <c r="I279" i="10"/>
  <c r="L276" i="10"/>
  <c r="K276" i="10"/>
  <c r="J276" i="10"/>
  <c r="I276" i="10"/>
  <c r="L274" i="10"/>
  <c r="K274" i="10"/>
  <c r="J274" i="10"/>
  <c r="I274" i="10"/>
  <c r="L273" i="10"/>
  <c r="K273" i="10"/>
  <c r="J273" i="10"/>
  <c r="I273" i="10"/>
  <c r="L269" i="10"/>
  <c r="K269" i="10"/>
  <c r="J269" i="10"/>
  <c r="I269" i="10"/>
  <c r="L268" i="10"/>
  <c r="K268" i="10"/>
  <c r="J268" i="10"/>
  <c r="I268" i="10"/>
  <c r="L266" i="10"/>
  <c r="L265" i="10" s="1"/>
  <c r="K266" i="10"/>
  <c r="K265" i="10" s="1"/>
  <c r="J266" i="10"/>
  <c r="J265" i="10" s="1"/>
  <c r="I266" i="10"/>
  <c r="I265" i="10" s="1"/>
  <c r="L263" i="10"/>
  <c r="K263" i="10"/>
  <c r="J263" i="10"/>
  <c r="I263" i="10"/>
  <c r="L262" i="10"/>
  <c r="K262" i="10"/>
  <c r="J262" i="10"/>
  <c r="I262" i="10"/>
  <c r="L259" i="10"/>
  <c r="K259" i="10"/>
  <c r="J259" i="10"/>
  <c r="I259" i="10"/>
  <c r="L258" i="10"/>
  <c r="K258" i="10"/>
  <c r="J258" i="10"/>
  <c r="I258" i="10"/>
  <c r="L255" i="10"/>
  <c r="L254" i="10" s="1"/>
  <c r="K255" i="10"/>
  <c r="K254" i="10" s="1"/>
  <c r="J255" i="10"/>
  <c r="J254" i="10" s="1"/>
  <c r="I255" i="10"/>
  <c r="I254" i="10" s="1"/>
  <c r="L251" i="10"/>
  <c r="L250" i="10" s="1"/>
  <c r="L240" i="10" s="1"/>
  <c r="L239" i="10" s="1"/>
  <c r="K251" i="10"/>
  <c r="K250" i="10" s="1"/>
  <c r="K240" i="10" s="1"/>
  <c r="K239" i="10" s="1"/>
  <c r="J251" i="10"/>
  <c r="J250" i="10" s="1"/>
  <c r="J240" i="10" s="1"/>
  <c r="J239" i="10" s="1"/>
  <c r="I251" i="10"/>
  <c r="I250" i="10" s="1"/>
  <c r="I240" i="10" s="1"/>
  <c r="I239" i="10" s="1"/>
  <c r="L247" i="10"/>
  <c r="K247" i="10"/>
  <c r="J247" i="10"/>
  <c r="I247" i="10"/>
  <c r="L244" i="10"/>
  <c r="K244" i="10"/>
  <c r="J244" i="10"/>
  <c r="I244" i="10"/>
  <c r="L242" i="10"/>
  <c r="L241" i="10" s="1"/>
  <c r="K242" i="10"/>
  <c r="K241" i="10" s="1"/>
  <c r="J242" i="10"/>
  <c r="J241" i="10" s="1"/>
  <c r="I242" i="10"/>
  <c r="I241" i="10" s="1"/>
  <c r="L235" i="10"/>
  <c r="K235" i="10"/>
  <c r="J235" i="10"/>
  <c r="I235" i="10"/>
  <c r="L234" i="10"/>
  <c r="K234" i="10"/>
  <c r="J234" i="10"/>
  <c r="I234" i="10"/>
  <c r="L233" i="10"/>
  <c r="K233" i="10"/>
  <c r="J233" i="10"/>
  <c r="I233" i="10"/>
  <c r="L231" i="10"/>
  <c r="K231" i="10"/>
  <c r="J231" i="10"/>
  <c r="I231" i="10"/>
  <c r="L230" i="10"/>
  <c r="K230" i="10"/>
  <c r="J230" i="10"/>
  <c r="I230" i="10"/>
  <c r="L229" i="10"/>
  <c r="K229" i="10"/>
  <c r="J229" i="10"/>
  <c r="I229" i="10"/>
  <c r="P222" i="10"/>
  <c r="O222" i="10"/>
  <c r="N222" i="10"/>
  <c r="M222" i="10"/>
  <c r="L222" i="10"/>
  <c r="K222" i="10"/>
  <c r="J222" i="10"/>
  <c r="I222" i="10"/>
  <c r="L221" i="10"/>
  <c r="K221" i="10"/>
  <c r="J221" i="10"/>
  <c r="I221" i="10"/>
  <c r="L219" i="10"/>
  <c r="K219" i="10"/>
  <c r="J219" i="10"/>
  <c r="I219" i="10"/>
  <c r="L218" i="10"/>
  <c r="K218" i="10"/>
  <c r="J218" i="10"/>
  <c r="I218" i="10"/>
  <c r="L217" i="10"/>
  <c r="K217" i="10"/>
  <c r="J217" i="10"/>
  <c r="I217" i="10"/>
  <c r="L212" i="10"/>
  <c r="K212" i="10"/>
  <c r="J212" i="10"/>
  <c r="I212" i="10"/>
  <c r="L211" i="10"/>
  <c r="K211" i="10"/>
  <c r="J211" i="10"/>
  <c r="I211" i="10"/>
  <c r="L210" i="10"/>
  <c r="K210" i="10"/>
  <c r="J210" i="10"/>
  <c r="I210" i="10"/>
  <c r="L208" i="10"/>
  <c r="K208" i="10"/>
  <c r="J208" i="10"/>
  <c r="I208" i="10"/>
  <c r="L207" i="10"/>
  <c r="K207" i="10"/>
  <c r="J207" i="10"/>
  <c r="I207" i="10"/>
  <c r="L203" i="10"/>
  <c r="L202" i="10" s="1"/>
  <c r="K203" i="10"/>
  <c r="K202" i="10" s="1"/>
  <c r="J203" i="10"/>
  <c r="J202" i="10" s="1"/>
  <c r="I203" i="10"/>
  <c r="I202" i="10" s="1"/>
  <c r="L197" i="10"/>
  <c r="K197" i="10"/>
  <c r="J197" i="10"/>
  <c r="I197" i="10"/>
  <c r="L196" i="10"/>
  <c r="K196" i="10"/>
  <c r="J196" i="10"/>
  <c r="I196" i="10"/>
  <c r="L192" i="10"/>
  <c r="K192" i="10"/>
  <c r="J192" i="10"/>
  <c r="I192" i="10"/>
  <c r="L191" i="10"/>
  <c r="K191" i="10"/>
  <c r="J191" i="10"/>
  <c r="I191" i="10"/>
  <c r="L189" i="10"/>
  <c r="L188" i="10" s="1"/>
  <c r="K189" i="10"/>
  <c r="K188" i="10" s="1"/>
  <c r="J189" i="10"/>
  <c r="J188" i="10" s="1"/>
  <c r="I189" i="10"/>
  <c r="I188" i="10" s="1"/>
  <c r="L187" i="10"/>
  <c r="L186" i="10" s="1"/>
  <c r="K187" i="10"/>
  <c r="K186" i="10" s="1"/>
  <c r="J187" i="10"/>
  <c r="J186" i="10" s="1"/>
  <c r="I187" i="10"/>
  <c r="I186" i="10" s="1"/>
  <c r="L181" i="10"/>
  <c r="K181" i="10"/>
  <c r="J181" i="10"/>
  <c r="I181" i="10"/>
  <c r="L180" i="10"/>
  <c r="K180" i="10"/>
  <c r="J180" i="10"/>
  <c r="I180" i="10"/>
  <c r="L176" i="10"/>
  <c r="K176" i="10"/>
  <c r="J176" i="10"/>
  <c r="I176" i="10"/>
  <c r="L175" i="10"/>
  <c r="K175" i="10"/>
  <c r="J175" i="10"/>
  <c r="I175" i="10"/>
  <c r="L174" i="10"/>
  <c r="K174" i="10"/>
  <c r="J174" i="10"/>
  <c r="I174" i="10"/>
  <c r="L172" i="10"/>
  <c r="K172" i="10"/>
  <c r="J172" i="10"/>
  <c r="I172" i="10"/>
  <c r="L171" i="10"/>
  <c r="K171" i="10"/>
  <c r="J171" i="10"/>
  <c r="I171" i="10"/>
  <c r="L170" i="10"/>
  <c r="L169" i="10" s="1"/>
  <c r="K170" i="10"/>
  <c r="K169" i="10" s="1"/>
  <c r="J170" i="10"/>
  <c r="J169" i="10" s="1"/>
  <c r="I170" i="10"/>
  <c r="I169" i="10" s="1"/>
  <c r="L167" i="10"/>
  <c r="K167" i="10"/>
  <c r="J167" i="10"/>
  <c r="I167" i="10"/>
  <c r="L166" i="10"/>
  <c r="K166" i="10"/>
  <c r="J166" i="10"/>
  <c r="I166" i="10"/>
  <c r="L162" i="10"/>
  <c r="K162" i="10"/>
  <c r="J162" i="10"/>
  <c r="I162" i="10"/>
  <c r="L161" i="10"/>
  <c r="K161" i="10"/>
  <c r="J161" i="10"/>
  <c r="I161" i="10"/>
  <c r="L160" i="10"/>
  <c r="L159" i="10" s="1"/>
  <c r="K160" i="10"/>
  <c r="K159" i="10" s="1"/>
  <c r="J160" i="10"/>
  <c r="J159" i="10" s="1"/>
  <c r="I160" i="10"/>
  <c r="I159" i="10" s="1"/>
  <c r="L156" i="10"/>
  <c r="L155" i="10" s="1"/>
  <c r="L154" i="10" s="1"/>
  <c r="K156" i="10"/>
  <c r="K155" i="10" s="1"/>
  <c r="K154" i="10" s="1"/>
  <c r="J156" i="10"/>
  <c r="J155" i="10" s="1"/>
  <c r="J154" i="10" s="1"/>
  <c r="I156" i="10"/>
  <c r="I155" i="10" s="1"/>
  <c r="I154" i="10" s="1"/>
  <c r="L152" i="10"/>
  <c r="K152" i="10"/>
  <c r="J152" i="10"/>
  <c r="I152" i="10"/>
  <c r="L151" i="10"/>
  <c r="K151" i="10"/>
  <c r="J151" i="10"/>
  <c r="I151" i="10"/>
  <c r="L148" i="10"/>
  <c r="K148" i="10"/>
  <c r="J148" i="10"/>
  <c r="I148" i="10"/>
  <c r="L147" i="10"/>
  <c r="K147" i="10"/>
  <c r="J147" i="10"/>
  <c r="I147" i="10"/>
  <c r="L146" i="10"/>
  <c r="K146" i="10"/>
  <c r="J146" i="10"/>
  <c r="I146" i="10"/>
  <c r="L143" i="10"/>
  <c r="K143" i="10"/>
  <c r="J143" i="10"/>
  <c r="I143" i="10"/>
  <c r="L142" i="10"/>
  <c r="K142" i="10"/>
  <c r="J142" i="10"/>
  <c r="I142" i="10"/>
  <c r="L141" i="10"/>
  <c r="K141" i="10"/>
  <c r="J141" i="10"/>
  <c r="I141" i="10"/>
  <c r="L138" i="10"/>
  <c r="K138" i="10"/>
  <c r="J138" i="10"/>
  <c r="I138" i="10"/>
  <c r="L137" i="10"/>
  <c r="L136" i="10" s="1"/>
  <c r="K137" i="10"/>
  <c r="K136" i="10" s="1"/>
  <c r="J137" i="10"/>
  <c r="J136" i="10" s="1"/>
  <c r="I137" i="10"/>
  <c r="I136" i="10"/>
  <c r="L134" i="10"/>
  <c r="L133" i="10" s="1"/>
  <c r="L132" i="10" s="1"/>
  <c r="K134" i="10"/>
  <c r="K133" i="10" s="1"/>
  <c r="K132" i="10" s="1"/>
  <c r="J134" i="10"/>
  <c r="I134" i="10"/>
  <c r="J133" i="10"/>
  <c r="J132" i="10" s="1"/>
  <c r="I133" i="10"/>
  <c r="I132" i="10"/>
  <c r="L130" i="10"/>
  <c r="K130" i="10"/>
  <c r="K129" i="10" s="1"/>
  <c r="K128" i="10" s="1"/>
  <c r="J130" i="10"/>
  <c r="J129" i="10" s="1"/>
  <c r="J128" i="10" s="1"/>
  <c r="I130" i="10"/>
  <c r="I129" i="10" s="1"/>
  <c r="I128" i="10" s="1"/>
  <c r="L129" i="10"/>
  <c r="L128" i="10" s="1"/>
  <c r="L126" i="10"/>
  <c r="K126" i="10"/>
  <c r="J126" i="10"/>
  <c r="I126" i="10"/>
  <c r="L125" i="10"/>
  <c r="L124" i="10" s="1"/>
  <c r="K125" i="10"/>
  <c r="K124" i="10" s="1"/>
  <c r="J125" i="10"/>
  <c r="J124" i="10" s="1"/>
  <c r="I125" i="10"/>
  <c r="I124" i="10" s="1"/>
  <c r="L122" i="10"/>
  <c r="K122" i="10"/>
  <c r="J122" i="10"/>
  <c r="I122" i="10"/>
  <c r="L121" i="10"/>
  <c r="L120" i="10" s="1"/>
  <c r="K121" i="10"/>
  <c r="K120" i="10" s="1"/>
  <c r="J121" i="10"/>
  <c r="J120" i="10" s="1"/>
  <c r="I121" i="10"/>
  <c r="I120" i="10"/>
  <c r="L117" i="10"/>
  <c r="L116" i="10" s="1"/>
  <c r="L115" i="10" s="1"/>
  <c r="L114" i="10" s="1"/>
  <c r="K117" i="10"/>
  <c r="K116" i="10" s="1"/>
  <c r="K115" i="10" s="1"/>
  <c r="J117" i="10"/>
  <c r="I117" i="10"/>
  <c r="J116" i="10"/>
  <c r="J115" i="10" s="1"/>
  <c r="I116" i="10"/>
  <c r="I115" i="10"/>
  <c r="L111" i="10"/>
  <c r="L110" i="10" s="1"/>
  <c r="K111" i="10"/>
  <c r="K110" i="10" s="1"/>
  <c r="J111" i="10"/>
  <c r="J110" i="10" s="1"/>
  <c r="I111" i="10"/>
  <c r="I110" i="10"/>
  <c r="L107" i="10"/>
  <c r="K107" i="10"/>
  <c r="J107" i="10"/>
  <c r="I107" i="10"/>
  <c r="L106" i="10"/>
  <c r="K106" i="10"/>
  <c r="K105" i="10" s="1"/>
  <c r="J106" i="10"/>
  <c r="J105" i="10" s="1"/>
  <c r="J94" i="10" s="1"/>
  <c r="I106" i="10"/>
  <c r="I105" i="10" s="1"/>
  <c r="I94" i="10" s="1"/>
  <c r="L102" i="10"/>
  <c r="K102" i="10"/>
  <c r="J102" i="10"/>
  <c r="I102" i="10"/>
  <c r="L101" i="10"/>
  <c r="L100" i="10" s="1"/>
  <c r="K101" i="10"/>
  <c r="K100" i="10" s="1"/>
  <c r="J101" i="10"/>
  <c r="J100" i="10" s="1"/>
  <c r="I101" i="10"/>
  <c r="I100" i="10"/>
  <c r="L97" i="10"/>
  <c r="L96" i="10" s="1"/>
  <c r="L95" i="10" s="1"/>
  <c r="K97" i="10"/>
  <c r="K96" i="10" s="1"/>
  <c r="K95" i="10" s="1"/>
  <c r="K94" i="10" s="1"/>
  <c r="J97" i="10"/>
  <c r="I97" i="10"/>
  <c r="J96" i="10"/>
  <c r="J95" i="10" s="1"/>
  <c r="I96" i="10"/>
  <c r="I95" i="10"/>
  <c r="L90" i="10"/>
  <c r="L89" i="10" s="1"/>
  <c r="L88" i="10" s="1"/>
  <c r="L87" i="10" s="1"/>
  <c r="K90" i="10"/>
  <c r="K89" i="10" s="1"/>
  <c r="J90" i="10"/>
  <c r="J89" i="10" s="1"/>
  <c r="I90" i="10"/>
  <c r="I89" i="10"/>
  <c r="K88" i="10"/>
  <c r="J88" i="10"/>
  <c r="I88" i="10"/>
  <c r="K87" i="10"/>
  <c r="J87" i="10"/>
  <c r="I87" i="10"/>
  <c r="L85" i="10"/>
  <c r="K85" i="10"/>
  <c r="J85" i="10"/>
  <c r="I85" i="10"/>
  <c r="L84" i="10"/>
  <c r="K84" i="10"/>
  <c r="J84" i="10"/>
  <c r="I84" i="10"/>
  <c r="L83" i="10"/>
  <c r="K83" i="10"/>
  <c r="J83" i="10"/>
  <c r="I83" i="10"/>
  <c r="L79" i="10"/>
  <c r="K79" i="10"/>
  <c r="J79" i="10"/>
  <c r="I79" i="10"/>
  <c r="L78" i="10"/>
  <c r="K78" i="10"/>
  <c r="J78" i="10"/>
  <c r="I78" i="10"/>
  <c r="L74" i="10"/>
  <c r="L73" i="10" s="1"/>
  <c r="K74" i="10"/>
  <c r="K73" i="10" s="1"/>
  <c r="J74" i="10"/>
  <c r="J73" i="10" s="1"/>
  <c r="I74" i="10"/>
  <c r="I73" i="10" s="1"/>
  <c r="I67" i="10" s="1"/>
  <c r="I66" i="10" s="1"/>
  <c r="L69" i="10"/>
  <c r="K69" i="10"/>
  <c r="J69" i="10"/>
  <c r="I69" i="10"/>
  <c r="L68" i="10"/>
  <c r="K68" i="10"/>
  <c r="J68" i="10"/>
  <c r="I68" i="10"/>
  <c r="L49" i="10"/>
  <c r="L48" i="10" s="1"/>
  <c r="K49" i="10"/>
  <c r="K48" i="10" s="1"/>
  <c r="J49" i="10"/>
  <c r="J48" i="10" s="1"/>
  <c r="I49" i="10"/>
  <c r="I48" i="10"/>
  <c r="L47" i="10"/>
  <c r="K47" i="10"/>
  <c r="K46" i="10" s="1"/>
  <c r="J47" i="10"/>
  <c r="J46" i="10" s="1"/>
  <c r="I47" i="10"/>
  <c r="I46" i="10" s="1"/>
  <c r="L46" i="10"/>
  <c r="L44" i="10"/>
  <c r="K44" i="10"/>
  <c r="J44" i="10"/>
  <c r="I44" i="10"/>
  <c r="L43" i="10"/>
  <c r="K43" i="10"/>
  <c r="K42" i="10" s="1"/>
  <c r="J43" i="10"/>
  <c r="J42" i="10" s="1"/>
  <c r="I43" i="10"/>
  <c r="I42" i="10" s="1"/>
  <c r="L42" i="10"/>
  <c r="L40" i="10"/>
  <c r="K40" i="10"/>
  <c r="J40" i="10"/>
  <c r="I40" i="10"/>
  <c r="L38" i="10"/>
  <c r="K38" i="10"/>
  <c r="K37" i="10" s="1"/>
  <c r="K36" i="10" s="1"/>
  <c r="J38" i="10"/>
  <c r="J37" i="10" s="1"/>
  <c r="J36" i="10" s="1"/>
  <c r="I38" i="10"/>
  <c r="I37" i="10" s="1"/>
  <c r="I36" i="10" s="1"/>
  <c r="L37" i="10"/>
  <c r="L36" i="10" s="1"/>
  <c r="L35" i="10" s="1"/>
  <c r="L366" i="3"/>
  <c r="L365" i="3" s="1"/>
  <c r="K366" i="3"/>
  <c r="J366" i="3"/>
  <c r="I366" i="3"/>
  <c r="K365" i="3"/>
  <c r="J365" i="3"/>
  <c r="I365" i="3"/>
  <c r="L363" i="3"/>
  <c r="L362" i="3" s="1"/>
  <c r="K363" i="3"/>
  <c r="K362" i="3" s="1"/>
  <c r="J363" i="3"/>
  <c r="J362" i="3" s="1"/>
  <c r="I363" i="3"/>
  <c r="I362" i="3" s="1"/>
  <c r="L360" i="3"/>
  <c r="K360" i="3"/>
  <c r="J360" i="3"/>
  <c r="I360" i="3"/>
  <c r="L359" i="3"/>
  <c r="K359" i="3"/>
  <c r="J359" i="3"/>
  <c r="I359" i="3"/>
  <c r="L356" i="3"/>
  <c r="L355" i="3" s="1"/>
  <c r="K356" i="3"/>
  <c r="K355" i="3" s="1"/>
  <c r="J356" i="3"/>
  <c r="I356" i="3"/>
  <c r="J355" i="3"/>
  <c r="I355" i="3"/>
  <c r="L352" i="3"/>
  <c r="K352" i="3"/>
  <c r="K351" i="3" s="1"/>
  <c r="J352" i="3"/>
  <c r="J351" i="3" s="1"/>
  <c r="I352" i="3"/>
  <c r="I351" i="3" s="1"/>
  <c r="L351" i="3"/>
  <c r="L348" i="3"/>
  <c r="K348" i="3"/>
  <c r="J348" i="3"/>
  <c r="I348" i="3"/>
  <c r="L347" i="3"/>
  <c r="K347" i="3"/>
  <c r="J347" i="3"/>
  <c r="I347" i="3"/>
  <c r="L344" i="3"/>
  <c r="K344" i="3"/>
  <c r="J344" i="3"/>
  <c r="I344" i="3"/>
  <c r="L341" i="3"/>
  <c r="K341" i="3"/>
  <c r="J341" i="3"/>
  <c r="I341" i="3"/>
  <c r="P339" i="3"/>
  <c r="O339" i="3"/>
  <c r="N339" i="3"/>
  <c r="M339" i="3"/>
  <c r="L339" i="3"/>
  <c r="L338" i="3" s="1"/>
  <c r="K339" i="3"/>
  <c r="K338" i="3" s="1"/>
  <c r="J339" i="3"/>
  <c r="I339" i="3"/>
  <c r="J338" i="3"/>
  <c r="I338" i="3"/>
  <c r="L334" i="3"/>
  <c r="L333" i="3" s="1"/>
  <c r="K334" i="3"/>
  <c r="K333" i="3" s="1"/>
  <c r="J334" i="3"/>
  <c r="I334" i="3"/>
  <c r="J333" i="3"/>
  <c r="I333" i="3"/>
  <c r="L331" i="3"/>
  <c r="K331" i="3"/>
  <c r="J331" i="3"/>
  <c r="J330" i="3" s="1"/>
  <c r="I331" i="3"/>
  <c r="I330" i="3" s="1"/>
  <c r="L330" i="3"/>
  <c r="K330" i="3"/>
  <c r="L328" i="3"/>
  <c r="K328" i="3"/>
  <c r="K327" i="3" s="1"/>
  <c r="J328" i="3"/>
  <c r="J327" i="3" s="1"/>
  <c r="I328" i="3"/>
  <c r="L327" i="3"/>
  <c r="I327" i="3"/>
  <c r="L324" i="3"/>
  <c r="L323" i="3" s="1"/>
  <c r="K324" i="3"/>
  <c r="J324" i="3"/>
  <c r="I324" i="3"/>
  <c r="K323" i="3"/>
  <c r="J323" i="3"/>
  <c r="I323" i="3"/>
  <c r="L320" i="3"/>
  <c r="K320" i="3"/>
  <c r="J320" i="3"/>
  <c r="J319" i="3" s="1"/>
  <c r="I320" i="3"/>
  <c r="I319" i="3" s="1"/>
  <c r="L319" i="3"/>
  <c r="K319" i="3"/>
  <c r="L316" i="3"/>
  <c r="K316" i="3"/>
  <c r="J316" i="3"/>
  <c r="J315" i="3" s="1"/>
  <c r="I316" i="3"/>
  <c r="I315" i="3" s="1"/>
  <c r="L315" i="3"/>
  <c r="K315" i="3"/>
  <c r="L312" i="3"/>
  <c r="K312" i="3"/>
  <c r="J312" i="3"/>
  <c r="I312" i="3"/>
  <c r="L309" i="3"/>
  <c r="K309" i="3"/>
  <c r="J309" i="3"/>
  <c r="I309" i="3"/>
  <c r="L307" i="3"/>
  <c r="L306" i="3" s="1"/>
  <c r="K307" i="3"/>
  <c r="K306" i="3" s="1"/>
  <c r="J307" i="3"/>
  <c r="I307" i="3"/>
  <c r="L301" i="3"/>
  <c r="L300" i="3" s="1"/>
  <c r="K301" i="3"/>
  <c r="J301" i="3"/>
  <c r="I301" i="3"/>
  <c r="K300" i="3"/>
  <c r="J300" i="3"/>
  <c r="I300" i="3"/>
  <c r="L298" i="3"/>
  <c r="K298" i="3"/>
  <c r="J298" i="3"/>
  <c r="J297" i="3" s="1"/>
  <c r="I298" i="3"/>
  <c r="I297" i="3" s="1"/>
  <c r="I272" i="3" s="1"/>
  <c r="L297" i="3"/>
  <c r="K297" i="3"/>
  <c r="L295" i="3"/>
  <c r="K295" i="3"/>
  <c r="J295" i="3"/>
  <c r="I295" i="3"/>
  <c r="L294" i="3"/>
  <c r="K294" i="3"/>
  <c r="J294" i="3"/>
  <c r="I294" i="3"/>
  <c r="L291" i="3"/>
  <c r="L290" i="3" s="1"/>
  <c r="K291" i="3"/>
  <c r="K290" i="3" s="1"/>
  <c r="J291" i="3"/>
  <c r="I291" i="3"/>
  <c r="J290" i="3"/>
  <c r="I290" i="3"/>
  <c r="L287" i="3"/>
  <c r="K287" i="3"/>
  <c r="J287" i="3"/>
  <c r="J286" i="3" s="1"/>
  <c r="I287" i="3"/>
  <c r="I286" i="3" s="1"/>
  <c r="L286" i="3"/>
  <c r="K286" i="3"/>
  <c r="L283" i="3"/>
  <c r="K283" i="3"/>
  <c r="K282" i="3" s="1"/>
  <c r="J283" i="3"/>
  <c r="J282" i="3" s="1"/>
  <c r="J272" i="3" s="1"/>
  <c r="I283" i="3"/>
  <c r="L282" i="3"/>
  <c r="I282" i="3"/>
  <c r="L279" i="3"/>
  <c r="K279" i="3"/>
  <c r="J279" i="3"/>
  <c r="I279" i="3"/>
  <c r="L276" i="3"/>
  <c r="K276" i="3"/>
  <c r="J276" i="3"/>
  <c r="I276" i="3"/>
  <c r="L274" i="3"/>
  <c r="K274" i="3"/>
  <c r="J274" i="3"/>
  <c r="J273" i="3" s="1"/>
  <c r="I274" i="3"/>
  <c r="I273" i="3" s="1"/>
  <c r="L273" i="3"/>
  <c r="K273" i="3"/>
  <c r="L269" i="3"/>
  <c r="L268" i="3" s="1"/>
  <c r="K269" i="3"/>
  <c r="K268" i="3" s="1"/>
  <c r="J269" i="3"/>
  <c r="J268" i="3" s="1"/>
  <c r="I269" i="3"/>
  <c r="I268" i="3" s="1"/>
  <c r="L266" i="3"/>
  <c r="K266" i="3"/>
  <c r="J266" i="3"/>
  <c r="I266" i="3"/>
  <c r="L265" i="3"/>
  <c r="K265" i="3"/>
  <c r="J265" i="3"/>
  <c r="I265" i="3"/>
  <c r="L263" i="3"/>
  <c r="L262" i="3" s="1"/>
  <c r="K263" i="3"/>
  <c r="K262" i="3" s="1"/>
  <c r="J263" i="3"/>
  <c r="I263" i="3"/>
  <c r="J262" i="3"/>
  <c r="I262" i="3"/>
  <c r="L259" i="3"/>
  <c r="K259" i="3"/>
  <c r="K258" i="3" s="1"/>
  <c r="J259" i="3"/>
  <c r="J258" i="3" s="1"/>
  <c r="I259" i="3"/>
  <c r="I258" i="3" s="1"/>
  <c r="L258" i="3"/>
  <c r="L255" i="3"/>
  <c r="K255" i="3"/>
  <c r="J255" i="3"/>
  <c r="I255" i="3"/>
  <c r="L254" i="3"/>
  <c r="K254" i="3"/>
  <c r="J254" i="3"/>
  <c r="I254" i="3"/>
  <c r="L251" i="3"/>
  <c r="L250" i="3" s="1"/>
  <c r="L240" i="3" s="1"/>
  <c r="K251" i="3"/>
  <c r="K250" i="3" s="1"/>
  <c r="K240" i="3" s="1"/>
  <c r="J251" i="3"/>
  <c r="I251" i="3"/>
  <c r="J250" i="3"/>
  <c r="I250" i="3"/>
  <c r="L247" i="3"/>
  <c r="K247" i="3"/>
  <c r="J247" i="3"/>
  <c r="I247" i="3"/>
  <c r="L244" i="3"/>
  <c r="K244" i="3"/>
  <c r="J244" i="3"/>
  <c r="I244" i="3"/>
  <c r="L242" i="3"/>
  <c r="K242" i="3"/>
  <c r="J242" i="3"/>
  <c r="I242" i="3"/>
  <c r="L241" i="3"/>
  <c r="K241" i="3"/>
  <c r="J241" i="3"/>
  <c r="I241" i="3"/>
  <c r="L235" i="3"/>
  <c r="K235" i="3"/>
  <c r="J235" i="3"/>
  <c r="J234" i="3" s="1"/>
  <c r="I235" i="3"/>
  <c r="I234" i="3" s="1"/>
  <c r="L234" i="3"/>
  <c r="L233" i="3" s="1"/>
  <c r="K234" i="3"/>
  <c r="K233" i="3"/>
  <c r="J233" i="3"/>
  <c r="I233" i="3"/>
  <c r="L231" i="3"/>
  <c r="L230" i="3" s="1"/>
  <c r="L229" i="3" s="1"/>
  <c r="K231" i="3"/>
  <c r="K230" i="3" s="1"/>
  <c r="K229" i="3" s="1"/>
  <c r="J231" i="3"/>
  <c r="J230" i="3" s="1"/>
  <c r="I231" i="3"/>
  <c r="I230" i="3" s="1"/>
  <c r="J229" i="3"/>
  <c r="I229" i="3"/>
  <c r="P222" i="3"/>
  <c r="O222" i="3"/>
  <c r="N222" i="3"/>
  <c r="M222" i="3"/>
  <c r="L222" i="3"/>
  <c r="L221" i="3" s="1"/>
  <c r="K222" i="3"/>
  <c r="J222" i="3"/>
  <c r="I222" i="3"/>
  <c r="K221" i="3"/>
  <c r="J221" i="3"/>
  <c r="I221" i="3"/>
  <c r="L219" i="3"/>
  <c r="K219" i="3"/>
  <c r="J219" i="3"/>
  <c r="J218" i="3" s="1"/>
  <c r="J217" i="3" s="1"/>
  <c r="I219" i="3"/>
  <c r="I218" i="3" s="1"/>
  <c r="I217" i="3" s="1"/>
  <c r="L218" i="3"/>
  <c r="K218" i="3"/>
  <c r="K217" i="3" s="1"/>
  <c r="L212" i="3"/>
  <c r="K212" i="3"/>
  <c r="J212" i="3"/>
  <c r="J211" i="3" s="1"/>
  <c r="I212" i="3"/>
  <c r="I211" i="3" s="1"/>
  <c r="L211" i="3"/>
  <c r="L210" i="3" s="1"/>
  <c r="K211" i="3"/>
  <c r="K210" i="3"/>
  <c r="J210" i="3"/>
  <c r="I210" i="3"/>
  <c r="L208" i="3"/>
  <c r="K208" i="3"/>
  <c r="J208" i="3"/>
  <c r="J207" i="3" s="1"/>
  <c r="I208" i="3"/>
  <c r="I207" i="3" s="1"/>
  <c r="L207" i="3"/>
  <c r="K207" i="3"/>
  <c r="L203" i="3"/>
  <c r="K203" i="3"/>
  <c r="J203" i="3"/>
  <c r="J202" i="3" s="1"/>
  <c r="I203" i="3"/>
  <c r="I202" i="3" s="1"/>
  <c r="L202" i="3"/>
  <c r="K202" i="3"/>
  <c r="L197" i="3"/>
  <c r="L196" i="3" s="1"/>
  <c r="K197" i="3"/>
  <c r="K196" i="3" s="1"/>
  <c r="J197" i="3"/>
  <c r="I197" i="3"/>
  <c r="J196" i="3"/>
  <c r="I196" i="3"/>
  <c r="L192" i="3"/>
  <c r="L191" i="3" s="1"/>
  <c r="K192" i="3"/>
  <c r="K191" i="3" s="1"/>
  <c r="J192" i="3"/>
  <c r="J191" i="3" s="1"/>
  <c r="I192" i="3"/>
  <c r="I191" i="3" s="1"/>
  <c r="L189" i="3"/>
  <c r="K189" i="3"/>
  <c r="J189" i="3"/>
  <c r="I189" i="3"/>
  <c r="L188" i="3"/>
  <c r="K188" i="3"/>
  <c r="J188" i="3"/>
  <c r="I188" i="3"/>
  <c r="L187" i="3"/>
  <c r="L181" i="3"/>
  <c r="L180" i="3" s="1"/>
  <c r="K181" i="3"/>
  <c r="K180" i="3" s="1"/>
  <c r="J181" i="3"/>
  <c r="I181" i="3"/>
  <c r="J180" i="3"/>
  <c r="I180" i="3"/>
  <c r="L176" i="3"/>
  <c r="K176" i="3"/>
  <c r="J176" i="3"/>
  <c r="J175" i="3" s="1"/>
  <c r="I176" i="3"/>
  <c r="I175" i="3" s="1"/>
  <c r="L175" i="3"/>
  <c r="K175" i="3"/>
  <c r="K174" i="3" s="1"/>
  <c r="K169" i="3" s="1"/>
  <c r="J174" i="3"/>
  <c r="I174" i="3"/>
  <c r="L172" i="3"/>
  <c r="K172" i="3"/>
  <c r="J172" i="3"/>
  <c r="J171" i="3" s="1"/>
  <c r="I172" i="3"/>
  <c r="I171" i="3" s="1"/>
  <c r="L171" i="3"/>
  <c r="K171" i="3"/>
  <c r="L170" i="3"/>
  <c r="K170" i="3"/>
  <c r="J170" i="3"/>
  <c r="J169" i="3" s="1"/>
  <c r="I170" i="3"/>
  <c r="L167" i="3"/>
  <c r="K167" i="3"/>
  <c r="J167" i="3"/>
  <c r="I167" i="3"/>
  <c r="L166" i="3"/>
  <c r="K166" i="3"/>
  <c r="J166" i="3"/>
  <c r="J160" i="3" s="1"/>
  <c r="I166" i="3"/>
  <c r="I160" i="3" s="1"/>
  <c r="L162" i="3"/>
  <c r="L161" i="3" s="1"/>
  <c r="L160" i="3" s="1"/>
  <c r="L159" i="3" s="1"/>
  <c r="K162" i="3"/>
  <c r="K161" i="3" s="1"/>
  <c r="K160" i="3" s="1"/>
  <c r="J162" i="3"/>
  <c r="J161" i="3" s="1"/>
  <c r="I162" i="3"/>
  <c r="I161" i="3" s="1"/>
  <c r="K159" i="3"/>
  <c r="J159" i="3"/>
  <c r="I159" i="3"/>
  <c r="L156" i="3"/>
  <c r="K156" i="3"/>
  <c r="J156" i="3"/>
  <c r="I156" i="3"/>
  <c r="L155" i="3"/>
  <c r="K155" i="3"/>
  <c r="J155" i="3"/>
  <c r="I155" i="3"/>
  <c r="L154" i="3"/>
  <c r="K154" i="3"/>
  <c r="J154" i="3"/>
  <c r="I154" i="3"/>
  <c r="L152" i="3"/>
  <c r="K152" i="3"/>
  <c r="J152" i="3"/>
  <c r="I152" i="3"/>
  <c r="L151" i="3"/>
  <c r="K151" i="3"/>
  <c r="J151" i="3"/>
  <c r="I151" i="3"/>
  <c r="L148" i="3"/>
  <c r="L147" i="3" s="1"/>
  <c r="L146" i="3" s="1"/>
  <c r="K148" i="3"/>
  <c r="K147" i="3" s="1"/>
  <c r="K146" i="3" s="1"/>
  <c r="J148" i="3"/>
  <c r="J147" i="3" s="1"/>
  <c r="J146" i="3" s="1"/>
  <c r="I148" i="3"/>
  <c r="I147" i="3" s="1"/>
  <c r="I146" i="3" s="1"/>
  <c r="L143" i="3"/>
  <c r="K143" i="3"/>
  <c r="J143" i="3"/>
  <c r="J142" i="3" s="1"/>
  <c r="J141" i="3" s="1"/>
  <c r="I143" i="3"/>
  <c r="I142" i="3" s="1"/>
  <c r="I141" i="3" s="1"/>
  <c r="L142" i="3"/>
  <c r="L141" i="3" s="1"/>
  <c r="L140" i="3" s="1"/>
  <c r="K142" i="3"/>
  <c r="K141" i="3" s="1"/>
  <c r="L138" i="3"/>
  <c r="L137" i="3" s="1"/>
  <c r="L136" i="3" s="1"/>
  <c r="K138" i="3"/>
  <c r="K137" i="3" s="1"/>
  <c r="K136" i="3" s="1"/>
  <c r="J138" i="3"/>
  <c r="I138" i="3"/>
  <c r="J137" i="3"/>
  <c r="I137" i="3"/>
  <c r="J136" i="3"/>
  <c r="I136" i="3"/>
  <c r="L134" i="3"/>
  <c r="L133" i="3" s="1"/>
  <c r="L132" i="3" s="1"/>
  <c r="K134" i="3"/>
  <c r="K133" i="3" s="1"/>
  <c r="K132" i="3" s="1"/>
  <c r="J134" i="3"/>
  <c r="I134" i="3"/>
  <c r="J133" i="3"/>
  <c r="I133" i="3"/>
  <c r="J132" i="3"/>
  <c r="I132" i="3"/>
  <c r="L130" i="3"/>
  <c r="L129" i="3" s="1"/>
  <c r="L128" i="3" s="1"/>
  <c r="K130" i="3"/>
  <c r="K129" i="3" s="1"/>
  <c r="K128" i="3" s="1"/>
  <c r="J130" i="3"/>
  <c r="I130" i="3"/>
  <c r="J129" i="3"/>
  <c r="I129" i="3"/>
  <c r="J128" i="3"/>
  <c r="I128" i="3"/>
  <c r="L126" i="3"/>
  <c r="L125" i="3" s="1"/>
  <c r="L124" i="3" s="1"/>
  <c r="K126" i="3"/>
  <c r="K125" i="3" s="1"/>
  <c r="K124" i="3" s="1"/>
  <c r="J126" i="3"/>
  <c r="I126" i="3"/>
  <c r="J125" i="3"/>
  <c r="I125" i="3"/>
  <c r="J124" i="3"/>
  <c r="I124" i="3"/>
  <c r="L122" i="3"/>
  <c r="L121" i="3" s="1"/>
  <c r="L120" i="3" s="1"/>
  <c r="K122" i="3"/>
  <c r="K121" i="3" s="1"/>
  <c r="K120" i="3" s="1"/>
  <c r="J122" i="3"/>
  <c r="I122" i="3"/>
  <c r="J121" i="3"/>
  <c r="I121" i="3"/>
  <c r="J120" i="3"/>
  <c r="I120" i="3"/>
  <c r="L117" i="3"/>
  <c r="L116" i="3" s="1"/>
  <c r="L115" i="3" s="1"/>
  <c r="L114" i="3" s="1"/>
  <c r="K117" i="3"/>
  <c r="K116" i="3" s="1"/>
  <c r="K115" i="3" s="1"/>
  <c r="K114" i="3" s="1"/>
  <c r="J117" i="3"/>
  <c r="I117" i="3"/>
  <c r="J116" i="3"/>
  <c r="I116" i="3"/>
  <c r="J115" i="3"/>
  <c r="J114" i="3" s="1"/>
  <c r="I115" i="3"/>
  <c r="I114" i="3" s="1"/>
  <c r="L111" i="3"/>
  <c r="L110" i="3" s="1"/>
  <c r="K111" i="3"/>
  <c r="K110" i="3" s="1"/>
  <c r="J111" i="3"/>
  <c r="I111" i="3"/>
  <c r="J110" i="3"/>
  <c r="I110" i="3"/>
  <c r="L107" i="3"/>
  <c r="K107" i="3"/>
  <c r="J107" i="3"/>
  <c r="I107" i="3"/>
  <c r="L106" i="3"/>
  <c r="K106" i="3"/>
  <c r="J106" i="3"/>
  <c r="I106" i="3"/>
  <c r="J105" i="3"/>
  <c r="I105" i="3"/>
  <c r="L102" i="3"/>
  <c r="K102" i="3"/>
  <c r="J102" i="3"/>
  <c r="I102" i="3"/>
  <c r="L101" i="3"/>
  <c r="L100" i="3" s="1"/>
  <c r="K101" i="3"/>
  <c r="K100" i="3" s="1"/>
  <c r="J101" i="3"/>
  <c r="I101" i="3"/>
  <c r="J100" i="3"/>
  <c r="I100" i="3"/>
  <c r="L97" i="3"/>
  <c r="K97" i="3"/>
  <c r="J97" i="3"/>
  <c r="I97" i="3"/>
  <c r="L96" i="3"/>
  <c r="L95" i="3" s="1"/>
  <c r="K96" i="3"/>
  <c r="K95" i="3" s="1"/>
  <c r="J96" i="3"/>
  <c r="I96" i="3"/>
  <c r="J95" i="3"/>
  <c r="J94" i="3" s="1"/>
  <c r="I95" i="3"/>
  <c r="I94" i="3" s="1"/>
  <c r="L90" i="3"/>
  <c r="L89" i="3" s="1"/>
  <c r="L88" i="3" s="1"/>
  <c r="L87" i="3" s="1"/>
  <c r="K90" i="3"/>
  <c r="K89" i="3" s="1"/>
  <c r="K88" i="3" s="1"/>
  <c r="K87" i="3" s="1"/>
  <c r="J90" i="3"/>
  <c r="J89" i="3" s="1"/>
  <c r="J88" i="3" s="1"/>
  <c r="I90" i="3"/>
  <c r="I89" i="3" s="1"/>
  <c r="I88" i="3" s="1"/>
  <c r="I87" i="3" s="1"/>
  <c r="J87" i="3"/>
  <c r="L85" i="3"/>
  <c r="L84" i="3" s="1"/>
  <c r="L83" i="3" s="1"/>
  <c r="K85" i="3"/>
  <c r="K84" i="3" s="1"/>
  <c r="K83" i="3" s="1"/>
  <c r="J85" i="3"/>
  <c r="J84" i="3" s="1"/>
  <c r="I85" i="3"/>
  <c r="I84" i="3" s="1"/>
  <c r="J83" i="3"/>
  <c r="I83" i="3"/>
  <c r="L79" i="3"/>
  <c r="L78" i="3" s="1"/>
  <c r="K79" i="3"/>
  <c r="K78" i="3" s="1"/>
  <c r="J79" i="3"/>
  <c r="J78" i="3" s="1"/>
  <c r="I79" i="3"/>
  <c r="I78" i="3" s="1"/>
  <c r="L74" i="3"/>
  <c r="K74" i="3"/>
  <c r="J74" i="3"/>
  <c r="I74" i="3"/>
  <c r="L73" i="3"/>
  <c r="K73" i="3"/>
  <c r="J73" i="3"/>
  <c r="J67" i="3" s="1"/>
  <c r="J66" i="3" s="1"/>
  <c r="I73" i="3"/>
  <c r="I67" i="3" s="1"/>
  <c r="I66" i="3" s="1"/>
  <c r="L69" i="3"/>
  <c r="L68" i="3" s="1"/>
  <c r="L67" i="3" s="1"/>
  <c r="K69" i="3"/>
  <c r="K68" i="3" s="1"/>
  <c r="K67" i="3" s="1"/>
  <c r="K66" i="3" s="1"/>
  <c r="J69" i="3"/>
  <c r="I69" i="3"/>
  <c r="J68" i="3"/>
  <c r="I68" i="3"/>
  <c r="L66" i="3"/>
  <c r="L49" i="3"/>
  <c r="K49" i="3"/>
  <c r="J49" i="3"/>
  <c r="I49" i="3"/>
  <c r="L48" i="3"/>
  <c r="K48" i="3"/>
  <c r="J48" i="3"/>
  <c r="J47" i="3" s="1"/>
  <c r="J46" i="3" s="1"/>
  <c r="I48" i="3"/>
  <c r="I47" i="3" s="1"/>
  <c r="I46" i="3" s="1"/>
  <c r="L47" i="3"/>
  <c r="K47" i="3"/>
  <c r="K46" i="3" s="1"/>
  <c r="L46" i="3"/>
  <c r="L44" i="3"/>
  <c r="K44" i="3"/>
  <c r="J44" i="3"/>
  <c r="J43" i="3" s="1"/>
  <c r="I44" i="3"/>
  <c r="I43" i="3" s="1"/>
  <c r="L43" i="3"/>
  <c r="K43" i="3"/>
  <c r="L42" i="3"/>
  <c r="K42" i="3"/>
  <c r="J42" i="3"/>
  <c r="I42" i="3"/>
  <c r="L40" i="3"/>
  <c r="K40" i="3"/>
  <c r="J40" i="3"/>
  <c r="I40" i="3"/>
  <c r="L38" i="3"/>
  <c r="K38" i="3"/>
  <c r="J38" i="3"/>
  <c r="I38" i="3"/>
  <c r="L37" i="3"/>
  <c r="L36" i="3" s="1"/>
  <c r="L35" i="3" s="1"/>
  <c r="K37" i="3"/>
  <c r="K36" i="3" s="1"/>
  <c r="K35" i="3" s="1"/>
  <c r="J37" i="3"/>
  <c r="J36" i="3" s="1"/>
  <c r="J35" i="3" s="1"/>
  <c r="I37" i="3"/>
  <c r="I36" i="3" s="1"/>
  <c r="I35" i="3" s="1"/>
  <c r="I114" i="15" l="1"/>
  <c r="I160" i="15"/>
  <c r="I159" i="15" s="1"/>
  <c r="I94" i="15"/>
  <c r="I34" i="15"/>
  <c r="J304" i="15"/>
  <c r="L35" i="15"/>
  <c r="J94" i="15"/>
  <c r="K94" i="15"/>
  <c r="I240" i="15"/>
  <c r="I239" i="15" s="1"/>
  <c r="I185" i="15" s="1"/>
  <c r="K272" i="15"/>
  <c r="J240" i="15"/>
  <c r="J239" i="15" s="1"/>
  <c r="I105" i="15"/>
  <c r="K240" i="15"/>
  <c r="K239" i="15" s="1"/>
  <c r="J105" i="15"/>
  <c r="I140" i="15"/>
  <c r="J187" i="15"/>
  <c r="J186" i="15" s="1"/>
  <c r="J185" i="15" s="1"/>
  <c r="L240" i="15"/>
  <c r="L239" i="15" s="1"/>
  <c r="K105" i="15"/>
  <c r="J114" i="15"/>
  <c r="J140" i="15"/>
  <c r="K187" i="15"/>
  <c r="K186" i="15" s="1"/>
  <c r="L105" i="15"/>
  <c r="L94" i="15" s="1"/>
  <c r="K114" i="15"/>
  <c r="K140" i="15"/>
  <c r="L187" i="15"/>
  <c r="L186" i="15" s="1"/>
  <c r="J67" i="15"/>
  <c r="J66" i="15" s="1"/>
  <c r="J34" i="15" s="1"/>
  <c r="J369" i="15" s="1"/>
  <c r="L114" i="15"/>
  <c r="L140" i="15"/>
  <c r="I337" i="15"/>
  <c r="I304" i="15" s="1"/>
  <c r="K67" i="15"/>
  <c r="K66" i="15" s="1"/>
  <c r="K34" i="15" s="1"/>
  <c r="I114" i="10"/>
  <c r="K114" i="10"/>
  <c r="J114" i="10"/>
  <c r="I35" i="10"/>
  <c r="I140" i="10"/>
  <c r="I305" i="10"/>
  <c r="I304" i="10" s="1"/>
  <c r="I185" i="10" s="1"/>
  <c r="J35" i="10"/>
  <c r="J305" i="10"/>
  <c r="K35" i="10"/>
  <c r="K305" i="10"/>
  <c r="L305" i="10"/>
  <c r="L304" i="10" s="1"/>
  <c r="L185" i="10" s="1"/>
  <c r="I337" i="10"/>
  <c r="J140" i="10"/>
  <c r="J337" i="10"/>
  <c r="K140" i="10"/>
  <c r="K337" i="10"/>
  <c r="L105" i="10"/>
  <c r="L94" i="10" s="1"/>
  <c r="L34" i="10" s="1"/>
  <c r="L140" i="10"/>
  <c r="L337" i="10"/>
  <c r="J67" i="10"/>
  <c r="J66" i="10" s="1"/>
  <c r="K67" i="10"/>
  <c r="K66" i="10" s="1"/>
  <c r="L67" i="10"/>
  <c r="L66" i="10" s="1"/>
  <c r="I34" i="3"/>
  <c r="K239" i="3"/>
  <c r="K105" i="3"/>
  <c r="K94" i="3" s="1"/>
  <c r="K34" i="3" s="1"/>
  <c r="K305" i="3"/>
  <c r="K304" i="3" s="1"/>
  <c r="L105" i="3"/>
  <c r="L305" i="3"/>
  <c r="L304" i="3" s="1"/>
  <c r="K140" i="3"/>
  <c r="I169" i="3"/>
  <c r="L34" i="3"/>
  <c r="L217" i="3"/>
  <c r="K272" i="3"/>
  <c r="L186" i="3"/>
  <c r="K337" i="3"/>
  <c r="I140" i="3"/>
  <c r="I187" i="3"/>
  <c r="I186" i="3" s="1"/>
  <c r="L337" i="3"/>
  <c r="L94" i="3"/>
  <c r="J140" i="3"/>
  <c r="J34" i="3" s="1"/>
  <c r="J187" i="3"/>
  <c r="J186" i="3" s="1"/>
  <c r="I337" i="3"/>
  <c r="K187" i="3"/>
  <c r="K186" i="3" s="1"/>
  <c r="J337" i="3"/>
  <c r="L174" i="3"/>
  <c r="L169" i="3" s="1"/>
  <c r="I240" i="3"/>
  <c r="I239" i="3" s="1"/>
  <c r="J240" i="3"/>
  <c r="J239" i="3" s="1"/>
  <c r="L272" i="3"/>
  <c r="L239" i="3" s="1"/>
  <c r="I306" i="3"/>
  <c r="I305" i="3" s="1"/>
  <c r="J306" i="3"/>
  <c r="J305" i="3" s="1"/>
  <c r="R26" i="30"/>
  <c r="Q26" i="30"/>
  <c r="P26" i="30"/>
  <c r="O26" i="30"/>
  <c r="N26" i="30"/>
  <c r="M26" i="30"/>
  <c r="L26" i="30"/>
  <c r="K26" i="30"/>
  <c r="J26" i="30"/>
  <c r="I26" i="30"/>
  <c r="H26" i="30"/>
  <c r="G26" i="30"/>
  <c r="F26" i="30"/>
  <c r="E26" i="30"/>
  <c r="D26" i="30"/>
  <c r="C26" i="30"/>
  <c r="B26" i="30"/>
  <c r="R25" i="30"/>
  <c r="Q25" i="30"/>
  <c r="P25" i="30"/>
  <c r="O25" i="30"/>
  <c r="N25" i="30"/>
  <c r="G25" i="30"/>
  <c r="E25" i="30"/>
  <c r="D25" i="30"/>
  <c r="C25" i="30"/>
  <c r="B25" i="30"/>
  <c r="S24" i="30"/>
  <c r="L24" i="30"/>
  <c r="M23" i="30"/>
  <c r="M25" i="30" s="1"/>
  <c r="K23" i="30"/>
  <c r="K25" i="30" s="1"/>
  <c r="J23" i="30"/>
  <c r="J25" i="30" s="1"/>
  <c r="I23" i="30"/>
  <c r="I25" i="30" s="1"/>
  <c r="H23" i="30"/>
  <c r="L23" i="30" s="1"/>
  <c r="S22" i="30"/>
  <c r="L22" i="30"/>
  <c r="S21" i="30"/>
  <c r="L21" i="30"/>
  <c r="S20" i="30"/>
  <c r="L20" i="30"/>
  <c r="S19" i="30"/>
  <c r="S26" i="30" s="1"/>
  <c r="L19" i="30"/>
  <c r="S18" i="30"/>
  <c r="L18" i="30"/>
  <c r="R26" i="29"/>
  <c r="Q26" i="29"/>
  <c r="P26" i="29"/>
  <c r="O26" i="29"/>
  <c r="N26" i="29"/>
  <c r="M26" i="29"/>
  <c r="L26" i="29"/>
  <c r="K26" i="29"/>
  <c r="J26" i="29"/>
  <c r="I26" i="29"/>
  <c r="H26" i="29"/>
  <c r="G26" i="29"/>
  <c r="F26" i="29"/>
  <c r="E26" i="29"/>
  <c r="D26" i="29"/>
  <c r="C26" i="29"/>
  <c r="B26" i="29"/>
  <c r="R25" i="29"/>
  <c r="Q25" i="29"/>
  <c r="P25" i="29"/>
  <c r="O25" i="29"/>
  <c r="N25" i="29"/>
  <c r="G25" i="29"/>
  <c r="F25" i="29"/>
  <c r="E25" i="29"/>
  <c r="D25" i="29"/>
  <c r="C25" i="29"/>
  <c r="B25" i="29"/>
  <c r="S24" i="29"/>
  <c r="L24" i="29"/>
  <c r="Q23" i="29"/>
  <c r="P23" i="29"/>
  <c r="M23" i="29"/>
  <c r="S23" i="29" s="1"/>
  <c r="K23" i="29"/>
  <c r="J23" i="29"/>
  <c r="J25" i="29" s="1"/>
  <c r="I23" i="29"/>
  <c r="H23" i="29"/>
  <c r="H25" i="29" s="1"/>
  <c r="S22" i="29"/>
  <c r="L22" i="29"/>
  <c r="S21" i="29"/>
  <c r="L21" i="29"/>
  <c r="S20" i="29"/>
  <c r="L20" i="29"/>
  <c r="S19" i="29"/>
  <c r="S26" i="29" s="1"/>
  <c r="L19" i="29"/>
  <c r="M18" i="29"/>
  <c r="M25" i="29" s="1"/>
  <c r="K18" i="29"/>
  <c r="K25" i="29" s="1"/>
  <c r="I18" i="29"/>
  <c r="I25" i="29" s="1"/>
  <c r="I369" i="15" l="1"/>
  <c r="L34" i="15"/>
  <c r="L185" i="15"/>
  <c r="K185" i="15"/>
  <c r="K369" i="15" s="1"/>
  <c r="L369" i="10"/>
  <c r="K304" i="10"/>
  <c r="K185" i="10" s="1"/>
  <c r="K34" i="10"/>
  <c r="K369" i="10" s="1"/>
  <c r="J304" i="10"/>
  <c r="J185" i="10" s="1"/>
  <c r="I34" i="10"/>
  <c r="I369" i="10" s="1"/>
  <c r="J34" i="10"/>
  <c r="J369" i="10" s="1"/>
  <c r="K369" i="3"/>
  <c r="L185" i="3"/>
  <c r="K185" i="3"/>
  <c r="L369" i="3"/>
  <c r="I304" i="3"/>
  <c r="J304" i="3"/>
  <c r="J185" i="3" s="1"/>
  <c r="J369" i="3" s="1"/>
  <c r="I185" i="3"/>
  <c r="I369" i="3" s="1"/>
  <c r="L25" i="30"/>
  <c r="H25" i="30"/>
  <c r="S23" i="30"/>
  <c r="S25" i="30" s="1"/>
  <c r="L18" i="29"/>
  <c r="S18" i="29"/>
  <c r="S25" i="29" s="1"/>
  <c r="L23" i="29"/>
  <c r="L369" i="15" l="1"/>
  <c r="L25" i="29"/>
  <c r="H21" i="19" l="1"/>
  <c r="H22" i="19" s="1"/>
  <c r="H21" i="18"/>
  <c r="H22" i="18" s="1"/>
  <c r="G39" i="16"/>
  <c r="D20" i="16"/>
  <c r="F23" i="25"/>
  <c r="E23" i="25"/>
  <c r="D23" i="25"/>
  <c r="H19" i="25"/>
  <c r="H18" i="25"/>
  <c r="H23" i="25" s="1"/>
  <c r="I19" i="26" l="1"/>
  <c r="H19" i="26"/>
  <c r="G19" i="26"/>
  <c r="F19" i="26"/>
  <c r="K18" i="26"/>
  <c r="J18" i="26"/>
  <c r="K17" i="26"/>
  <c r="J17" i="26"/>
  <c r="K16" i="26"/>
  <c r="J16" i="26"/>
  <c r="I16" i="26"/>
  <c r="H16" i="26"/>
  <c r="E16" i="26"/>
  <c r="E19" i="26" s="1"/>
  <c r="K15" i="26"/>
  <c r="K20" i="26" s="1"/>
  <c r="J15" i="26"/>
  <c r="J19" i="26" s="1"/>
  <c r="K14" i="26"/>
  <c r="J14" i="26"/>
  <c r="K13" i="26"/>
  <c r="J13" i="26"/>
  <c r="K12" i="26"/>
  <c r="J12" i="26"/>
  <c r="L366" i="24" l="1"/>
  <c r="K366" i="24"/>
  <c r="J366" i="24"/>
  <c r="I366" i="24"/>
  <c r="L365" i="24"/>
  <c r="K365" i="24"/>
  <c r="J365" i="24"/>
  <c r="I365" i="24"/>
  <c r="L363" i="24"/>
  <c r="K363" i="24"/>
  <c r="J363" i="24"/>
  <c r="I363" i="24"/>
  <c r="L362" i="24"/>
  <c r="K362" i="24"/>
  <c r="J362" i="24"/>
  <c r="I362" i="24"/>
  <c r="L360" i="24"/>
  <c r="L359" i="24" s="1"/>
  <c r="K360" i="24"/>
  <c r="K359" i="24" s="1"/>
  <c r="J360" i="24"/>
  <c r="J359" i="24" s="1"/>
  <c r="I360" i="24"/>
  <c r="I359" i="24" s="1"/>
  <c r="L356" i="24"/>
  <c r="K356" i="24"/>
  <c r="J356" i="24"/>
  <c r="I356" i="24"/>
  <c r="L355" i="24"/>
  <c r="K355" i="24"/>
  <c r="J355" i="24"/>
  <c r="I355" i="24"/>
  <c r="L352" i="24"/>
  <c r="K352" i="24"/>
  <c r="J352" i="24"/>
  <c r="I352" i="24"/>
  <c r="L351" i="24"/>
  <c r="K351" i="24"/>
  <c r="J351" i="24"/>
  <c r="I351" i="24"/>
  <c r="L348" i="24"/>
  <c r="L347" i="24" s="1"/>
  <c r="K348" i="24"/>
  <c r="K347" i="24" s="1"/>
  <c r="J348" i="24"/>
  <c r="J347" i="24" s="1"/>
  <c r="I348" i="24"/>
  <c r="I347" i="24" s="1"/>
  <c r="L344" i="24"/>
  <c r="K344" i="24"/>
  <c r="J344" i="24"/>
  <c r="I344" i="24"/>
  <c r="L341" i="24"/>
  <c r="K341" i="24"/>
  <c r="J341" i="24"/>
  <c r="I341" i="24"/>
  <c r="P339" i="24"/>
  <c r="O339" i="24"/>
  <c r="N339" i="24"/>
  <c r="M339" i="24"/>
  <c r="L339" i="24"/>
  <c r="K339" i="24"/>
  <c r="J339" i="24"/>
  <c r="I339" i="24"/>
  <c r="L338" i="24"/>
  <c r="L337" i="24" s="1"/>
  <c r="K338" i="24"/>
  <c r="K337" i="24" s="1"/>
  <c r="J338" i="24"/>
  <c r="J337" i="24" s="1"/>
  <c r="I338" i="24"/>
  <c r="I337" i="24" s="1"/>
  <c r="L334" i="24"/>
  <c r="K334" i="24"/>
  <c r="J334" i="24"/>
  <c r="I334" i="24"/>
  <c r="L333" i="24"/>
  <c r="K333" i="24"/>
  <c r="J333" i="24"/>
  <c r="I333" i="24"/>
  <c r="L331" i="24"/>
  <c r="K331" i="24"/>
  <c r="J331" i="24"/>
  <c r="I331" i="24"/>
  <c r="L330" i="24"/>
  <c r="K330" i="24"/>
  <c r="J330" i="24"/>
  <c r="I330" i="24"/>
  <c r="L328" i="24"/>
  <c r="L327" i="24" s="1"/>
  <c r="K328" i="24"/>
  <c r="K327" i="24" s="1"/>
  <c r="J328" i="24"/>
  <c r="J327" i="24" s="1"/>
  <c r="I328" i="24"/>
  <c r="I327" i="24" s="1"/>
  <c r="L324" i="24"/>
  <c r="K324" i="24"/>
  <c r="J324" i="24"/>
  <c r="I324" i="24"/>
  <c r="L323" i="24"/>
  <c r="K323" i="24"/>
  <c r="J323" i="24"/>
  <c r="I323" i="24"/>
  <c r="L320" i="24"/>
  <c r="K320" i="24"/>
  <c r="J320" i="24"/>
  <c r="I320" i="24"/>
  <c r="L319" i="24"/>
  <c r="K319" i="24"/>
  <c r="J319" i="24"/>
  <c r="I319" i="24"/>
  <c r="L316" i="24"/>
  <c r="L315" i="24" s="1"/>
  <c r="K316" i="24"/>
  <c r="K315" i="24" s="1"/>
  <c r="J316" i="24"/>
  <c r="J315" i="24" s="1"/>
  <c r="I316" i="24"/>
  <c r="I315" i="24" s="1"/>
  <c r="L312" i="24"/>
  <c r="K312" i="24"/>
  <c r="J312" i="24"/>
  <c r="I312" i="24"/>
  <c r="L309" i="24"/>
  <c r="L306" i="24" s="1"/>
  <c r="L305" i="24" s="1"/>
  <c r="L304" i="24" s="1"/>
  <c r="K309" i="24"/>
  <c r="K306" i="24" s="1"/>
  <c r="K305" i="24" s="1"/>
  <c r="K304" i="24" s="1"/>
  <c r="J309" i="24"/>
  <c r="J306" i="24" s="1"/>
  <c r="J305" i="24" s="1"/>
  <c r="J304" i="24" s="1"/>
  <c r="I309" i="24"/>
  <c r="I306" i="24" s="1"/>
  <c r="I305" i="24" s="1"/>
  <c r="I304" i="24" s="1"/>
  <c r="L307" i="24"/>
  <c r="K307" i="24"/>
  <c r="J307" i="24"/>
  <c r="I307" i="24"/>
  <c r="L301" i="24"/>
  <c r="K301" i="24"/>
  <c r="J301" i="24"/>
  <c r="I301" i="24"/>
  <c r="L300" i="24"/>
  <c r="K300" i="24"/>
  <c r="J300" i="24"/>
  <c r="I300" i="24"/>
  <c r="L298" i="24"/>
  <c r="K298" i="24"/>
  <c r="J298" i="24"/>
  <c r="I298" i="24"/>
  <c r="L297" i="24"/>
  <c r="K297" i="24"/>
  <c r="J297" i="24"/>
  <c r="I297" i="24"/>
  <c r="L295" i="24"/>
  <c r="L294" i="24" s="1"/>
  <c r="K295" i="24"/>
  <c r="K294" i="24" s="1"/>
  <c r="J295" i="24"/>
  <c r="J294" i="24" s="1"/>
  <c r="I295" i="24"/>
  <c r="I294" i="24" s="1"/>
  <c r="L291" i="24"/>
  <c r="K291" i="24"/>
  <c r="J291" i="24"/>
  <c r="I291" i="24"/>
  <c r="L290" i="24"/>
  <c r="K290" i="24"/>
  <c r="J290" i="24"/>
  <c r="I290" i="24"/>
  <c r="L287" i="24"/>
  <c r="K287" i="24"/>
  <c r="J287" i="24"/>
  <c r="I287" i="24"/>
  <c r="L286" i="24"/>
  <c r="K286" i="24"/>
  <c r="J286" i="24"/>
  <c r="I286" i="24"/>
  <c r="L283" i="24"/>
  <c r="L282" i="24" s="1"/>
  <c r="K283" i="24"/>
  <c r="K282" i="24" s="1"/>
  <c r="J283" i="24"/>
  <c r="J282" i="24" s="1"/>
  <c r="I283" i="24"/>
  <c r="I282" i="24" s="1"/>
  <c r="L279" i="24"/>
  <c r="K279" i="24"/>
  <c r="J279" i="24"/>
  <c r="I279" i="24"/>
  <c r="L276" i="24"/>
  <c r="K276" i="24"/>
  <c r="J276" i="24"/>
  <c r="I276" i="24"/>
  <c r="L274" i="24"/>
  <c r="K274" i="24"/>
  <c r="J274" i="24"/>
  <c r="I274" i="24"/>
  <c r="L273" i="24"/>
  <c r="K273" i="24"/>
  <c r="J273" i="24"/>
  <c r="I273" i="24"/>
  <c r="L269" i="24"/>
  <c r="K269" i="24"/>
  <c r="J269" i="24"/>
  <c r="I269" i="24"/>
  <c r="L268" i="24"/>
  <c r="K268" i="24"/>
  <c r="J268" i="24"/>
  <c r="I268" i="24"/>
  <c r="L266" i="24"/>
  <c r="L265" i="24" s="1"/>
  <c r="K266" i="24"/>
  <c r="K265" i="24" s="1"/>
  <c r="J266" i="24"/>
  <c r="J265" i="24" s="1"/>
  <c r="I266" i="24"/>
  <c r="I265" i="24" s="1"/>
  <c r="L263" i="24"/>
  <c r="K263" i="24"/>
  <c r="J263" i="24"/>
  <c r="I263" i="24"/>
  <c r="L262" i="24"/>
  <c r="K262" i="24"/>
  <c r="J262" i="24"/>
  <c r="I262" i="24"/>
  <c r="L259" i="24"/>
  <c r="K259" i="24"/>
  <c r="J259" i="24"/>
  <c r="I259" i="24"/>
  <c r="L258" i="24"/>
  <c r="K258" i="24"/>
  <c r="J258" i="24"/>
  <c r="I258" i="24"/>
  <c r="L255" i="24"/>
  <c r="L254" i="24" s="1"/>
  <c r="K255" i="24"/>
  <c r="K254" i="24" s="1"/>
  <c r="J255" i="24"/>
  <c r="J254" i="24" s="1"/>
  <c r="I255" i="24"/>
  <c r="I254" i="24" s="1"/>
  <c r="L251" i="24"/>
  <c r="K251" i="24"/>
  <c r="J251" i="24"/>
  <c r="I251" i="24"/>
  <c r="L250" i="24"/>
  <c r="K250" i="24"/>
  <c r="J250" i="24"/>
  <c r="I250" i="24"/>
  <c r="L247" i="24"/>
  <c r="K247" i="24"/>
  <c r="J247" i="24"/>
  <c r="I247" i="24"/>
  <c r="L244" i="24"/>
  <c r="K244" i="24"/>
  <c r="J244" i="24"/>
  <c r="I244" i="24"/>
  <c r="L242" i="24"/>
  <c r="L241" i="24" s="1"/>
  <c r="K242" i="24"/>
  <c r="K241" i="24" s="1"/>
  <c r="J242" i="24"/>
  <c r="J241" i="24" s="1"/>
  <c r="I242" i="24"/>
  <c r="I241" i="24" s="1"/>
  <c r="L235" i="24"/>
  <c r="K235" i="24"/>
  <c r="J235" i="24"/>
  <c r="I235" i="24"/>
  <c r="L234" i="24"/>
  <c r="K234" i="24"/>
  <c r="J234" i="24"/>
  <c r="I234" i="24"/>
  <c r="L233" i="24"/>
  <c r="K233" i="24"/>
  <c r="J233" i="24"/>
  <c r="I233" i="24"/>
  <c r="L231" i="24"/>
  <c r="K231" i="24"/>
  <c r="J231" i="24"/>
  <c r="I231" i="24"/>
  <c r="L230" i="24"/>
  <c r="K230" i="24"/>
  <c r="J230" i="24"/>
  <c r="I230" i="24"/>
  <c r="L229" i="24"/>
  <c r="K229" i="24"/>
  <c r="J229" i="24"/>
  <c r="I229" i="24"/>
  <c r="P222" i="24"/>
  <c r="O222" i="24"/>
  <c r="N222" i="24"/>
  <c r="M222" i="24"/>
  <c r="L222" i="24"/>
  <c r="K222" i="24"/>
  <c r="J222" i="24"/>
  <c r="I222" i="24"/>
  <c r="L221" i="24"/>
  <c r="K221" i="24"/>
  <c r="J221" i="24"/>
  <c r="I221" i="24"/>
  <c r="I217" i="24" s="1"/>
  <c r="L219" i="24"/>
  <c r="K219" i="24"/>
  <c r="J219" i="24"/>
  <c r="I219" i="24"/>
  <c r="L218" i="24"/>
  <c r="K218" i="24"/>
  <c r="J218" i="24"/>
  <c r="I218" i="24"/>
  <c r="L217" i="24"/>
  <c r="K217" i="24"/>
  <c r="J217" i="24"/>
  <c r="L212" i="24"/>
  <c r="K212" i="24"/>
  <c r="J212" i="24"/>
  <c r="I212" i="24"/>
  <c r="L211" i="24"/>
  <c r="K211" i="24"/>
  <c r="J211" i="24"/>
  <c r="I211" i="24"/>
  <c r="L210" i="24"/>
  <c r="K210" i="24"/>
  <c r="J210" i="24"/>
  <c r="I210" i="24"/>
  <c r="L208" i="24"/>
  <c r="K208" i="24"/>
  <c r="J208" i="24"/>
  <c r="I208" i="24"/>
  <c r="L207" i="24"/>
  <c r="K207" i="24"/>
  <c r="J207" i="24"/>
  <c r="I207" i="24"/>
  <c r="L203" i="24"/>
  <c r="L202" i="24" s="1"/>
  <c r="K203" i="24"/>
  <c r="K202" i="24" s="1"/>
  <c r="J203" i="24"/>
  <c r="J202" i="24" s="1"/>
  <c r="I203" i="24"/>
  <c r="I202" i="24" s="1"/>
  <c r="L197" i="24"/>
  <c r="K197" i="24"/>
  <c r="J197" i="24"/>
  <c r="I197" i="24"/>
  <c r="L196" i="24"/>
  <c r="K196" i="24"/>
  <c r="J196" i="24"/>
  <c r="I196" i="24"/>
  <c r="L192" i="24"/>
  <c r="K192" i="24"/>
  <c r="J192" i="24"/>
  <c r="I192" i="24"/>
  <c r="L191" i="24"/>
  <c r="K191" i="24"/>
  <c r="J191" i="24"/>
  <c r="I191" i="24"/>
  <c r="L189" i="24"/>
  <c r="L188" i="24" s="1"/>
  <c r="K189" i="24"/>
  <c r="K188" i="24" s="1"/>
  <c r="K187" i="24" s="1"/>
  <c r="K186" i="24" s="1"/>
  <c r="J189" i="24"/>
  <c r="J188" i="24" s="1"/>
  <c r="J187" i="24" s="1"/>
  <c r="J186" i="24" s="1"/>
  <c r="I189" i="24"/>
  <c r="I188" i="24" s="1"/>
  <c r="I187" i="24" s="1"/>
  <c r="I186" i="24" s="1"/>
  <c r="L181" i="24"/>
  <c r="K181" i="24"/>
  <c r="J181" i="24"/>
  <c r="I181" i="24"/>
  <c r="L180" i="24"/>
  <c r="K180" i="24"/>
  <c r="J180" i="24"/>
  <c r="I180" i="24"/>
  <c r="I174" i="24" s="1"/>
  <c r="L176" i="24"/>
  <c r="K176" i="24"/>
  <c r="J176" i="24"/>
  <c r="I176" i="24"/>
  <c r="L175" i="24"/>
  <c r="K175" i="24"/>
  <c r="J175" i="24"/>
  <c r="I175" i="24"/>
  <c r="L174" i="24"/>
  <c r="K174" i="24"/>
  <c r="J174" i="24"/>
  <c r="L172" i="24"/>
  <c r="K172" i="24"/>
  <c r="J172" i="24"/>
  <c r="I172" i="24"/>
  <c r="L171" i="24"/>
  <c r="K171" i="24"/>
  <c r="J171" i="24"/>
  <c r="I171" i="24"/>
  <c r="L170" i="24"/>
  <c r="L169" i="24" s="1"/>
  <c r="K170" i="24"/>
  <c r="K169" i="24" s="1"/>
  <c r="J170" i="24"/>
  <c r="J169" i="24" s="1"/>
  <c r="I170" i="24"/>
  <c r="L167" i="24"/>
  <c r="K167" i="24"/>
  <c r="J167" i="24"/>
  <c r="I167" i="24"/>
  <c r="L166" i="24"/>
  <c r="K166" i="24"/>
  <c r="J166" i="24"/>
  <c r="I166" i="24"/>
  <c r="I160" i="24" s="1"/>
  <c r="I159" i="24" s="1"/>
  <c r="L162" i="24"/>
  <c r="K162" i="24"/>
  <c r="J162" i="24"/>
  <c r="I162" i="24"/>
  <c r="L161" i="24"/>
  <c r="K161" i="24"/>
  <c r="J161" i="24"/>
  <c r="I161" i="24"/>
  <c r="L160" i="24"/>
  <c r="L159" i="24" s="1"/>
  <c r="K160" i="24"/>
  <c r="K159" i="24" s="1"/>
  <c r="J160" i="24"/>
  <c r="J159" i="24" s="1"/>
  <c r="L156" i="24"/>
  <c r="K156" i="24"/>
  <c r="J156" i="24"/>
  <c r="I156" i="24"/>
  <c r="L155" i="24"/>
  <c r="L154" i="24" s="1"/>
  <c r="K155" i="24"/>
  <c r="K154" i="24" s="1"/>
  <c r="J155" i="24"/>
  <c r="J154" i="24" s="1"/>
  <c r="I155" i="24"/>
  <c r="I154" i="24" s="1"/>
  <c r="L152" i="24"/>
  <c r="K152" i="24"/>
  <c r="J152" i="24"/>
  <c r="I152" i="24"/>
  <c r="L151" i="24"/>
  <c r="K151" i="24"/>
  <c r="J151" i="24"/>
  <c r="I151" i="24"/>
  <c r="L148" i="24"/>
  <c r="K148" i="24"/>
  <c r="J148" i="24"/>
  <c r="I148" i="24"/>
  <c r="L147" i="24"/>
  <c r="K147" i="24"/>
  <c r="J147" i="24"/>
  <c r="I147" i="24"/>
  <c r="L146" i="24"/>
  <c r="K146" i="24"/>
  <c r="J146" i="24"/>
  <c r="I146" i="24"/>
  <c r="L143" i="24"/>
  <c r="K143" i="24"/>
  <c r="J143" i="24"/>
  <c r="I143" i="24"/>
  <c r="L142" i="24"/>
  <c r="K142" i="24"/>
  <c r="J142" i="24"/>
  <c r="I142" i="24"/>
  <c r="L141" i="24"/>
  <c r="K141" i="24"/>
  <c r="J141" i="24"/>
  <c r="I141" i="24"/>
  <c r="L138" i="24"/>
  <c r="K138" i="24"/>
  <c r="J138" i="24"/>
  <c r="I138" i="24"/>
  <c r="L137" i="24"/>
  <c r="L136" i="24" s="1"/>
  <c r="K137" i="24"/>
  <c r="K136" i="24" s="1"/>
  <c r="J137" i="24"/>
  <c r="J136" i="24" s="1"/>
  <c r="I137" i="24"/>
  <c r="I136" i="24" s="1"/>
  <c r="L134" i="24"/>
  <c r="K134" i="24"/>
  <c r="J134" i="24"/>
  <c r="I134" i="24"/>
  <c r="L133" i="24"/>
  <c r="L132" i="24" s="1"/>
  <c r="K133" i="24"/>
  <c r="K132" i="24" s="1"/>
  <c r="J133" i="24"/>
  <c r="J132" i="24" s="1"/>
  <c r="I133" i="24"/>
  <c r="I132" i="24" s="1"/>
  <c r="L130" i="24"/>
  <c r="K130" i="24"/>
  <c r="J130" i="24"/>
  <c r="I130" i="24"/>
  <c r="L129" i="24"/>
  <c r="L128" i="24" s="1"/>
  <c r="K129" i="24"/>
  <c r="K128" i="24" s="1"/>
  <c r="J129" i="24"/>
  <c r="J128" i="24" s="1"/>
  <c r="I129" i="24"/>
  <c r="I128" i="24" s="1"/>
  <c r="L126" i="24"/>
  <c r="K126" i="24"/>
  <c r="J126" i="24"/>
  <c r="I126" i="24"/>
  <c r="L125" i="24"/>
  <c r="L124" i="24" s="1"/>
  <c r="K125" i="24"/>
  <c r="K124" i="24" s="1"/>
  <c r="J125" i="24"/>
  <c r="J124" i="24" s="1"/>
  <c r="I125" i="24"/>
  <c r="I124" i="24" s="1"/>
  <c r="L122" i="24"/>
  <c r="K122" i="24"/>
  <c r="J122" i="24"/>
  <c r="I122" i="24"/>
  <c r="L121" i="24"/>
  <c r="L120" i="24" s="1"/>
  <c r="K121" i="24"/>
  <c r="K120" i="24" s="1"/>
  <c r="J121" i="24"/>
  <c r="J120" i="24" s="1"/>
  <c r="I121" i="24"/>
  <c r="I120" i="24" s="1"/>
  <c r="L117" i="24"/>
  <c r="K117" i="24"/>
  <c r="J117" i="24"/>
  <c r="I117" i="24"/>
  <c r="L116" i="24"/>
  <c r="L115" i="24" s="1"/>
  <c r="K116" i="24"/>
  <c r="K115" i="24" s="1"/>
  <c r="J116" i="24"/>
  <c r="J115" i="24" s="1"/>
  <c r="I116" i="24"/>
  <c r="I115" i="24" s="1"/>
  <c r="L111" i="24"/>
  <c r="L110" i="24" s="1"/>
  <c r="K111" i="24"/>
  <c r="K110" i="24" s="1"/>
  <c r="J111" i="24"/>
  <c r="J110" i="24" s="1"/>
  <c r="I111" i="24"/>
  <c r="I110" i="24" s="1"/>
  <c r="L107" i="24"/>
  <c r="K107" i="24"/>
  <c r="J107" i="24"/>
  <c r="I107" i="24"/>
  <c r="L106" i="24"/>
  <c r="K106" i="24"/>
  <c r="J106" i="24"/>
  <c r="I106" i="24"/>
  <c r="L102" i="24"/>
  <c r="K102" i="24"/>
  <c r="J102" i="24"/>
  <c r="I102" i="24"/>
  <c r="L101" i="24"/>
  <c r="L100" i="24" s="1"/>
  <c r="K101" i="24"/>
  <c r="K100" i="24" s="1"/>
  <c r="J101" i="24"/>
  <c r="J100" i="24" s="1"/>
  <c r="I101" i="24"/>
  <c r="I100" i="24" s="1"/>
  <c r="L97" i="24"/>
  <c r="K97" i="24"/>
  <c r="J97" i="24"/>
  <c r="I97" i="24"/>
  <c r="L96" i="24"/>
  <c r="L95" i="24" s="1"/>
  <c r="K96" i="24"/>
  <c r="K95" i="24" s="1"/>
  <c r="J96" i="24"/>
  <c r="J95" i="24" s="1"/>
  <c r="I96" i="24"/>
  <c r="I95" i="24" s="1"/>
  <c r="L90" i="24"/>
  <c r="L89" i="24" s="1"/>
  <c r="L88" i="24" s="1"/>
  <c r="L87" i="24" s="1"/>
  <c r="K90" i="24"/>
  <c r="K89" i="24" s="1"/>
  <c r="K88" i="24" s="1"/>
  <c r="K87" i="24" s="1"/>
  <c r="J90" i="24"/>
  <c r="J89" i="24" s="1"/>
  <c r="J88" i="24" s="1"/>
  <c r="J87" i="24" s="1"/>
  <c r="I90" i="24"/>
  <c r="I89" i="24" s="1"/>
  <c r="I88" i="24" s="1"/>
  <c r="I87" i="24" s="1"/>
  <c r="L85" i="24"/>
  <c r="K85" i="24"/>
  <c r="J85" i="24"/>
  <c r="I85" i="24"/>
  <c r="L84" i="24"/>
  <c r="K84" i="24"/>
  <c r="J84" i="24"/>
  <c r="I84" i="24"/>
  <c r="L83" i="24"/>
  <c r="K83" i="24"/>
  <c r="J83" i="24"/>
  <c r="I83" i="24"/>
  <c r="L79" i="24"/>
  <c r="K79" i="24"/>
  <c r="J79" i="24"/>
  <c r="I79" i="24"/>
  <c r="L78" i="24"/>
  <c r="K78" i="24"/>
  <c r="J78" i="24"/>
  <c r="I78" i="24"/>
  <c r="L74" i="24"/>
  <c r="L73" i="24" s="1"/>
  <c r="K74" i="24"/>
  <c r="K73" i="24" s="1"/>
  <c r="J74" i="24"/>
  <c r="J73" i="24" s="1"/>
  <c r="I74" i="24"/>
  <c r="I73" i="24" s="1"/>
  <c r="L69" i="24"/>
  <c r="K69" i="24"/>
  <c r="J69" i="24"/>
  <c r="I69" i="24"/>
  <c r="L68" i="24"/>
  <c r="K68" i="24"/>
  <c r="J68" i="24"/>
  <c r="I68" i="24"/>
  <c r="I67" i="24" s="1"/>
  <c r="I66" i="24" s="1"/>
  <c r="L49" i="24"/>
  <c r="L48" i="24" s="1"/>
  <c r="L47" i="24" s="1"/>
  <c r="L46" i="24" s="1"/>
  <c r="K49" i="24"/>
  <c r="K48" i="24" s="1"/>
  <c r="K47" i="24" s="1"/>
  <c r="K46" i="24" s="1"/>
  <c r="J49" i="24"/>
  <c r="J48" i="24" s="1"/>
  <c r="J47" i="24" s="1"/>
  <c r="J46" i="24" s="1"/>
  <c r="I49" i="24"/>
  <c r="I48" i="24" s="1"/>
  <c r="I47" i="24" s="1"/>
  <c r="I46" i="24" s="1"/>
  <c r="L44" i="24"/>
  <c r="K44" i="24"/>
  <c r="J44" i="24"/>
  <c r="I44" i="24"/>
  <c r="L43" i="24"/>
  <c r="K43" i="24"/>
  <c r="J43" i="24"/>
  <c r="I43" i="24"/>
  <c r="L42" i="24"/>
  <c r="K42" i="24"/>
  <c r="J42" i="24"/>
  <c r="I42" i="24"/>
  <c r="L40" i="24"/>
  <c r="K40" i="24"/>
  <c r="J40" i="24"/>
  <c r="I40" i="24"/>
  <c r="L38" i="24"/>
  <c r="K38" i="24"/>
  <c r="J38" i="24"/>
  <c r="I38" i="24"/>
  <c r="L37" i="24"/>
  <c r="L36" i="24" s="1"/>
  <c r="L35" i="24" s="1"/>
  <c r="K37" i="24"/>
  <c r="K36" i="24" s="1"/>
  <c r="K35" i="24" s="1"/>
  <c r="J37" i="24"/>
  <c r="J36" i="24" s="1"/>
  <c r="J35" i="24" s="1"/>
  <c r="I37" i="24"/>
  <c r="I36" i="24" s="1"/>
  <c r="I35" i="24" s="1"/>
  <c r="L366" i="20"/>
  <c r="K366" i="20"/>
  <c r="J366" i="20"/>
  <c r="J365" i="20" s="1"/>
  <c r="I366" i="20"/>
  <c r="L365" i="20"/>
  <c r="K365" i="20"/>
  <c r="I365" i="20"/>
  <c r="L363" i="20"/>
  <c r="L362" i="20" s="1"/>
  <c r="K363" i="20"/>
  <c r="J363" i="20"/>
  <c r="I363" i="20"/>
  <c r="K362" i="20"/>
  <c r="J362" i="20"/>
  <c r="I362" i="20"/>
  <c r="L360" i="20"/>
  <c r="K360" i="20"/>
  <c r="K359" i="20" s="1"/>
  <c r="J360" i="20"/>
  <c r="I360" i="20"/>
  <c r="I359" i="20" s="1"/>
  <c r="L359" i="20"/>
  <c r="J359" i="20"/>
  <c r="L356" i="20"/>
  <c r="K356" i="20"/>
  <c r="J356" i="20"/>
  <c r="J355" i="20" s="1"/>
  <c r="I356" i="20"/>
  <c r="I355" i="20" s="1"/>
  <c r="L355" i="20"/>
  <c r="K355" i="20"/>
  <c r="L352" i="20"/>
  <c r="L351" i="20" s="1"/>
  <c r="K352" i="20"/>
  <c r="J352" i="20"/>
  <c r="J351" i="20" s="1"/>
  <c r="I352" i="20"/>
  <c r="K351" i="20"/>
  <c r="I351" i="20"/>
  <c r="L348" i="20"/>
  <c r="K348" i="20"/>
  <c r="K347" i="20" s="1"/>
  <c r="J348" i="20"/>
  <c r="I348" i="20"/>
  <c r="I347" i="20" s="1"/>
  <c r="L347" i="20"/>
  <c r="J347" i="20"/>
  <c r="L344" i="20"/>
  <c r="K344" i="20"/>
  <c r="J344" i="20"/>
  <c r="I344" i="20"/>
  <c r="L341" i="20"/>
  <c r="K341" i="20"/>
  <c r="J341" i="20"/>
  <c r="I341" i="20"/>
  <c r="P339" i="20"/>
  <c r="O339" i="20"/>
  <c r="N339" i="20"/>
  <c r="M339" i="20"/>
  <c r="L339" i="20"/>
  <c r="K339" i="20"/>
  <c r="J339" i="20"/>
  <c r="J338" i="20" s="1"/>
  <c r="I339" i="20"/>
  <c r="I338" i="20" s="1"/>
  <c r="L338" i="20"/>
  <c r="K338" i="20"/>
  <c r="K337" i="20" s="1"/>
  <c r="L337" i="20"/>
  <c r="L334" i="20"/>
  <c r="K334" i="20"/>
  <c r="J334" i="20"/>
  <c r="J333" i="20" s="1"/>
  <c r="I334" i="20"/>
  <c r="I333" i="20" s="1"/>
  <c r="L333" i="20"/>
  <c r="K333" i="20"/>
  <c r="L331" i="20"/>
  <c r="L330" i="20" s="1"/>
  <c r="K331" i="20"/>
  <c r="J331" i="20"/>
  <c r="J330" i="20" s="1"/>
  <c r="I331" i="20"/>
  <c r="K330" i="20"/>
  <c r="I330" i="20"/>
  <c r="L328" i="20"/>
  <c r="K328" i="20"/>
  <c r="K327" i="20" s="1"/>
  <c r="J328" i="20"/>
  <c r="I328" i="20"/>
  <c r="I327" i="20" s="1"/>
  <c r="L327" i="20"/>
  <c r="J327" i="20"/>
  <c r="L324" i="20"/>
  <c r="K324" i="20"/>
  <c r="J324" i="20"/>
  <c r="J323" i="20" s="1"/>
  <c r="I324" i="20"/>
  <c r="I323" i="20" s="1"/>
  <c r="L323" i="20"/>
  <c r="K323" i="20"/>
  <c r="K305" i="20" s="1"/>
  <c r="K304" i="20" s="1"/>
  <c r="L320" i="20"/>
  <c r="L319" i="20" s="1"/>
  <c r="K320" i="20"/>
  <c r="J320" i="20"/>
  <c r="J319" i="20" s="1"/>
  <c r="I320" i="20"/>
  <c r="K319" i="20"/>
  <c r="I319" i="20"/>
  <c r="L316" i="20"/>
  <c r="K316" i="20"/>
  <c r="K315" i="20" s="1"/>
  <c r="J316" i="20"/>
  <c r="I316" i="20"/>
  <c r="I315" i="20" s="1"/>
  <c r="L315" i="20"/>
  <c r="J315" i="20"/>
  <c r="L312" i="20"/>
  <c r="K312" i="20"/>
  <c r="J312" i="20"/>
  <c r="I312" i="20"/>
  <c r="L309" i="20"/>
  <c r="K309" i="20"/>
  <c r="K306" i="20" s="1"/>
  <c r="J309" i="20"/>
  <c r="I309" i="20"/>
  <c r="L307" i="20"/>
  <c r="L306" i="20" s="1"/>
  <c r="K307" i="20"/>
  <c r="J307" i="20"/>
  <c r="J306" i="20" s="1"/>
  <c r="J305" i="20" s="1"/>
  <c r="I307" i="20"/>
  <c r="I306" i="20"/>
  <c r="L301" i="20"/>
  <c r="K301" i="20"/>
  <c r="J301" i="20"/>
  <c r="J300" i="20" s="1"/>
  <c r="I301" i="20"/>
  <c r="I300" i="20" s="1"/>
  <c r="L300" i="20"/>
  <c r="K300" i="20"/>
  <c r="L298" i="20"/>
  <c r="L297" i="20" s="1"/>
  <c r="K298" i="20"/>
  <c r="J298" i="20"/>
  <c r="J297" i="20" s="1"/>
  <c r="I298" i="20"/>
  <c r="K297" i="20"/>
  <c r="I297" i="20"/>
  <c r="L295" i="20"/>
  <c r="K295" i="20"/>
  <c r="K294" i="20" s="1"/>
  <c r="J295" i="20"/>
  <c r="I295" i="20"/>
  <c r="I294" i="20" s="1"/>
  <c r="L294" i="20"/>
  <c r="J294" i="20"/>
  <c r="L291" i="20"/>
  <c r="K291" i="20"/>
  <c r="J291" i="20"/>
  <c r="J290" i="20" s="1"/>
  <c r="I291" i="20"/>
  <c r="I290" i="20" s="1"/>
  <c r="L290" i="20"/>
  <c r="K290" i="20"/>
  <c r="L287" i="20"/>
  <c r="L286" i="20" s="1"/>
  <c r="K287" i="20"/>
  <c r="J287" i="20"/>
  <c r="J286" i="20" s="1"/>
  <c r="I287" i="20"/>
  <c r="K286" i="20"/>
  <c r="I286" i="20"/>
  <c r="L283" i="20"/>
  <c r="K283" i="20"/>
  <c r="K282" i="20" s="1"/>
  <c r="K272" i="20" s="1"/>
  <c r="J283" i="20"/>
  <c r="I283" i="20"/>
  <c r="I282" i="20" s="1"/>
  <c r="L282" i="20"/>
  <c r="J282" i="20"/>
  <c r="L279" i="20"/>
  <c r="K279" i="20"/>
  <c r="J279" i="20"/>
  <c r="I279" i="20"/>
  <c r="L276" i="20"/>
  <c r="K276" i="20"/>
  <c r="J276" i="20"/>
  <c r="I276" i="20"/>
  <c r="L274" i="20"/>
  <c r="L273" i="20" s="1"/>
  <c r="L272" i="20" s="1"/>
  <c r="K274" i="20"/>
  <c r="J274" i="20"/>
  <c r="J273" i="20" s="1"/>
  <c r="I274" i="20"/>
  <c r="K273" i="20"/>
  <c r="I273" i="20"/>
  <c r="L269" i="20"/>
  <c r="L268" i="20" s="1"/>
  <c r="K269" i="20"/>
  <c r="J269" i="20"/>
  <c r="J268" i="20" s="1"/>
  <c r="I269" i="20"/>
  <c r="K268" i="20"/>
  <c r="I268" i="20"/>
  <c r="L266" i="20"/>
  <c r="K266" i="20"/>
  <c r="K265" i="20" s="1"/>
  <c r="J266" i="20"/>
  <c r="I266" i="20"/>
  <c r="I265" i="20" s="1"/>
  <c r="L265" i="20"/>
  <c r="J265" i="20"/>
  <c r="L263" i="20"/>
  <c r="K263" i="20"/>
  <c r="J263" i="20"/>
  <c r="J262" i="20" s="1"/>
  <c r="I263" i="20"/>
  <c r="I262" i="20" s="1"/>
  <c r="L262" i="20"/>
  <c r="K262" i="20"/>
  <c r="L259" i="20"/>
  <c r="L258" i="20" s="1"/>
  <c r="K259" i="20"/>
  <c r="J259" i="20"/>
  <c r="J258" i="20" s="1"/>
  <c r="I259" i="20"/>
  <c r="K258" i="20"/>
  <c r="I258" i="20"/>
  <c r="L255" i="20"/>
  <c r="K255" i="20"/>
  <c r="K254" i="20" s="1"/>
  <c r="J255" i="20"/>
  <c r="I255" i="20"/>
  <c r="I254" i="20" s="1"/>
  <c r="L254" i="20"/>
  <c r="J254" i="20"/>
  <c r="L251" i="20"/>
  <c r="K251" i="20"/>
  <c r="J251" i="20"/>
  <c r="J250" i="20" s="1"/>
  <c r="I251" i="20"/>
  <c r="I250" i="20" s="1"/>
  <c r="L250" i="20"/>
  <c r="K250" i="20"/>
  <c r="L247" i="20"/>
  <c r="K247" i="20"/>
  <c r="J247" i="20"/>
  <c r="I247" i="20"/>
  <c r="L244" i="20"/>
  <c r="K244" i="20"/>
  <c r="J244" i="20"/>
  <c r="I244" i="20"/>
  <c r="L242" i="20"/>
  <c r="K242" i="20"/>
  <c r="K241" i="20" s="1"/>
  <c r="J242" i="20"/>
  <c r="I242" i="20"/>
  <c r="I241" i="20" s="1"/>
  <c r="L241" i="20"/>
  <c r="J241" i="20"/>
  <c r="L235" i="20"/>
  <c r="L234" i="20" s="1"/>
  <c r="L233" i="20" s="1"/>
  <c r="K235" i="20"/>
  <c r="J235" i="20"/>
  <c r="J234" i="20" s="1"/>
  <c r="J233" i="20" s="1"/>
  <c r="I235" i="20"/>
  <c r="K234" i="20"/>
  <c r="I234" i="20"/>
  <c r="I233" i="20" s="1"/>
  <c r="K233" i="20"/>
  <c r="L231" i="20"/>
  <c r="L230" i="20" s="1"/>
  <c r="L229" i="20" s="1"/>
  <c r="K231" i="20"/>
  <c r="J231" i="20"/>
  <c r="J230" i="20" s="1"/>
  <c r="J229" i="20" s="1"/>
  <c r="I231" i="20"/>
  <c r="K230" i="20"/>
  <c r="I230" i="20"/>
  <c r="I229" i="20" s="1"/>
  <c r="K229" i="20"/>
  <c r="P222" i="20"/>
  <c r="O222" i="20"/>
  <c r="N222" i="20"/>
  <c r="M222" i="20"/>
  <c r="L222" i="20"/>
  <c r="K222" i="20"/>
  <c r="J222" i="20"/>
  <c r="J221" i="20" s="1"/>
  <c r="I222" i="20"/>
  <c r="I221" i="20" s="1"/>
  <c r="L221" i="20"/>
  <c r="K221" i="20"/>
  <c r="K217" i="20" s="1"/>
  <c r="L219" i="20"/>
  <c r="L218" i="20" s="1"/>
  <c r="L217" i="20" s="1"/>
  <c r="K219" i="20"/>
  <c r="J219" i="20"/>
  <c r="J218" i="20" s="1"/>
  <c r="J217" i="20" s="1"/>
  <c r="I219" i="20"/>
  <c r="K218" i="20"/>
  <c r="I218" i="20"/>
  <c r="L212" i="20"/>
  <c r="L211" i="20" s="1"/>
  <c r="L210" i="20" s="1"/>
  <c r="K212" i="20"/>
  <c r="J212" i="20"/>
  <c r="J211" i="20" s="1"/>
  <c r="J210" i="20" s="1"/>
  <c r="I212" i="20"/>
  <c r="K211" i="20"/>
  <c r="I211" i="20"/>
  <c r="I210" i="20" s="1"/>
  <c r="K210" i="20"/>
  <c r="L208" i="20"/>
  <c r="L207" i="20" s="1"/>
  <c r="K208" i="20"/>
  <c r="J208" i="20"/>
  <c r="J207" i="20" s="1"/>
  <c r="I208" i="20"/>
  <c r="K207" i="20"/>
  <c r="I207" i="20"/>
  <c r="L203" i="20"/>
  <c r="K203" i="20"/>
  <c r="K202" i="20" s="1"/>
  <c r="J203" i="20"/>
  <c r="I203" i="20"/>
  <c r="I202" i="20" s="1"/>
  <c r="L202" i="20"/>
  <c r="J202" i="20"/>
  <c r="L197" i="20"/>
  <c r="K197" i="20"/>
  <c r="J197" i="20"/>
  <c r="J196" i="20" s="1"/>
  <c r="I197" i="20"/>
  <c r="I196" i="20" s="1"/>
  <c r="L196" i="20"/>
  <c r="K196" i="20"/>
  <c r="L192" i="20"/>
  <c r="L191" i="20" s="1"/>
  <c r="K192" i="20"/>
  <c r="J192" i="20"/>
  <c r="J191" i="20" s="1"/>
  <c r="I192" i="20"/>
  <c r="K191" i="20"/>
  <c r="I191" i="20"/>
  <c r="L189" i="20"/>
  <c r="K189" i="20"/>
  <c r="K188" i="20" s="1"/>
  <c r="J189" i="20"/>
  <c r="I189" i="20"/>
  <c r="I188" i="20" s="1"/>
  <c r="L188" i="20"/>
  <c r="J188" i="20"/>
  <c r="L181" i="20"/>
  <c r="K181" i="20"/>
  <c r="J181" i="20"/>
  <c r="J180" i="20" s="1"/>
  <c r="I181" i="20"/>
  <c r="I180" i="20" s="1"/>
  <c r="L180" i="20"/>
  <c r="K180" i="20"/>
  <c r="L176" i="20"/>
  <c r="L175" i="20" s="1"/>
  <c r="L174" i="20" s="1"/>
  <c r="K176" i="20"/>
  <c r="J176" i="20"/>
  <c r="J175" i="20" s="1"/>
  <c r="I176" i="20"/>
  <c r="K175" i="20"/>
  <c r="I175" i="20"/>
  <c r="K174" i="20"/>
  <c r="L172" i="20"/>
  <c r="L171" i="20" s="1"/>
  <c r="L170" i="20" s="1"/>
  <c r="L169" i="20" s="1"/>
  <c r="K172" i="20"/>
  <c r="J172" i="20"/>
  <c r="J171" i="20" s="1"/>
  <c r="J170" i="20" s="1"/>
  <c r="I172" i="20"/>
  <c r="K171" i="20"/>
  <c r="I171" i="20"/>
  <c r="I170" i="20" s="1"/>
  <c r="K170" i="20"/>
  <c r="L167" i="20"/>
  <c r="K167" i="20"/>
  <c r="J167" i="20"/>
  <c r="J166" i="20" s="1"/>
  <c r="I167" i="20"/>
  <c r="I166" i="20" s="1"/>
  <c r="L166" i="20"/>
  <c r="K166" i="20"/>
  <c r="K160" i="20" s="1"/>
  <c r="K159" i="20" s="1"/>
  <c r="L162" i="20"/>
  <c r="L161" i="20" s="1"/>
  <c r="L160" i="20" s="1"/>
  <c r="L159" i="20" s="1"/>
  <c r="K162" i="20"/>
  <c r="J162" i="20"/>
  <c r="J161" i="20" s="1"/>
  <c r="I162" i="20"/>
  <c r="K161" i="20"/>
  <c r="I161" i="20"/>
  <c r="L156" i="20"/>
  <c r="K156" i="20"/>
  <c r="J156" i="20"/>
  <c r="J155" i="20" s="1"/>
  <c r="J154" i="20" s="1"/>
  <c r="I156" i="20"/>
  <c r="I155" i="20" s="1"/>
  <c r="I154" i="20" s="1"/>
  <c r="L155" i="20"/>
  <c r="K155" i="20"/>
  <c r="K154" i="20" s="1"/>
  <c r="L154" i="20"/>
  <c r="L152" i="20"/>
  <c r="K152" i="20"/>
  <c r="J152" i="20"/>
  <c r="J151" i="20" s="1"/>
  <c r="I152" i="20"/>
  <c r="I151" i="20" s="1"/>
  <c r="L151" i="20"/>
  <c r="K151" i="20"/>
  <c r="L148" i="20"/>
  <c r="L147" i="20" s="1"/>
  <c r="L146" i="20" s="1"/>
  <c r="K148" i="20"/>
  <c r="J148" i="20"/>
  <c r="J147" i="20" s="1"/>
  <c r="J146" i="20" s="1"/>
  <c r="I148" i="20"/>
  <c r="K147" i="20"/>
  <c r="I147" i="20"/>
  <c r="I146" i="20" s="1"/>
  <c r="K146" i="20"/>
  <c r="L143" i="20"/>
  <c r="L142" i="20" s="1"/>
  <c r="L141" i="20" s="1"/>
  <c r="K143" i="20"/>
  <c r="J143" i="20"/>
  <c r="J142" i="20" s="1"/>
  <c r="J141" i="20" s="1"/>
  <c r="I143" i="20"/>
  <c r="K142" i="20"/>
  <c r="I142" i="20"/>
  <c r="I141" i="20" s="1"/>
  <c r="K141" i="20"/>
  <c r="L140" i="20"/>
  <c r="L138" i="20"/>
  <c r="K138" i="20"/>
  <c r="J138" i="20"/>
  <c r="J137" i="20" s="1"/>
  <c r="J136" i="20" s="1"/>
  <c r="I138" i="20"/>
  <c r="I137" i="20" s="1"/>
  <c r="I136" i="20" s="1"/>
  <c r="L137" i="20"/>
  <c r="K137" i="20"/>
  <c r="K136" i="20" s="1"/>
  <c r="L136" i="20"/>
  <c r="L134" i="20"/>
  <c r="K134" i="20"/>
  <c r="J134" i="20"/>
  <c r="J133" i="20" s="1"/>
  <c r="J132" i="20" s="1"/>
  <c r="I134" i="20"/>
  <c r="I133" i="20" s="1"/>
  <c r="I132" i="20" s="1"/>
  <c r="L133" i="20"/>
  <c r="K133" i="20"/>
  <c r="K132" i="20" s="1"/>
  <c r="L132" i="20"/>
  <c r="L130" i="20"/>
  <c r="K130" i="20"/>
  <c r="J130" i="20"/>
  <c r="J129" i="20" s="1"/>
  <c r="J128" i="20" s="1"/>
  <c r="I130" i="20"/>
  <c r="I129" i="20" s="1"/>
  <c r="I128" i="20" s="1"/>
  <c r="L129" i="20"/>
  <c r="K129" i="20"/>
  <c r="K128" i="20" s="1"/>
  <c r="L128" i="20"/>
  <c r="L126" i="20"/>
  <c r="K126" i="20"/>
  <c r="J126" i="20"/>
  <c r="J125" i="20" s="1"/>
  <c r="J124" i="20" s="1"/>
  <c r="I126" i="20"/>
  <c r="I125" i="20" s="1"/>
  <c r="I124" i="20" s="1"/>
  <c r="L125" i="20"/>
  <c r="K125" i="20"/>
  <c r="K124" i="20" s="1"/>
  <c r="L124" i="20"/>
  <c r="L122" i="20"/>
  <c r="K122" i="20"/>
  <c r="J122" i="20"/>
  <c r="J121" i="20" s="1"/>
  <c r="J120" i="20" s="1"/>
  <c r="I122" i="20"/>
  <c r="I121" i="20" s="1"/>
  <c r="I120" i="20" s="1"/>
  <c r="L121" i="20"/>
  <c r="K121" i="20"/>
  <c r="K120" i="20" s="1"/>
  <c r="L120" i="20"/>
  <c r="L117" i="20"/>
  <c r="K117" i="20"/>
  <c r="J117" i="20"/>
  <c r="J116" i="20" s="1"/>
  <c r="J115" i="20" s="1"/>
  <c r="J114" i="20" s="1"/>
  <c r="I117" i="20"/>
  <c r="I116" i="20" s="1"/>
  <c r="I115" i="20" s="1"/>
  <c r="L116" i="20"/>
  <c r="K116" i="20"/>
  <c r="K115" i="20" s="1"/>
  <c r="L115" i="20"/>
  <c r="L111" i="20"/>
  <c r="K111" i="20"/>
  <c r="K110" i="20" s="1"/>
  <c r="J111" i="20"/>
  <c r="I111" i="20"/>
  <c r="I110" i="20" s="1"/>
  <c r="L110" i="20"/>
  <c r="L105" i="20" s="1"/>
  <c r="J110" i="20"/>
  <c r="L107" i="20"/>
  <c r="K107" i="20"/>
  <c r="J107" i="20"/>
  <c r="J106" i="20" s="1"/>
  <c r="J105" i="20" s="1"/>
  <c r="I107" i="20"/>
  <c r="I106" i="20" s="1"/>
  <c r="I105" i="20" s="1"/>
  <c r="L106" i="20"/>
  <c r="K106" i="20"/>
  <c r="L102" i="20"/>
  <c r="K102" i="20"/>
  <c r="J102" i="20"/>
  <c r="J101" i="20" s="1"/>
  <c r="J100" i="20" s="1"/>
  <c r="I102" i="20"/>
  <c r="I101" i="20" s="1"/>
  <c r="I100" i="20" s="1"/>
  <c r="L101" i="20"/>
  <c r="K101" i="20"/>
  <c r="K100" i="20" s="1"/>
  <c r="L100" i="20"/>
  <c r="L97" i="20"/>
  <c r="K97" i="20"/>
  <c r="J97" i="20"/>
  <c r="J96" i="20" s="1"/>
  <c r="J95" i="20" s="1"/>
  <c r="I97" i="20"/>
  <c r="I96" i="20" s="1"/>
  <c r="I95" i="20" s="1"/>
  <c r="L96" i="20"/>
  <c r="K96" i="20"/>
  <c r="K95" i="20" s="1"/>
  <c r="L95" i="20"/>
  <c r="L90" i="20"/>
  <c r="K90" i="20"/>
  <c r="K89" i="20" s="1"/>
  <c r="K88" i="20" s="1"/>
  <c r="J90" i="20"/>
  <c r="I90" i="20"/>
  <c r="I89" i="20" s="1"/>
  <c r="I88" i="20" s="1"/>
  <c r="I87" i="20" s="1"/>
  <c r="L89" i="20"/>
  <c r="L88" i="20" s="1"/>
  <c r="L87" i="20" s="1"/>
  <c r="J89" i="20"/>
  <c r="J88" i="20" s="1"/>
  <c r="J87" i="20" s="1"/>
  <c r="K87" i="20"/>
  <c r="L85" i="20"/>
  <c r="L84" i="20" s="1"/>
  <c r="K85" i="20"/>
  <c r="J85" i="20"/>
  <c r="J84" i="20" s="1"/>
  <c r="J83" i="20" s="1"/>
  <c r="I85" i="20"/>
  <c r="K84" i="20"/>
  <c r="I84" i="20"/>
  <c r="I83" i="20" s="1"/>
  <c r="L83" i="20"/>
  <c r="K83" i="20"/>
  <c r="L79" i="20"/>
  <c r="L78" i="20" s="1"/>
  <c r="K79" i="20"/>
  <c r="J79" i="20"/>
  <c r="J78" i="20" s="1"/>
  <c r="I79" i="20"/>
  <c r="K78" i="20"/>
  <c r="I78" i="20"/>
  <c r="L74" i="20"/>
  <c r="K74" i="20"/>
  <c r="K73" i="20" s="1"/>
  <c r="J74" i="20"/>
  <c r="I74" i="20"/>
  <c r="I73" i="20" s="1"/>
  <c r="L73" i="20"/>
  <c r="L67" i="20" s="1"/>
  <c r="L66" i="20" s="1"/>
  <c r="J73" i="20"/>
  <c r="L69" i="20"/>
  <c r="K69" i="20"/>
  <c r="J69" i="20"/>
  <c r="J68" i="20" s="1"/>
  <c r="J67" i="20" s="1"/>
  <c r="J66" i="20" s="1"/>
  <c r="I69" i="20"/>
  <c r="I68" i="20" s="1"/>
  <c r="I67" i="20" s="1"/>
  <c r="I66" i="20" s="1"/>
  <c r="L68" i="20"/>
  <c r="K68" i="20"/>
  <c r="L49" i="20"/>
  <c r="K49" i="20"/>
  <c r="K48" i="20" s="1"/>
  <c r="K47" i="20" s="1"/>
  <c r="K46" i="20" s="1"/>
  <c r="J49" i="20"/>
  <c r="I49" i="20"/>
  <c r="I48" i="20" s="1"/>
  <c r="I47" i="20" s="1"/>
  <c r="I46" i="20" s="1"/>
  <c r="L48" i="20"/>
  <c r="L47" i="20" s="1"/>
  <c r="J48" i="20"/>
  <c r="J47" i="20" s="1"/>
  <c r="J46" i="20" s="1"/>
  <c r="L46" i="20"/>
  <c r="L44" i="20"/>
  <c r="L43" i="20" s="1"/>
  <c r="L42" i="20" s="1"/>
  <c r="K44" i="20"/>
  <c r="J44" i="20"/>
  <c r="J43" i="20" s="1"/>
  <c r="J42" i="20" s="1"/>
  <c r="I44" i="20"/>
  <c r="K43" i="20"/>
  <c r="I43" i="20"/>
  <c r="I42" i="20" s="1"/>
  <c r="K42" i="20"/>
  <c r="L40" i="20"/>
  <c r="L37" i="20" s="1"/>
  <c r="L36" i="20" s="1"/>
  <c r="K40" i="20"/>
  <c r="J40" i="20"/>
  <c r="I40" i="20"/>
  <c r="L38" i="20"/>
  <c r="K38" i="20"/>
  <c r="J38" i="20"/>
  <c r="J37" i="20" s="1"/>
  <c r="J36" i="20" s="1"/>
  <c r="J35" i="20" s="1"/>
  <c r="I38" i="20"/>
  <c r="I37" i="20" s="1"/>
  <c r="I36" i="20" s="1"/>
  <c r="K37" i="20"/>
  <c r="K36" i="20" s="1"/>
  <c r="L366" i="9"/>
  <c r="K366" i="9"/>
  <c r="J366" i="9"/>
  <c r="J365" i="9" s="1"/>
  <c r="I366" i="9"/>
  <c r="I365" i="9" s="1"/>
  <c r="L365" i="9"/>
  <c r="K365" i="9"/>
  <c r="L363" i="9"/>
  <c r="K363" i="9"/>
  <c r="K362" i="9" s="1"/>
  <c r="J363" i="9"/>
  <c r="J362" i="9" s="1"/>
  <c r="I363" i="9"/>
  <c r="L362" i="9"/>
  <c r="I362" i="9"/>
  <c r="L360" i="9"/>
  <c r="L359" i="9" s="1"/>
  <c r="K360" i="9"/>
  <c r="K359" i="9" s="1"/>
  <c r="J360" i="9"/>
  <c r="I360" i="9"/>
  <c r="I359" i="9" s="1"/>
  <c r="J359" i="9"/>
  <c r="L356" i="9"/>
  <c r="K356" i="9"/>
  <c r="J356" i="9"/>
  <c r="J355" i="9" s="1"/>
  <c r="I356" i="9"/>
  <c r="I355" i="9" s="1"/>
  <c r="L355" i="9"/>
  <c r="K355" i="9"/>
  <c r="L352" i="9"/>
  <c r="K352" i="9"/>
  <c r="K351" i="9" s="1"/>
  <c r="J352" i="9"/>
  <c r="J351" i="9" s="1"/>
  <c r="I352" i="9"/>
  <c r="L351" i="9"/>
  <c r="I351" i="9"/>
  <c r="L348" i="9"/>
  <c r="L347" i="9" s="1"/>
  <c r="K348" i="9"/>
  <c r="K347" i="9" s="1"/>
  <c r="J348" i="9"/>
  <c r="I348" i="9"/>
  <c r="I347" i="9" s="1"/>
  <c r="J347" i="9"/>
  <c r="L344" i="9"/>
  <c r="K344" i="9"/>
  <c r="J344" i="9"/>
  <c r="I344" i="9"/>
  <c r="L341" i="9"/>
  <c r="K341" i="9"/>
  <c r="J341" i="9"/>
  <c r="I341" i="9"/>
  <c r="P339" i="9"/>
  <c r="O339" i="9"/>
  <c r="N339" i="9"/>
  <c r="M339" i="9"/>
  <c r="L339" i="9"/>
  <c r="K339" i="9"/>
  <c r="J339" i="9"/>
  <c r="J338" i="9" s="1"/>
  <c r="I339" i="9"/>
  <c r="I338" i="9" s="1"/>
  <c r="L338" i="9"/>
  <c r="K338" i="9"/>
  <c r="L334" i="9"/>
  <c r="K334" i="9"/>
  <c r="J334" i="9"/>
  <c r="J333" i="9" s="1"/>
  <c r="I334" i="9"/>
  <c r="I333" i="9" s="1"/>
  <c r="L333" i="9"/>
  <c r="K333" i="9"/>
  <c r="L331" i="9"/>
  <c r="K331" i="9"/>
  <c r="K330" i="9" s="1"/>
  <c r="J331" i="9"/>
  <c r="J330" i="9" s="1"/>
  <c r="I331" i="9"/>
  <c r="L330" i="9"/>
  <c r="I330" i="9"/>
  <c r="L328" i="9"/>
  <c r="L327" i="9" s="1"/>
  <c r="K328" i="9"/>
  <c r="K327" i="9" s="1"/>
  <c r="J328" i="9"/>
  <c r="I328" i="9"/>
  <c r="I327" i="9" s="1"/>
  <c r="J327" i="9"/>
  <c r="L324" i="9"/>
  <c r="K324" i="9"/>
  <c r="J324" i="9"/>
  <c r="J323" i="9" s="1"/>
  <c r="I324" i="9"/>
  <c r="I323" i="9" s="1"/>
  <c r="L323" i="9"/>
  <c r="K323" i="9"/>
  <c r="L320" i="9"/>
  <c r="K320" i="9"/>
  <c r="K319" i="9" s="1"/>
  <c r="J320" i="9"/>
  <c r="J319" i="9" s="1"/>
  <c r="I320" i="9"/>
  <c r="L319" i="9"/>
  <c r="I319" i="9"/>
  <c r="L316" i="9"/>
  <c r="L315" i="9" s="1"/>
  <c r="K316" i="9"/>
  <c r="K315" i="9" s="1"/>
  <c r="J316" i="9"/>
  <c r="I316" i="9"/>
  <c r="I315" i="9" s="1"/>
  <c r="J315" i="9"/>
  <c r="L312" i="9"/>
  <c r="K312" i="9"/>
  <c r="J312" i="9"/>
  <c r="I312" i="9"/>
  <c r="L309" i="9"/>
  <c r="L306" i="9" s="1"/>
  <c r="L305" i="9" s="1"/>
  <c r="K309" i="9"/>
  <c r="J309" i="9"/>
  <c r="I309" i="9"/>
  <c r="L307" i="9"/>
  <c r="K307" i="9"/>
  <c r="J307" i="9"/>
  <c r="J306" i="9" s="1"/>
  <c r="I307" i="9"/>
  <c r="I306" i="9"/>
  <c r="L301" i="9"/>
  <c r="K301" i="9"/>
  <c r="J301" i="9"/>
  <c r="J300" i="9" s="1"/>
  <c r="I301" i="9"/>
  <c r="I300" i="9" s="1"/>
  <c r="L300" i="9"/>
  <c r="K300" i="9"/>
  <c r="L298" i="9"/>
  <c r="K298" i="9"/>
  <c r="K297" i="9" s="1"/>
  <c r="J298" i="9"/>
  <c r="J297" i="9" s="1"/>
  <c r="I298" i="9"/>
  <c r="L297" i="9"/>
  <c r="I297" i="9"/>
  <c r="L295" i="9"/>
  <c r="L294" i="9" s="1"/>
  <c r="K295" i="9"/>
  <c r="K294" i="9" s="1"/>
  <c r="J295" i="9"/>
  <c r="I295" i="9"/>
  <c r="I294" i="9" s="1"/>
  <c r="J294" i="9"/>
  <c r="L291" i="9"/>
  <c r="K291" i="9"/>
  <c r="J291" i="9"/>
  <c r="J290" i="9" s="1"/>
  <c r="I291" i="9"/>
  <c r="I290" i="9" s="1"/>
  <c r="L290" i="9"/>
  <c r="K290" i="9"/>
  <c r="L287" i="9"/>
  <c r="K287" i="9"/>
  <c r="K286" i="9" s="1"/>
  <c r="J287" i="9"/>
  <c r="J286" i="9" s="1"/>
  <c r="I287" i="9"/>
  <c r="L286" i="9"/>
  <c r="I286" i="9"/>
  <c r="L283" i="9"/>
  <c r="L282" i="9" s="1"/>
  <c r="L272" i="9" s="1"/>
  <c r="K283" i="9"/>
  <c r="K282" i="9" s="1"/>
  <c r="J283" i="9"/>
  <c r="I283" i="9"/>
  <c r="I282" i="9" s="1"/>
  <c r="J282" i="9"/>
  <c r="L279" i="9"/>
  <c r="K279" i="9"/>
  <c r="J279" i="9"/>
  <c r="I279" i="9"/>
  <c r="L276" i="9"/>
  <c r="K276" i="9"/>
  <c r="J276" i="9"/>
  <c r="I276" i="9"/>
  <c r="L274" i="9"/>
  <c r="K274" i="9"/>
  <c r="K273" i="9" s="1"/>
  <c r="J274" i="9"/>
  <c r="J273" i="9" s="1"/>
  <c r="I274" i="9"/>
  <c r="L273" i="9"/>
  <c r="I273" i="9"/>
  <c r="K272" i="9"/>
  <c r="L269" i="9"/>
  <c r="K269" i="9"/>
  <c r="K268" i="9" s="1"/>
  <c r="J269" i="9"/>
  <c r="J268" i="9" s="1"/>
  <c r="I269" i="9"/>
  <c r="L268" i="9"/>
  <c r="I268" i="9"/>
  <c r="L266" i="9"/>
  <c r="L265" i="9" s="1"/>
  <c r="K266" i="9"/>
  <c r="K265" i="9" s="1"/>
  <c r="J266" i="9"/>
  <c r="I266" i="9"/>
  <c r="I265" i="9" s="1"/>
  <c r="J265" i="9"/>
  <c r="L263" i="9"/>
  <c r="K263" i="9"/>
  <c r="J263" i="9"/>
  <c r="J262" i="9" s="1"/>
  <c r="I263" i="9"/>
  <c r="I262" i="9" s="1"/>
  <c r="L262" i="9"/>
  <c r="K262" i="9"/>
  <c r="L259" i="9"/>
  <c r="K259" i="9"/>
  <c r="K258" i="9" s="1"/>
  <c r="J259" i="9"/>
  <c r="J258" i="9" s="1"/>
  <c r="I259" i="9"/>
  <c r="L258" i="9"/>
  <c r="I258" i="9"/>
  <c r="L255" i="9"/>
  <c r="L254" i="9" s="1"/>
  <c r="K255" i="9"/>
  <c r="K254" i="9" s="1"/>
  <c r="J255" i="9"/>
  <c r="I255" i="9"/>
  <c r="I254" i="9" s="1"/>
  <c r="J254" i="9"/>
  <c r="L251" i="9"/>
  <c r="K251" i="9"/>
  <c r="J251" i="9"/>
  <c r="J250" i="9" s="1"/>
  <c r="I251" i="9"/>
  <c r="I250" i="9" s="1"/>
  <c r="L250" i="9"/>
  <c r="K250" i="9"/>
  <c r="L247" i="9"/>
  <c r="K247" i="9"/>
  <c r="J247" i="9"/>
  <c r="I247" i="9"/>
  <c r="L244" i="9"/>
  <c r="K244" i="9"/>
  <c r="J244" i="9"/>
  <c r="I244" i="9"/>
  <c r="L242" i="9"/>
  <c r="L241" i="9" s="1"/>
  <c r="K242" i="9"/>
  <c r="K241" i="9" s="1"/>
  <c r="J242" i="9"/>
  <c r="I242" i="9"/>
  <c r="I241" i="9" s="1"/>
  <c r="J241" i="9"/>
  <c r="L235" i="9"/>
  <c r="K235" i="9"/>
  <c r="K234" i="9" s="1"/>
  <c r="K233" i="9" s="1"/>
  <c r="J235" i="9"/>
  <c r="J234" i="9" s="1"/>
  <c r="J233" i="9" s="1"/>
  <c r="I235" i="9"/>
  <c r="L234" i="9"/>
  <c r="I234" i="9"/>
  <c r="I233" i="9" s="1"/>
  <c r="L233" i="9"/>
  <c r="L231" i="9"/>
  <c r="K231" i="9"/>
  <c r="K230" i="9" s="1"/>
  <c r="J231" i="9"/>
  <c r="J230" i="9" s="1"/>
  <c r="J229" i="9" s="1"/>
  <c r="I231" i="9"/>
  <c r="L230" i="9"/>
  <c r="I230" i="9"/>
  <c r="I229" i="9" s="1"/>
  <c r="L229" i="9"/>
  <c r="K229" i="9"/>
  <c r="P222" i="9"/>
  <c r="O222" i="9"/>
  <c r="N222" i="9"/>
  <c r="M222" i="9"/>
  <c r="L222" i="9"/>
  <c r="K222" i="9"/>
  <c r="J222" i="9"/>
  <c r="J221" i="9" s="1"/>
  <c r="I222" i="9"/>
  <c r="I221" i="9" s="1"/>
  <c r="L221" i="9"/>
  <c r="L217" i="9" s="1"/>
  <c r="K221" i="9"/>
  <c r="L219" i="9"/>
  <c r="K219" i="9"/>
  <c r="K218" i="9" s="1"/>
  <c r="K217" i="9" s="1"/>
  <c r="J219" i="9"/>
  <c r="J218" i="9" s="1"/>
  <c r="I219" i="9"/>
  <c r="L218" i="9"/>
  <c r="I218" i="9"/>
  <c r="L212" i="9"/>
  <c r="K212" i="9"/>
  <c r="K211" i="9" s="1"/>
  <c r="K210" i="9" s="1"/>
  <c r="J212" i="9"/>
  <c r="J211" i="9" s="1"/>
  <c r="J210" i="9" s="1"/>
  <c r="I212" i="9"/>
  <c r="L211" i="9"/>
  <c r="I211" i="9"/>
  <c r="I210" i="9" s="1"/>
  <c r="L210" i="9"/>
  <c r="L208" i="9"/>
  <c r="K208" i="9"/>
  <c r="K207" i="9" s="1"/>
  <c r="J208" i="9"/>
  <c r="J207" i="9" s="1"/>
  <c r="I208" i="9"/>
  <c r="L207" i="9"/>
  <c r="I207" i="9"/>
  <c r="L203" i="9"/>
  <c r="L202" i="9" s="1"/>
  <c r="K203" i="9"/>
  <c r="K202" i="9" s="1"/>
  <c r="J203" i="9"/>
  <c r="I203" i="9"/>
  <c r="I202" i="9" s="1"/>
  <c r="J202" i="9"/>
  <c r="L197" i="9"/>
  <c r="K197" i="9"/>
  <c r="J197" i="9"/>
  <c r="J196" i="9" s="1"/>
  <c r="I197" i="9"/>
  <c r="I196" i="9" s="1"/>
  <c r="L196" i="9"/>
  <c r="K196" i="9"/>
  <c r="L192" i="9"/>
  <c r="K192" i="9"/>
  <c r="K191" i="9" s="1"/>
  <c r="J192" i="9"/>
  <c r="J191" i="9" s="1"/>
  <c r="I192" i="9"/>
  <c r="L191" i="9"/>
  <c r="I191" i="9"/>
  <c r="L189" i="9"/>
  <c r="L188" i="9" s="1"/>
  <c r="K189" i="9"/>
  <c r="K188" i="9" s="1"/>
  <c r="J189" i="9"/>
  <c r="I189" i="9"/>
  <c r="I188" i="9" s="1"/>
  <c r="I187" i="9" s="1"/>
  <c r="J188" i="9"/>
  <c r="L181" i="9"/>
  <c r="K181" i="9"/>
  <c r="J181" i="9"/>
  <c r="J180" i="9" s="1"/>
  <c r="I181" i="9"/>
  <c r="I180" i="9" s="1"/>
  <c r="L180" i="9"/>
  <c r="K180" i="9"/>
  <c r="L176" i="9"/>
  <c r="K176" i="9"/>
  <c r="K175" i="9" s="1"/>
  <c r="J176" i="9"/>
  <c r="J175" i="9" s="1"/>
  <c r="J174" i="9" s="1"/>
  <c r="I176" i="9"/>
  <c r="L175" i="9"/>
  <c r="I175" i="9"/>
  <c r="I174" i="9" s="1"/>
  <c r="L174" i="9"/>
  <c r="K174" i="9"/>
  <c r="L172" i="9"/>
  <c r="K172" i="9"/>
  <c r="K171" i="9" s="1"/>
  <c r="K170" i="9" s="1"/>
  <c r="K169" i="9" s="1"/>
  <c r="J172" i="9"/>
  <c r="J171" i="9" s="1"/>
  <c r="J170" i="9" s="1"/>
  <c r="I172" i="9"/>
  <c r="L171" i="9"/>
  <c r="I171" i="9"/>
  <c r="I170" i="9" s="1"/>
  <c r="L170" i="9"/>
  <c r="L167" i="9"/>
  <c r="K167" i="9"/>
  <c r="J167" i="9"/>
  <c r="J166" i="9" s="1"/>
  <c r="I167" i="9"/>
  <c r="I166" i="9" s="1"/>
  <c r="L166" i="9"/>
  <c r="K166" i="9"/>
  <c r="L162" i="9"/>
  <c r="K162" i="9"/>
  <c r="K161" i="9" s="1"/>
  <c r="J162" i="9"/>
  <c r="J161" i="9" s="1"/>
  <c r="I162" i="9"/>
  <c r="L161" i="9"/>
  <c r="I161" i="9"/>
  <c r="L160" i="9"/>
  <c r="L159" i="9" s="1"/>
  <c r="K160" i="9"/>
  <c r="K159" i="9" s="1"/>
  <c r="L156" i="9"/>
  <c r="K156" i="9"/>
  <c r="J156" i="9"/>
  <c r="J155" i="9" s="1"/>
  <c r="J154" i="9" s="1"/>
  <c r="I156" i="9"/>
  <c r="I155" i="9" s="1"/>
  <c r="I154" i="9" s="1"/>
  <c r="L155" i="9"/>
  <c r="L154" i="9" s="1"/>
  <c r="K155" i="9"/>
  <c r="K154" i="9" s="1"/>
  <c r="L152" i="9"/>
  <c r="K152" i="9"/>
  <c r="J152" i="9"/>
  <c r="J151" i="9" s="1"/>
  <c r="I152" i="9"/>
  <c r="I151" i="9" s="1"/>
  <c r="L151" i="9"/>
  <c r="K151" i="9"/>
  <c r="L148" i="9"/>
  <c r="K148" i="9"/>
  <c r="K147" i="9" s="1"/>
  <c r="K146" i="9" s="1"/>
  <c r="J148" i="9"/>
  <c r="J147" i="9" s="1"/>
  <c r="J146" i="9" s="1"/>
  <c r="I148" i="9"/>
  <c r="L147" i="9"/>
  <c r="I147" i="9"/>
  <c r="I146" i="9" s="1"/>
  <c r="L146" i="9"/>
  <c r="L143" i="9"/>
  <c r="K143" i="9"/>
  <c r="K142" i="9" s="1"/>
  <c r="J143" i="9"/>
  <c r="J142" i="9" s="1"/>
  <c r="J141" i="9" s="1"/>
  <c r="J140" i="9" s="1"/>
  <c r="I143" i="9"/>
  <c r="L142" i="9"/>
  <c r="I142" i="9"/>
  <c r="I141" i="9" s="1"/>
  <c r="I140" i="9" s="1"/>
  <c r="L141" i="9"/>
  <c r="L140" i="9" s="1"/>
  <c r="K141" i="9"/>
  <c r="L138" i="9"/>
  <c r="K138" i="9"/>
  <c r="J138" i="9"/>
  <c r="J137" i="9" s="1"/>
  <c r="J136" i="9" s="1"/>
  <c r="I138" i="9"/>
  <c r="I137" i="9" s="1"/>
  <c r="I136" i="9" s="1"/>
  <c r="L137" i="9"/>
  <c r="L136" i="9" s="1"/>
  <c r="K137" i="9"/>
  <c r="K136" i="9" s="1"/>
  <c r="L134" i="9"/>
  <c r="K134" i="9"/>
  <c r="J134" i="9"/>
  <c r="J133" i="9" s="1"/>
  <c r="J132" i="9" s="1"/>
  <c r="I134" i="9"/>
  <c r="I133" i="9" s="1"/>
  <c r="I132" i="9" s="1"/>
  <c r="L133" i="9"/>
  <c r="L132" i="9" s="1"/>
  <c r="K133" i="9"/>
  <c r="K132" i="9" s="1"/>
  <c r="L130" i="9"/>
  <c r="K130" i="9"/>
  <c r="J130" i="9"/>
  <c r="J129" i="9" s="1"/>
  <c r="J128" i="9" s="1"/>
  <c r="I130" i="9"/>
  <c r="I129" i="9" s="1"/>
  <c r="I128" i="9" s="1"/>
  <c r="L129" i="9"/>
  <c r="L128" i="9" s="1"/>
  <c r="K129" i="9"/>
  <c r="K128" i="9" s="1"/>
  <c r="L126" i="9"/>
  <c r="K126" i="9"/>
  <c r="J126" i="9"/>
  <c r="J125" i="9" s="1"/>
  <c r="J124" i="9" s="1"/>
  <c r="I126" i="9"/>
  <c r="I125" i="9" s="1"/>
  <c r="I124" i="9" s="1"/>
  <c r="L125" i="9"/>
  <c r="L124" i="9" s="1"/>
  <c r="K125" i="9"/>
  <c r="K124" i="9" s="1"/>
  <c r="L122" i="9"/>
  <c r="K122" i="9"/>
  <c r="J122" i="9"/>
  <c r="J121" i="9" s="1"/>
  <c r="J120" i="9" s="1"/>
  <c r="I122" i="9"/>
  <c r="I121" i="9" s="1"/>
  <c r="I120" i="9" s="1"/>
  <c r="L121" i="9"/>
  <c r="L120" i="9" s="1"/>
  <c r="K121" i="9"/>
  <c r="K120" i="9" s="1"/>
  <c r="L117" i="9"/>
  <c r="K117" i="9"/>
  <c r="J117" i="9"/>
  <c r="J116" i="9" s="1"/>
  <c r="J115" i="9" s="1"/>
  <c r="J114" i="9" s="1"/>
  <c r="I117" i="9"/>
  <c r="I116" i="9" s="1"/>
  <c r="I115" i="9" s="1"/>
  <c r="L116" i="9"/>
  <c r="L115" i="9" s="1"/>
  <c r="K116" i="9"/>
  <c r="K115" i="9" s="1"/>
  <c r="K114" i="9" s="1"/>
  <c r="L111" i="9"/>
  <c r="L110" i="9" s="1"/>
  <c r="K111" i="9"/>
  <c r="K110" i="9" s="1"/>
  <c r="J111" i="9"/>
  <c r="I111" i="9"/>
  <c r="I110" i="9" s="1"/>
  <c r="J110" i="9"/>
  <c r="L107" i="9"/>
  <c r="K107" i="9"/>
  <c r="J107" i="9"/>
  <c r="J106" i="9" s="1"/>
  <c r="J105" i="9" s="1"/>
  <c r="I107" i="9"/>
  <c r="I106" i="9" s="1"/>
  <c r="I105" i="9" s="1"/>
  <c r="L106" i="9"/>
  <c r="L105" i="9" s="1"/>
  <c r="K106" i="9"/>
  <c r="L102" i="9"/>
  <c r="K102" i="9"/>
  <c r="J102" i="9"/>
  <c r="J101" i="9" s="1"/>
  <c r="J100" i="9" s="1"/>
  <c r="I102" i="9"/>
  <c r="I101" i="9" s="1"/>
  <c r="I100" i="9" s="1"/>
  <c r="L101" i="9"/>
  <c r="L100" i="9" s="1"/>
  <c r="K101" i="9"/>
  <c r="K100" i="9" s="1"/>
  <c r="L97" i="9"/>
  <c r="K97" i="9"/>
  <c r="J97" i="9"/>
  <c r="J96" i="9" s="1"/>
  <c r="J95" i="9" s="1"/>
  <c r="J94" i="9" s="1"/>
  <c r="I97" i="9"/>
  <c r="I96" i="9" s="1"/>
  <c r="I95" i="9" s="1"/>
  <c r="L96" i="9"/>
  <c r="L95" i="9" s="1"/>
  <c r="L94" i="9" s="1"/>
  <c r="K96" i="9"/>
  <c r="K95" i="9" s="1"/>
  <c r="L90" i="9"/>
  <c r="L89" i="9" s="1"/>
  <c r="L88" i="9" s="1"/>
  <c r="K90" i="9"/>
  <c r="K89" i="9" s="1"/>
  <c r="K88" i="9" s="1"/>
  <c r="J90" i="9"/>
  <c r="I90" i="9"/>
  <c r="I89" i="9" s="1"/>
  <c r="I88" i="9" s="1"/>
  <c r="I87" i="9" s="1"/>
  <c r="J89" i="9"/>
  <c r="J88" i="9" s="1"/>
  <c r="J87" i="9" s="1"/>
  <c r="L87" i="9"/>
  <c r="K87" i="9"/>
  <c r="L85" i="9"/>
  <c r="K85" i="9"/>
  <c r="K84" i="9" s="1"/>
  <c r="K83" i="9" s="1"/>
  <c r="J85" i="9"/>
  <c r="J84" i="9" s="1"/>
  <c r="J83" i="9" s="1"/>
  <c r="I85" i="9"/>
  <c r="L84" i="9"/>
  <c r="I84" i="9"/>
  <c r="I83" i="9" s="1"/>
  <c r="L83" i="9"/>
  <c r="L79" i="9"/>
  <c r="K79" i="9"/>
  <c r="K78" i="9" s="1"/>
  <c r="J79" i="9"/>
  <c r="J78" i="9" s="1"/>
  <c r="I79" i="9"/>
  <c r="L78" i="9"/>
  <c r="I78" i="9"/>
  <c r="L74" i="9"/>
  <c r="L73" i="9" s="1"/>
  <c r="K74" i="9"/>
  <c r="K73" i="9" s="1"/>
  <c r="J74" i="9"/>
  <c r="I74" i="9"/>
  <c r="I73" i="9" s="1"/>
  <c r="J73" i="9"/>
  <c r="L69" i="9"/>
  <c r="K69" i="9"/>
  <c r="J69" i="9"/>
  <c r="J68" i="9" s="1"/>
  <c r="I69" i="9"/>
  <c r="I68" i="9" s="1"/>
  <c r="I67" i="9" s="1"/>
  <c r="I66" i="9" s="1"/>
  <c r="L68" i="9"/>
  <c r="K68" i="9"/>
  <c r="J67" i="9"/>
  <c r="J66" i="9" s="1"/>
  <c r="L49" i="9"/>
  <c r="L48" i="9" s="1"/>
  <c r="L47" i="9" s="1"/>
  <c r="L46" i="9" s="1"/>
  <c r="K49" i="9"/>
  <c r="K48" i="9" s="1"/>
  <c r="K47" i="9" s="1"/>
  <c r="K46" i="9" s="1"/>
  <c r="J49" i="9"/>
  <c r="I49" i="9"/>
  <c r="I48" i="9" s="1"/>
  <c r="I47" i="9" s="1"/>
  <c r="I46" i="9" s="1"/>
  <c r="J48" i="9"/>
  <c r="J47" i="9" s="1"/>
  <c r="J46" i="9" s="1"/>
  <c r="L44" i="9"/>
  <c r="K44" i="9"/>
  <c r="K43" i="9" s="1"/>
  <c r="K42" i="9" s="1"/>
  <c r="J44" i="9"/>
  <c r="J43" i="9" s="1"/>
  <c r="J42" i="9" s="1"/>
  <c r="I44" i="9"/>
  <c r="L43" i="9"/>
  <c r="I43" i="9"/>
  <c r="I42" i="9" s="1"/>
  <c r="L42" i="9"/>
  <c r="L40" i="9"/>
  <c r="K40" i="9"/>
  <c r="J40" i="9"/>
  <c r="I40" i="9"/>
  <c r="L38" i="9"/>
  <c r="K38" i="9"/>
  <c r="J38" i="9"/>
  <c r="I38" i="9"/>
  <c r="I37" i="9" s="1"/>
  <c r="I36" i="9" s="1"/>
  <c r="L37" i="9"/>
  <c r="L36" i="9" s="1"/>
  <c r="K37" i="9"/>
  <c r="K36" i="9" s="1"/>
  <c r="L366" i="22"/>
  <c r="K366" i="22"/>
  <c r="J366" i="22"/>
  <c r="I366" i="22"/>
  <c r="L365" i="22"/>
  <c r="K365" i="22"/>
  <c r="J365" i="22"/>
  <c r="I365" i="22"/>
  <c r="L363" i="22"/>
  <c r="K363" i="22"/>
  <c r="J363" i="22"/>
  <c r="I363" i="22"/>
  <c r="L362" i="22"/>
  <c r="K362" i="22"/>
  <c r="J362" i="22"/>
  <c r="I362" i="22"/>
  <c r="L360" i="22"/>
  <c r="L359" i="22" s="1"/>
  <c r="K360" i="22"/>
  <c r="K359" i="22" s="1"/>
  <c r="J360" i="22"/>
  <c r="J359" i="22" s="1"/>
  <c r="I360" i="22"/>
  <c r="I359" i="22" s="1"/>
  <c r="L356" i="22"/>
  <c r="K356" i="22"/>
  <c r="J356" i="22"/>
  <c r="J355" i="22" s="1"/>
  <c r="I356" i="22"/>
  <c r="I355" i="22" s="1"/>
  <c r="L355" i="22"/>
  <c r="K355" i="22"/>
  <c r="L352" i="22"/>
  <c r="K352" i="22"/>
  <c r="J352" i="22"/>
  <c r="I352" i="22"/>
  <c r="L351" i="22"/>
  <c r="K351" i="22"/>
  <c r="J351" i="22"/>
  <c r="I351" i="22"/>
  <c r="L348" i="22"/>
  <c r="L347" i="22" s="1"/>
  <c r="K348" i="22"/>
  <c r="K347" i="22" s="1"/>
  <c r="J348" i="22"/>
  <c r="J347" i="22" s="1"/>
  <c r="I348" i="22"/>
  <c r="I347" i="22" s="1"/>
  <c r="L344" i="22"/>
  <c r="K344" i="22"/>
  <c r="J344" i="22"/>
  <c r="I344" i="22"/>
  <c r="L341" i="22"/>
  <c r="K341" i="22"/>
  <c r="J341" i="22"/>
  <c r="I341" i="22"/>
  <c r="P339" i="22"/>
  <c r="O339" i="22"/>
  <c r="N339" i="22"/>
  <c r="M339" i="22"/>
  <c r="L339" i="22"/>
  <c r="K339" i="22"/>
  <c r="J339" i="22"/>
  <c r="I339" i="22"/>
  <c r="L338" i="22"/>
  <c r="L337" i="22" s="1"/>
  <c r="K338" i="22"/>
  <c r="K337" i="22" s="1"/>
  <c r="J338" i="22"/>
  <c r="I338" i="22"/>
  <c r="L334" i="22"/>
  <c r="K334" i="22"/>
  <c r="J334" i="22"/>
  <c r="I334" i="22"/>
  <c r="L333" i="22"/>
  <c r="K333" i="22"/>
  <c r="J333" i="22"/>
  <c r="I333" i="22"/>
  <c r="L331" i="22"/>
  <c r="K331" i="22"/>
  <c r="J331" i="22"/>
  <c r="I331" i="22"/>
  <c r="L330" i="22"/>
  <c r="K330" i="22"/>
  <c r="J330" i="22"/>
  <c r="I330" i="22"/>
  <c r="L328" i="22"/>
  <c r="L327" i="22" s="1"/>
  <c r="K328" i="22"/>
  <c r="K327" i="22" s="1"/>
  <c r="J328" i="22"/>
  <c r="J327" i="22" s="1"/>
  <c r="I328" i="22"/>
  <c r="I327" i="22" s="1"/>
  <c r="L324" i="22"/>
  <c r="K324" i="22"/>
  <c r="J324" i="22"/>
  <c r="J323" i="22" s="1"/>
  <c r="I324" i="22"/>
  <c r="I323" i="22" s="1"/>
  <c r="L323" i="22"/>
  <c r="K323" i="22"/>
  <c r="L320" i="22"/>
  <c r="K320" i="22"/>
  <c r="J320" i="22"/>
  <c r="I320" i="22"/>
  <c r="L319" i="22"/>
  <c r="K319" i="22"/>
  <c r="J319" i="22"/>
  <c r="I319" i="22"/>
  <c r="L316" i="22"/>
  <c r="L315" i="22" s="1"/>
  <c r="K316" i="22"/>
  <c r="K315" i="22" s="1"/>
  <c r="J316" i="22"/>
  <c r="J315" i="22" s="1"/>
  <c r="I316" i="22"/>
  <c r="I315" i="22" s="1"/>
  <c r="L312" i="22"/>
  <c r="K312" i="22"/>
  <c r="J312" i="22"/>
  <c r="I312" i="22"/>
  <c r="L309" i="22"/>
  <c r="L306" i="22" s="1"/>
  <c r="L305" i="22" s="1"/>
  <c r="L304" i="22" s="1"/>
  <c r="K309" i="22"/>
  <c r="K306" i="22" s="1"/>
  <c r="K305" i="22" s="1"/>
  <c r="K304" i="22" s="1"/>
  <c r="J309" i="22"/>
  <c r="J306" i="22" s="1"/>
  <c r="I309" i="22"/>
  <c r="I306" i="22" s="1"/>
  <c r="L307" i="22"/>
  <c r="K307" i="22"/>
  <c r="J307" i="22"/>
  <c r="I307" i="22"/>
  <c r="L301" i="22"/>
  <c r="K301" i="22"/>
  <c r="J301" i="22"/>
  <c r="I301" i="22"/>
  <c r="L300" i="22"/>
  <c r="K300" i="22"/>
  <c r="J300" i="22"/>
  <c r="I300" i="22"/>
  <c r="L298" i="22"/>
  <c r="K298" i="22"/>
  <c r="J298" i="22"/>
  <c r="I298" i="22"/>
  <c r="L297" i="22"/>
  <c r="K297" i="22"/>
  <c r="J297" i="22"/>
  <c r="I297" i="22"/>
  <c r="L295" i="22"/>
  <c r="L294" i="22" s="1"/>
  <c r="K295" i="22"/>
  <c r="K294" i="22" s="1"/>
  <c r="J295" i="22"/>
  <c r="J294" i="22" s="1"/>
  <c r="I295" i="22"/>
  <c r="I294" i="22" s="1"/>
  <c r="L291" i="22"/>
  <c r="K291" i="22"/>
  <c r="J291" i="22"/>
  <c r="J290" i="22" s="1"/>
  <c r="J272" i="22" s="1"/>
  <c r="I291" i="22"/>
  <c r="I290" i="22" s="1"/>
  <c r="I272" i="22" s="1"/>
  <c r="L290" i="22"/>
  <c r="K290" i="22"/>
  <c r="L287" i="22"/>
  <c r="K287" i="22"/>
  <c r="J287" i="22"/>
  <c r="I287" i="22"/>
  <c r="L286" i="22"/>
  <c r="K286" i="22"/>
  <c r="J286" i="22"/>
  <c r="I286" i="22"/>
  <c r="L283" i="22"/>
  <c r="L282" i="22" s="1"/>
  <c r="L272" i="22" s="1"/>
  <c r="K283" i="22"/>
  <c r="K282" i="22" s="1"/>
  <c r="K272" i="22" s="1"/>
  <c r="J283" i="22"/>
  <c r="J282" i="22" s="1"/>
  <c r="I283" i="22"/>
  <c r="I282" i="22" s="1"/>
  <c r="L279" i="22"/>
  <c r="K279" i="22"/>
  <c r="J279" i="22"/>
  <c r="I279" i="22"/>
  <c r="L276" i="22"/>
  <c r="K276" i="22"/>
  <c r="J276" i="22"/>
  <c r="I276" i="22"/>
  <c r="L274" i="22"/>
  <c r="K274" i="22"/>
  <c r="J274" i="22"/>
  <c r="I274" i="22"/>
  <c r="L273" i="22"/>
  <c r="K273" i="22"/>
  <c r="J273" i="22"/>
  <c r="I273" i="22"/>
  <c r="L269" i="22"/>
  <c r="K269" i="22"/>
  <c r="J269" i="22"/>
  <c r="I269" i="22"/>
  <c r="L268" i="22"/>
  <c r="K268" i="22"/>
  <c r="J268" i="22"/>
  <c r="I268" i="22"/>
  <c r="L266" i="22"/>
  <c r="L265" i="22" s="1"/>
  <c r="K266" i="22"/>
  <c r="K265" i="22" s="1"/>
  <c r="J266" i="22"/>
  <c r="J265" i="22" s="1"/>
  <c r="I266" i="22"/>
  <c r="I265" i="22" s="1"/>
  <c r="L263" i="22"/>
  <c r="K263" i="22"/>
  <c r="J263" i="22"/>
  <c r="I263" i="22"/>
  <c r="L262" i="22"/>
  <c r="K262" i="22"/>
  <c r="J262" i="22"/>
  <c r="I262" i="22"/>
  <c r="L259" i="22"/>
  <c r="K259" i="22"/>
  <c r="J259" i="22"/>
  <c r="I259" i="22"/>
  <c r="L258" i="22"/>
  <c r="K258" i="22"/>
  <c r="J258" i="22"/>
  <c r="I258" i="22"/>
  <c r="L255" i="22"/>
  <c r="L254" i="22" s="1"/>
  <c r="K255" i="22"/>
  <c r="K254" i="22" s="1"/>
  <c r="J255" i="22"/>
  <c r="J254" i="22" s="1"/>
  <c r="I255" i="22"/>
  <c r="I254" i="22" s="1"/>
  <c r="L251" i="22"/>
  <c r="K251" i="22"/>
  <c r="J251" i="22"/>
  <c r="J250" i="22" s="1"/>
  <c r="J240" i="22" s="1"/>
  <c r="I251" i="22"/>
  <c r="I250" i="22" s="1"/>
  <c r="I240" i="22" s="1"/>
  <c r="L250" i="22"/>
  <c r="K250" i="22"/>
  <c r="L247" i="22"/>
  <c r="K247" i="22"/>
  <c r="J247" i="22"/>
  <c r="I247" i="22"/>
  <c r="L244" i="22"/>
  <c r="K244" i="22"/>
  <c r="J244" i="22"/>
  <c r="I244" i="22"/>
  <c r="L242" i="22"/>
  <c r="L241" i="22" s="1"/>
  <c r="L240" i="22" s="1"/>
  <c r="K242" i="22"/>
  <c r="K241" i="22" s="1"/>
  <c r="K240" i="22" s="1"/>
  <c r="J242" i="22"/>
  <c r="J241" i="22" s="1"/>
  <c r="I242" i="22"/>
  <c r="I241" i="22" s="1"/>
  <c r="L235" i="22"/>
  <c r="K235" i="22"/>
  <c r="J235" i="22"/>
  <c r="I235" i="22"/>
  <c r="L234" i="22"/>
  <c r="K234" i="22"/>
  <c r="J234" i="22"/>
  <c r="I234" i="22"/>
  <c r="L233" i="22"/>
  <c r="K233" i="22"/>
  <c r="J233" i="22"/>
  <c r="I233" i="22"/>
  <c r="L231" i="22"/>
  <c r="K231" i="22"/>
  <c r="J231" i="22"/>
  <c r="I231" i="22"/>
  <c r="L230" i="22"/>
  <c r="K230" i="22"/>
  <c r="J230" i="22"/>
  <c r="I230" i="22"/>
  <c r="L229" i="22"/>
  <c r="K229" i="22"/>
  <c r="J229" i="22"/>
  <c r="I229" i="22"/>
  <c r="P222" i="22"/>
  <c r="O222" i="22"/>
  <c r="N222" i="22"/>
  <c r="M222" i="22"/>
  <c r="L222" i="22"/>
  <c r="K222" i="22"/>
  <c r="J222" i="22"/>
  <c r="I222" i="22"/>
  <c r="L221" i="22"/>
  <c r="K221" i="22"/>
  <c r="J221" i="22"/>
  <c r="I221" i="22"/>
  <c r="L219" i="22"/>
  <c r="K219" i="22"/>
  <c r="J219" i="22"/>
  <c r="I219" i="22"/>
  <c r="L218" i="22"/>
  <c r="K218" i="22"/>
  <c r="J218" i="22"/>
  <c r="I218" i="22"/>
  <c r="L217" i="22"/>
  <c r="K217" i="22"/>
  <c r="J217" i="22"/>
  <c r="I217" i="22"/>
  <c r="L212" i="22"/>
  <c r="K212" i="22"/>
  <c r="J212" i="22"/>
  <c r="I212" i="22"/>
  <c r="L211" i="22"/>
  <c r="K211" i="22"/>
  <c r="J211" i="22"/>
  <c r="I211" i="22"/>
  <c r="L210" i="22"/>
  <c r="K210" i="22"/>
  <c r="J210" i="22"/>
  <c r="I210" i="22"/>
  <c r="L208" i="22"/>
  <c r="K208" i="22"/>
  <c r="J208" i="22"/>
  <c r="I208" i="22"/>
  <c r="L207" i="22"/>
  <c r="K207" i="22"/>
  <c r="J207" i="22"/>
  <c r="I207" i="22"/>
  <c r="L203" i="22"/>
  <c r="L202" i="22" s="1"/>
  <c r="K203" i="22"/>
  <c r="K202" i="22" s="1"/>
  <c r="J203" i="22"/>
  <c r="J202" i="22" s="1"/>
  <c r="I203" i="22"/>
  <c r="I202" i="22" s="1"/>
  <c r="L197" i="22"/>
  <c r="K197" i="22"/>
  <c r="J197" i="22"/>
  <c r="J196" i="22" s="1"/>
  <c r="I197" i="22"/>
  <c r="I196" i="22" s="1"/>
  <c r="L196" i="22"/>
  <c r="K196" i="22"/>
  <c r="L192" i="22"/>
  <c r="K192" i="22"/>
  <c r="J192" i="22"/>
  <c r="I192" i="22"/>
  <c r="L191" i="22"/>
  <c r="K191" i="22"/>
  <c r="J191" i="22"/>
  <c r="I191" i="22"/>
  <c r="L189" i="22"/>
  <c r="L188" i="22" s="1"/>
  <c r="K189" i="22"/>
  <c r="K188" i="22" s="1"/>
  <c r="J189" i="22"/>
  <c r="J188" i="22" s="1"/>
  <c r="I189" i="22"/>
  <c r="I188" i="22" s="1"/>
  <c r="L181" i="22"/>
  <c r="K181" i="22"/>
  <c r="J181" i="22"/>
  <c r="I181" i="22"/>
  <c r="L180" i="22"/>
  <c r="K180" i="22"/>
  <c r="J180" i="22"/>
  <c r="I180" i="22"/>
  <c r="L176" i="22"/>
  <c r="K176" i="22"/>
  <c r="J176" i="22"/>
  <c r="I176" i="22"/>
  <c r="L175" i="22"/>
  <c r="K175" i="22"/>
  <c r="J175" i="22"/>
  <c r="I175" i="22"/>
  <c r="L174" i="22"/>
  <c r="K174" i="22"/>
  <c r="J174" i="22"/>
  <c r="I174" i="22"/>
  <c r="L172" i="22"/>
  <c r="K172" i="22"/>
  <c r="J172" i="22"/>
  <c r="I172" i="22"/>
  <c r="L171" i="22"/>
  <c r="K171" i="22"/>
  <c r="J171" i="22"/>
  <c r="I171" i="22"/>
  <c r="L170" i="22"/>
  <c r="L169" i="22" s="1"/>
  <c r="K170" i="22"/>
  <c r="K169" i="22" s="1"/>
  <c r="J170" i="22"/>
  <c r="I170" i="22"/>
  <c r="I169" i="22" s="1"/>
  <c r="L167" i="22"/>
  <c r="K167" i="22"/>
  <c r="J167" i="22"/>
  <c r="J166" i="22" s="1"/>
  <c r="I167" i="22"/>
  <c r="I166" i="22" s="1"/>
  <c r="L166" i="22"/>
  <c r="K166" i="22"/>
  <c r="L162" i="22"/>
  <c r="K162" i="22"/>
  <c r="J162" i="22"/>
  <c r="I162" i="22"/>
  <c r="L161" i="22"/>
  <c r="K161" i="22"/>
  <c r="J161" i="22"/>
  <c r="J160" i="22" s="1"/>
  <c r="J159" i="22" s="1"/>
  <c r="I161" i="22"/>
  <c r="I160" i="22" s="1"/>
  <c r="I159" i="22" s="1"/>
  <c r="L160" i="22"/>
  <c r="L159" i="22" s="1"/>
  <c r="K160" i="22"/>
  <c r="K159" i="22" s="1"/>
  <c r="L156" i="22"/>
  <c r="K156" i="22"/>
  <c r="J156" i="22"/>
  <c r="I156" i="22"/>
  <c r="L155" i="22"/>
  <c r="L154" i="22" s="1"/>
  <c r="K155" i="22"/>
  <c r="K154" i="22" s="1"/>
  <c r="J155" i="22"/>
  <c r="J154" i="22" s="1"/>
  <c r="I155" i="22"/>
  <c r="I154" i="22" s="1"/>
  <c r="L152" i="22"/>
  <c r="K152" i="22"/>
  <c r="J152" i="22"/>
  <c r="I152" i="22"/>
  <c r="L151" i="22"/>
  <c r="K151" i="22"/>
  <c r="J151" i="22"/>
  <c r="I151" i="22"/>
  <c r="L148" i="22"/>
  <c r="K148" i="22"/>
  <c r="J148" i="22"/>
  <c r="I148" i="22"/>
  <c r="L147" i="22"/>
  <c r="K147" i="22"/>
  <c r="J147" i="22"/>
  <c r="I147" i="22"/>
  <c r="L146" i="22"/>
  <c r="K146" i="22"/>
  <c r="J146" i="22"/>
  <c r="I146" i="22"/>
  <c r="L143" i="22"/>
  <c r="K143" i="22"/>
  <c r="J143" i="22"/>
  <c r="I143" i="22"/>
  <c r="L142" i="22"/>
  <c r="K142" i="22"/>
  <c r="J142" i="22"/>
  <c r="I142" i="22"/>
  <c r="L141" i="22"/>
  <c r="K141" i="22"/>
  <c r="J141" i="22"/>
  <c r="I141" i="22"/>
  <c r="L138" i="22"/>
  <c r="K138" i="22"/>
  <c r="J138" i="22"/>
  <c r="J137" i="22" s="1"/>
  <c r="J136" i="22" s="1"/>
  <c r="I138" i="22"/>
  <c r="I137" i="22" s="1"/>
  <c r="I136" i="22" s="1"/>
  <c r="L137" i="22"/>
  <c r="L136" i="22" s="1"/>
  <c r="K137" i="22"/>
  <c r="K136" i="22" s="1"/>
  <c r="L134" i="22"/>
  <c r="K134" i="22"/>
  <c r="J134" i="22"/>
  <c r="I134" i="22"/>
  <c r="L133" i="22"/>
  <c r="L132" i="22" s="1"/>
  <c r="K133" i="22"/>
  <c r="K132" i="22" s="1"/>
  <c r="J133" i="22"/>
  <c r="J132" i="22" s="1"/>
  <c r="I133" i="22"/>
  <c r="I132" i="22" s="1"/>
  <c r="L130" i="22"/>
  <c r="K130" i="22"/>
  <c r="J130" i="22"/>
  <c r="I130" i="22"/>
  <c r="L129" i="22"/>
  <c r="L128" i="22" s="1"/>
  <c r="K129" i="22"/>
  <c r="K128" i="22" s="1"/>
  <c r="J129" i="22"/>
  <c r="J128" i="22" s="1"/>
  <c r="I129" i="22"/>
  <c r="I128" i="22" s="1"/>
  <c r="L126" i="22"/>
  <c r="K126" i="22"/>
  <c r="J126" i="22"/>
  <c r="J125" i="22" s="1"/>
  <c r="J124" i="22" s="1"/>
  <c r="I126" i="22"/>
  <c r="I125" i="22" s="1"/>
  <c r="I124" i="22" s="1"/>
  <c r="L125" i="22"/>
  <c r="L124" i="22" s="1"/>
  <c r="K125" i="22"/>
  <c r="K124" i="22" s="1"/>
  <c r="L122" i="22"/>
  <c r="K122" i="22"/>
  <c r="J122" i="22"/>
  <c r="I122" i="22"/>
  <c r="L121" i="22"/>
  <c r="L120" i="22" s="1"/>
  <c r="K121" i="22"/>
  <c r="K120" i="22" s="1"/>
  <c r="J121" i="22"/>
  <c r="J120" i="22" s="1"/>
  <c r="I121" i="22"/>
  <c r="I120" i="22" s="1"/>
  <c r="L117" i="22"/>
  <c r="K117" i="22"/>
  <c r="J117" i="22"/>
  <c r="I117" i="22"/>
  <c r="L116" i="22"/>
  <c r="L115" i="22" s="1"/>
  <c r="K116" i="22"/>
  <c r="K115" i="22" s="1"/>
  <c r="J116" i="22"/>
  <c r="J115" i="22" s="1"/>
  <c r="I116" i="22"/>
  <c r="I115" i="22" s="1"/>
  <c r="L111" i="22"/>
  <c r="L110" i="22" s="1"/>
  <c r="K111" i="22"/>
  <c r="K110" i="22" s="1"/>
  <c r="J111" i="22"/>
  <c r="J110" i="22" s="1"/>
  <c r="I111" i="22"/>
  <c r="I110" i="22" s="1"/>
  <c r="L107" i="22"/>
  <c r="K107" i="22"/>
  <c r="J107" i="22"/>
  <c r="I107" i="22"/>
  <c r="L106" i="22"/>
  <c r="K106" i="22"/>
  <c r="J106" i="22"/>
  <c r="I106" i="22"/>
  <c r="L102" i="22"/>
  <c r="K102" i="22"/>
  <c r="J102" i="22"/>
  <c r="J101" i="22" s="1"/>
  <c r="J100" i="22" s="1"/>
  <c r="I102" i="22"/>
  <c r="I101" i="22" s="1"/>
  <c r="I100" i="22" s="1"/>
  <c r="L101" i="22"/>
  <c r="L100" i="22" s="1"/>
  <c r="K101" i="22"/>
  <c r="K100" i="22" s="1"/>
  <c r="L97" i="22"/>
  <c r="K97" i="22"/>
  <c r="J97" i="22"/>
  <c r="I97" i="22"/>
  <c r="L96" i="22"/>
  <c r="L95" i="22" s="1"/>
  <c r="K96" i="22"/>
  <c r="K95" i="22" s="1"/>
  <c r="J96" i="22"/>
  <c r="J95" i="22" s="1"/>
  <c r="I96" i="22"/>
  <c r="I95" i="22" s="1"/>
  <c r="L90" i="22"/>
  <c r="L89" i="22" s="1"/>
  <c r="L88" i="22" s="1"/>
  <c r="K90" i="22"/>
  <c r="K89" i="22" s="1"/>
  <c r="K88" i="22" s="1"/>
  <c r="J90" i="22"/>
  <c r="J89" i="22" s="1"/>
  <c r="I90" i="22"/>
  <c r="I89" i="22" s="1"/>
  <c r="J88" i="22"/>
  <c r="I88" i="22"/>
  <c r="L87" i="22"/>
  <c r="K87" i="22"/>
  <c r="J87" i="22"/>
  <c r="I87" i="22"/>
  <c r="L85" i="22"/>
  <c r="K85" i="22"/>
  <c r="J85" i="22"/>
  <c r="I85" i="22"/>
  <c r="L84" i="22"/>
  <c r="K84" i="22"/>
  <c r="J84" i="22"/>
  <c r="I84" i="22"/>
  <c r="L83" i="22"/>
  <c r="K83" i="22"/>
  <c r="J83" i="22"/>
  <c r="I83" i="22"/>
  <c r="L79" i="22"/>
  <c r="K79" i="22"/>
  <c r="J79" i="22"/>
  <c r="I79" i="22"/>
  <c r="L78" i="22"/>
  <c r="K78" i="22"/>
  <c r="J78" i="22"/>
  <c r="I78" i="22"/>
  <c r="L74" i="22"/>
  <c r="L73" i="22" s="1"/>
  <c r="K74" i="22"/>
  <c r="K73" i="22" s="1"/>
  <c r="J74" i="22"/>
  <c r="J73" i="22" s="1"/>
  <c r="I74" i="22"/>
  <c r="I73" i="22" s="1"/>
  <c r="L69" i="22"/>
  <c r="K69" i="22"/>
  <c r="J69" i="22"/>
  <c r="I69" i="22"/>
  <c r="L68" i="22"/>
  <c r="K68" i="22"/>
  <c r="J68" i="22"/>
  <c r="I68" i="22"/>
  <c r="L49" i="22"/>
  <c r="L48" i="22" s="1"/>
  <c r="L47" i="22" s="1"/>
  <c r="L46" i="22" s="1"/>
  <c r="K49" i="22"/>
  <c r="K48" i="22" s="1"/>
  <c r="K47" i="22" s="1"/>
  <c r="K46" i="22" s="1"/>
  <c r="J49" i="22"/>
  <c r="J48" i="22" s="1"/>
  <c r="I49" i="22"/>
  <c r="I48" i="22" s="1"/>
  <c r="J47" i="22"/>
  <c r="I47" i="22"/>
  <c r="J46" i="22"/>
  <c r="I46" i="22"/>
  <c r="L44" i="22"/>
  <c r="K44" i="22"/>
  <c r="J44" i="22"/>
  <c r="I44" i="22"/>
  <c r="L43" i="22"/>
  <c r="K43" i="22"/>
  <c r="J43" i="22"/>
  <c r="I43" i="22"/>
  <c r="L42" i="22"/>
  <c r="K42" i="22"/>
  <c r="J42" i="22"/>
  <c r="I42" i="22"/>
  <c r="L40" i="22"/>
  <c r="K40" i="22"/>
  <c r="J40" i="22"/>
  <c r="I40" i="22"/>
  <c r="L38" i="22"/>
  <c r="K38" i="22"/>
  <c r="J38" i="22"/>
  <c r="I38" i="22"/>
  <c r="L37" i="22"/>
  <c r="L36" i="22" s="1"/>
  <c r="L35" i="22" s="1"/>
  <c r="K37" i="22"/>
  <c r="K36" i="22" s="1"/>
  <c r="K35" i="22" s="1"/>
  <c r="J37" i="22"/>
  <c r="J36" i="22" s="1"/>
  <c r="I37" i="22"/>
  <c r="I36" i="22" s="1"/>
  <c r="J35" i="22"/>
  <c r="I35" i="22"/>
  <c r="L366" i="7"/>
  <c r="K366" i="7"/>
  <c r="J366" i="7"/>
  <c r="I366" i="7"/>
  <c r="L365" i="7"/>
  <c r="K365" i="7"/>
  <c r="J365" i="7"/>
  <c r="I365" i="7"/>
  <c r="L363" i="7"/>
  <c r="K363" i="7"/>
  <c r="J363" i="7"/>
  <c r="I363" i="7"/>
  <c r="L362" i="7"/>
  <c r="K362" i="7"/>
  <c r="J362" i="7"/>
  <c r="I362" i="7"/>
  <c r="L360" i="7"/>
  <c r="L359" i="7" s="1"/>
  <c r="K360" i="7"/>
  <c r="K359" i="7" s="1"/>
  <c r="J360" i="7"/>
  <c r="J359" i="7" s="1"/>
  <c r="I360" i="7"/>
  <c r="I359" i="7" s="1"/>
  <c r="L356" i="7"/>
  <c r="K356" i="7"/>
  <c r="J356" i="7"/>
  <c r="I356" i="7"/>
  <c r="I355" i="7" s="1"/>
  <c r="L355" i="7"/>
  <c r="K355" i="7"/>
  <c r="J355" i="7"/>
  <c r="L352" i="7"/>
  <c r="K352" i="7"/>
  <c r="J352" i="7"/>
  <c r="I352" i="7"/>
  <c r="L351" i="7"/>
  <c r="K351" i="7"/>
  <c r="J351" i="7"/>
  <c r="I351" i="7"/>
  <c r="L348" i="7"/>
  <c r="L347" i="7" s="1"/>
  <c r="K348" i="7"/>
  <c r="K347" i="7" s="1"/>
  <c r="J348" i="7"/>
  <c r="J347" i="7" s="1"/>
  <c r="I348" i="7"/>
  <c r="I347" i="7" s="1"/>
  <c r="L344" i="7"/>
  <c r="K344" i="7"/>
  <c r="J344" i="7"/>
  <c r="I344" i="7"/>
  <c r="L341" i="7"/>
  <c r="K341" i="7"/>
  <c r="J341" i="7"/>
  <c r="I341" i="7"/>
  <c r="P339" i="7"/>
  <c r="O339" i="7"/>
  <c r="N339" i="7"/>
  <c r="M339" i="7"/>
  <c r="L339" i="7"/>
  <c r="K339" i="7"/>
  <c r="J339" i="7"/>
  <c r="I339" i="7"/>
  <c r="I338" i="7" s="1"/>
  <c r="I337" i="7" s="1"/>
  <c r="L338" i="7"/>
  <c r="L337" i="7" s="1"/>
  <c r="K338" i="7"/>
  <c r="K337" i="7" s="1"/>
  <c r="J338" i="7"/>
  <c r="L334" i="7"/>
  <c r="K334" i="7"/>
  <c r="J334" i="7"/>
  <c r="I334" i="7"/>
  <c r="L333" i="7"/>
  <c r="K333" i="7"/>
  <c r="J333" i="7"/>
  <c r="I333" i="7"/>
  <c r="L331" i="7"/>
  <c r="K331" i="7"/>
  <c r="J331" i="7"/>
  <c r="I331" i="7"/>
  <c r="L330" i="7"/>
  <c r="K330" i="7"/>
  <c r="J330" i="7"/>
  <c r="I330" i="7"/>
  <c r="L328" i="7"/>
  <c r="L327" i="7" s="1"/>
  <c r="K328" i="7"/>
  <c r="K327" i="7" s="1"/>
  <c r="J328" i="7"/>
  <c r="J327" i="7" s="1"/>
  <c r="I328" i="7"/>
  <c r="I327" i="7" s="1"/>
  <c r="L324" i="7"/>
  <c r="K324" i="7"/>
  <c r="J324" i="7"/>
  <c r="I324" i="7"/>
  <c r="I323" i="7" s="1"/>
  <c r="L323" i="7"/>
  <c r="K323" i="7"/>
  <c r="J323" i="7"/>
  <c r="L320" i="7"/>
  <c r="K320" i="7"/>
  <c r="J320" i="7"/>
  <c r="I320" i="7"/>
  <c r="L319" i="7"/>
  <c r="K319" i="7"/>
  <c r="J319" i="7"/>
  <c r="I319" i="7"/>
  <c r="L316" i="7"/>
  <c r="L315" i="7" s="1"/>
  <c r="K316" i="7"/>
  <c r="K315" i="7" s="1"/>
  <c r="J316" i="7"/>
  <c r="J315" i="7" s="1"/>
  <c r="I316" i="7"/>
  <c r="I315" i="7" s="1"/>
  <c r="L312" i="7"/>
  <c r="K312" i="7"/>
  <c r="J312" i="7"/>
  <c r="I312" i="7"/>
  <c r="L309" i="7"/>
  <c r="L306" i="7" s="1"/>
  <c r="L305" i="7" s="1"/>
  <c r="L304" i="7" s="1"/>
  <c r="K309" i="7"/>
  <c r="K306" i="7" s="1"/>
  <c r="K305" i="7" s="1"/>
  <c r="K304" i="7" s="1"/>
  <c r="J309" i="7"/>
  <c r="J306" i="7" s="1"/>
  <c r="I309" i="7"/>
  <c r="I306" i="7" s="1"/>
  <c r="L307" i="7"/>
  <c r="K307" i="7"/>
  <c r="J307" i="7"/>
  <c r="I307" i="7"/>
  <c r="J305" i="7"/>
  <c r="L301" i="7"/>
  <c r="K301" i="7"/>
  <c r="J301" i="7"/>
  <c r="I301" i="7"/>
  <c r="L300" i="7"/>
  <c r="K300" i="7"/>
  <c r="J300" i="7"/>
  <c r="I300" i="7"/>
  <c r="L298" i="7"/>
  <c r="K298" i="7"/>
  <c r="J298" i="7"/>
  <c r="I298" i="7"/>
  <c r="L297" i="7"/>
  <c r="K297" i="7"/>
  <c r="J297" i="7"/>
  <c r="I297" i="7"/>
  <c r="L295" i="7"/>
  <c r="L294" i="7" s="1"/>
  <c r="K295" i="7"/>
  <c r="K294" i="7" s="1"/>
  <c r="J295" i="7"/>
  <c r="J294" i="7" s="1"/>
  <c r="I295" i="7"/>
  <c r="I294" i="7" s="1"/>
  <c r="L291" i="7"/>
  <c r="K291" i="7"/>
  <c r="J291" i="7"/>
  <c r="I291" i="7"/>
  <c r="I290" i="7" s="1"/>
  <c r="I272" i="7" s="1"/>
  <c r="L290" i="7"/>
  <c r="K290" i="7"/>
  <c r="J290" i="7"/>
  <c r="L287" i="7"/>
  <c r="K287" i="7"/>
  <c r="J287" i="7"/>
  <c r="I287" i="7"/>
  <c r="L286" i="7"/>
  <c r="K286" i="7"/>
  <c r="J286" i="7"/>
  <c r="I286" i="7"/>
  <c r="L283" i="7"/>
  <c r="L282" i="7" s="1"/>
  <c r="L272" i="7" s="1"/>
  <c r="K283" i="7"/>
  <c r="K282" i="7" s="1"/>
  <c r="J283" i="7"/>
  <c r="J282" i="7" s="1"/>
  <c r="I283" i="7"/>
  <c r="I282" i="7" s="1"/>
  <c r="L279" i="7"/>
  <c r="K279" i="7"/>
  <c r="J279" i="7"/>
  <c r="I279" i="7"/>
  <c r="L276" i="7"/>
  <c r="K276" i="7"/>
  <c r="J276" i="7"/>
  <c r="I276" i="7"/>
  <c r="L274" i="7"/>
  <c r="K274" i="7"/>
  <c r="J274" i="7"/>
  <c r="I274" i="7"/>
  <c r="L273" i="7"/>
  <c r="K273" i="7"/>
  <c r="J273" i="7"/>
  <c r="I273" i="7"/>
  <c r="K272" i="7"/>
  <c r="J272" i="7"/>
  <c r="L269" i="7"/>
  <c r="K269" i="7"/>
  <c r="J269" i="7"/>
  <c r="I269" i="7"/>
  <c r="L268" i="7"/>
  <c r="K268" i="7"/>
  <c r="J268" i="7"/>
  <c r="I268" i="7"/>
  <c r="L266" i="7"/>
  <c r="L265" i="7" s="1"/>
  <c r="K266" i="7"/>
  <c r="K265" i="7" s="1"/>
  <c r="J266" i="7"/>
  <c r="J265" i="7" s="1"/>
  <c r="I266" i="7"/>
  <c r="I265" i="7" s="1"/>
  <c r="L263" i="7"/>
  <c r="K263" i="7"/>
  <c r="J263" i="7"/>
  <c r="I263" i="7"/>
  <c r="L262" i="7"/>
  <c r="K262" i="7"/>
  <c r="J262" i="7"/>
  <c r="I262" i="7"/>
  <c r="L259" i="7"/>
  <c r="K259" i="7"/>
  <c r="J259" i="7"/>
  <c r="I259" i="7"/>
  <c r="L258" i="7"/>
  <c r="K258" i="7"/>
  <c r="J258" i="7"/>
  <c r="I258" i="7"/>
  <c r="L255" i="7"/>
  <c r="L254" i="7" s="1"/>
  <c r="K255" i="7"/>
  <c r="K254" i="7" s="1"/>
  <c r="J255" i="7"/>
  <c r="J254" i="7" s="1"/>
  <c r="I255" i="7"/>
  <c r="I254" i="7" s="1"/>
  <c r="L251" i="7"/>
  <c r="K251" i="7"/>
  <c r="J251" i="7"/>
  <c r="I251" i="7"/>
  <c r="I250" i="7" s="1"/>
  <c r="L250" i="7"/>
  <c r="K250" i="7"/>
  <c r="J250" i="7"/>
  <c r="L247" i="7"/>
  <c r="K247" i="7"/>
  <c r="J247" i="7"/>
  <c r="I247" i="7"/>
  <c r="L244" i="7"/>
  <c r="K244" i="7"/>
  <c r="J244" i="7"/>
  <c r="I244" i="7"/>
  <c r="L242" i="7"/>
  <c r="L241" i="7" s="1"/>
  <c r="L240" i="7" s="1"/>
  <c r="L239" i="7" s="1"/>
  <c r="K242" i="7"/>
  <c r="K241" i="7" s="1"/>
  <c r="J242" i="7"/>
  <c r="J241" i="7" s="1"/>
  <c r="I242" i="7"/>
  <c r="I241" i="7" s="1"/>
  <c r="L235" i="7"/>
  <c r="K235" i="7"/>
  <c r="J235" i="7"/>
  <c r="I235" i="7"/>
  <c r="L234" i="7"/>
  <c r="K234" i="7"/>
  <c r="J234" i="7"/>
  <c r="I234" i="7"/>
  <c r="L233" i="7"/>
  <c r="K233" i="7"/>
  <c r="J233" i="7"/>
  <c r="I233" i="7"/>
  <c r="L231" i="7"/>
  <c r="K231" i="7"/>
  <c r="J231" i="7"/>
  <c r="I231" i="7"/>
  <c r="L230" i="7"/>
  <c r="K230" i="7"/>
  <c r="J230" i="7"/>
  <c r="I230" i="7"/>
  <c r="L229" i="7"/>
  <c r="K229" i="7"/>
  <c r="J229" i="7"/>
  <c r="I229" i="7"/>
  <c r="P222" i="7"/>
  <c r="O222" i="7"/>
  <c r="N222" i="7"/>
  <c r="M222" i="7"/>
  <c r="L222" i="7"/>
  <c r="K222" i="7"/>
  <c r="J222" i="7"/>
  <c r="I222" i="7"/>
  <c r="L221" i="7"/>
  <c r="K221" i="7"/>
  <c r="J221" i="7"/>
  <c r="I221" i="7"/>
  <c r="L219" i="7"/>
  <c r="K219" i="7"/>
  <c r="J219" i="7"/>
  <c r="I219" i="7"/>
  <c r="L218" i="7"/>
  <c r="K218" i="7"/>
  <c r="J218" i="7"/>
  <c r="I218" i="7"/>
  <c r="L217" i="7"/>
  <c r="K217" i="7"/>
  <c r="J217" i="7"/>
  <c r="I217" i="7"/>
  <c r="L212" i="7"/>
  <c r="K212" i="7"/>
  <c r="J212" i="7"/>
  <c r="I212" i="7"/>
  <c r="L211" i="7"/>
  <c r="K211" i="7"/>
  <c r="J211" i="7"/>
  <c r="I211" i="7"/>
  <c r="L210" i="7"/>
  <c r="K210" i="7"/>
  <c r="J210" i="7"/>
  <c r="I210" i="7"/>
  <c r="L208" i="7"/>
  <c r="K208" i="7"/>
  <c r="J208" i="7"/>
  <c r="I208" i="7"/>
  <c r="L207" i="7"/>
  <c r="K207" i="7"/>
  <c r="J207" i="7"/>
  <c r="I207" i="7"/>
  <c r="L203" i="7"/>
  <c r="L202" i="7" s="1"/>
  <c r="K203" i="7"/>
  <c r="K202" i="7" s="1"/>
  <c r="J203" i="7"/>
  <c r="J202" i="7" s="1"/>
  <c r="I203" i="7"/>
  <c r="I202" i="7" s="1"/>
  <c r="L197" i="7"/>
  <c r="K197" i="7"/>
  <c r="J197" i="7"/>
  <c r="J196" i="7" s="1"/>
  <c r="I197" i="7"/>
  <c r="I196" i="7" s="1"/>
  <c r="L196" i="7"/>
  <c r="K196" i="7"/>
  <c r="L192" i="7"/>
  <c r="K192" i="7"/>
  <c r="J192" i="7"/>
  <c r="I192" i="7"/>
  <c r="L191" i="7"/>
  <c r="K191" i="7"/>
  <c r="J191" i="7"/>
  <c r="I191" i="7"/>
  <c r="I187" i="7" s="1"/>
  <c r="I186" i="7" s="1"/>
  <c r="L189" i="7"/>
  <c r="L188" i="7" s="1"/>
  <c r="L187" i="7" s="1"/>
  <c r="K189" i="7"/>
  <c r="K188" i="7" s="1"/>
  <c r="K187" i="7" s="1"/>
  <c r="K186" i="7" s="1"/>
  <c r="J189" i="7"/>
  <c r="J188" i="7" s="1"/>
  <c r="I189" i="7"/>
  <c r="I188" i="7" s="1"/>
  <c r="L186" i="7"/>
  <c r="L181" i="7"/>
  <c r="K181" i="7"/>
  <c r="J181" i="7"/>
  <c r="J180" i="7" s="1"/>
  <c r="I181" i="7"/>
  <c r="I180" i="7" s="1"/>
  <c r="L180" i="7"/>
  <c r="K180" i="7"/>
  <c r="L176" i="7"/>
  <c r="K176" i="7"/>
  <c r="J176" i="7"/>
  <c r="I176" i="7"/>
  <c r="L175" i="7"/>
  <c r="K175" i="7"/>
  <c r="J175" i="7"/>
  <c r="J174" i="7" s="1"/>
  <c r="I175" i="7"/>
  <c r="I174" i="7" s="1"/>
  <c r="L174" i="7"/>
  <c r="K174" i="7"/>
  <c r="L172" i="7"/>
  <c r="K172" i="7"/>
  <c r="J172" i="7"/>
  <c r="I172" i="7"/>
  <c r="L171" i="7"/>
  <c r="K171" i="7"/>
  <c r="J171" i="7"/>
  <c r="J170" i="7" s="1"/>
  <c r="I171" i="7"/>
  <c r="I170" i="7" s="1"/>
  <c r="I169" i="7" s="1"/>
  <c r="L170" i="7"/>
  <c r="L169" i="7" s="1"/>
  <c r="K170" i="7"/>
  <c r="K169" i="7" s="1"/>
  <c r="L167" i="7"/>
  <c r="K167" i="7"/>
  <c r="J167" i="7"/>
  <c r="J166" i="7" s="1"/>
  <c r="I167" i="7"/>
  <c r="I166" i="7" s="1"/>
  <c r="L166" i="7"/>
  <c r="K166" i="7"/>
  <c r="L162" i="7"/>
  <c r="K162" i="7"/>
  <c r="J162" i="7"/>
  <c r="I162" i="7"/>
  <c r="L161" i="7"/>
  <c r="K161" i="7"/>
  <c r="J161" i="7"/>
  <c r="J160" i="7" s="1"/>
  <c r="J159" i="7" s="1"/>
  <c r="I161" i="7"/>
  <c r="L160" i="7"/>
  <c r="L159" i="7" s="1"/>
  <c r="K160" i="7"/>
  <c r="K159" i="7" s="1"/>
  <c r="L156" i="7"/>
  <c r="K156" i="7"/>
  <c r="J156" i="7"/>
  <c r="I156" i="7"/>
  <c r="L155" i="7"/>
  <c r="L154" i="7" s="1"/>
  <c r="K155" i="7"/>
  <c r="K154" i="7" s="1"/>
  <c r="J155" i="7"/>
  <c r="J154" i="7" s="1"/>
  <c r="I155" i="7"/>
  <c r="I154" i="7" s="1"/>
  <c r="L152" i="7"/>
  <c r="K152" i="7"/>
  <c r="J152" i="7"/>
  <c r="J151" i="7" s="1"/>
  <c r="I152" i="7"/>
  <c r="I151" i="7" s="1"/>
  <c r="L151" i="7"/>
  <c r="K151" i="7"/>
  <c r="L148" i="7"/>
  <c r="K148" i="7"/>
  <c r="J148" i="7"/>
  <c r="I148" i="7"/>
  <c r="L147" i="7"/>
  <c r="K147" i="7"/>
  <c r="J147" i="7"/>
  <c r="J146" i="7" s="1"/>
  <c r="I147" i="7"/>
  <c r="I146" i="7" s="1"/>
  <c r="L146" i="7"/>
  <c r="K146" i="7"/>
  <c r="L143" i="7"/>
  <c r="K143" i="7"/>
  <c r="J143" i="7"/>
  <c r="I143" i="7"/>
  <c r="L142" i="7"/>
  <c r="K142" i="7"/>
  <c r="J142" i="7"/>
  <c r="J141" i="7" s="1"/>
  <c r="J140" i="7" s="1"/>
  <c r="I142" i="7"/>
  <c r="I141" i="7" s="1"/>
  <c r="I140" i="7" s="1"/>
  <c r="L141" i="7"/>
  <c r="K141" i="7"/>
  <c r="L138" i="7"/>
  <c r="K138" i="7"/>
  <c r="J138" i="7"/>
  <c r="J137" i="7" s="1"/>
  <c r="J136" i="7" s="1"/>
  <c r="I138" i="7"/>
  <c r="I137" i="7" s="1"/>
  <c r="I136" i="7" s="1"/>
  <c r="L137" i="7"/>
  <c r="L136" i="7" s="1"/>
  <c r="K137" i="7"/>
  <c r="K136" i="7" s="1"/>
  <c r="L134" i="7"/>
  <c r="K134" i="7"/>
  <c r="J134" i="7"/>
  <c r="I134" i="7"/>
  <c r="L133" i="7"/>
  <c r="L132" i="7" s="1"/>
  <c r="K133" i="7"/>
  <c r="K132" i="7" s="1"/>
  <c r="J133" i="7"/>
  <c r="J132" i="7" s="1"/>
  <c r="I133" i="7"/>
  <c r="I132" i="7" s="1"/>
  <c r="L130" i="7"/>
  <c r="K130" i="7"/>
  <c r="J130" i="7"/>
  <c r="J129" i="7" s="1"/>
  <c r="J128" i="7" s="1"/>
  <c r="I130" i="7"/>
  <c r="I129" i="7" s="1"/>
  <c r="I128" i="7" s="1"/>
  <c r="L129" i="7"/>
  <c r="L128" i="7" s="1"/>
  <c r="K129" i="7"/>
  <c r="K128" i="7" s="1"/>
  <c r="L126" i="7"/>
  <c r="K126" i="7"/>
  <c r="J126" i="7"/>
  <c r="J125" i="7" s="1"/>
  <c r="J124" i="7" s="1"/>
  <c r="I126" i="7"/>
  <c r="I125" i="7" s="1"/>
  <c r="I124" i="7" s="1"/>
  <c r="L125" i="7"/>
  <c r="L124" i="7" s="1"/>
  <c r="K125" i="7"/>
  <c r="K124" i="7" s="1"/>
  <c r="L122" i="7"/>
  <c r="K122" i="7"/>
  <c r="J122" i="7"/>
  <c r="I122" i="7"/>
  <c r="L121" i="7"/>
  <c r="L120" i="7" s="1"/>
  <c r="K121" i="7"/>
  <c r="K120" i="7" s="1"/>
  <c r="J121" i="7"/>
  <c r="J120" i="7" s="1"/>
  <c r="I121" i="7"/>
  <c r="I120" i="7" s="1"/>
  <c r="L117" i="7"/>
  <c r="K117" i="7"/>
  <c r="J117" i="7"/>
  <c r="J116" i="7" s="1"/>
  <c r="J115" i="7" s="1"/>
  <c r="I117" i="7"/>
  <c r="I116" i="7" s="1"/>
  <c r="I115" i="7" s="1"/>
  <c r="L116" i="7"/>
  <c r="L115" i="7" s="1"/>
  <c r="K116" i="7"/>
  <c r="K115" i="7" s="1"/>
  <c r="L111" i="7"/>
  <c r="L110" i="7" s="1"/>
  <c r="K111" i="7"/>
  <c r="K110" i="7" s="1"/>
  <c r="J111" i="7"/>
  <c r="J110" i="7" s="1"/>
  <c r="I111" i="7"/>
  <c r="I110" i="7" s="1"/>
  <c r="L107" i="7"/>
  <c r="K107" i="7"/>
  <c r="J107" i="7"/>
  <c r="I107" i="7"/>
  <c r="L106" i="7"/>
  <c r="K106" i="7"/>
  <c r="J106" i="7"/>
  <c r="I106" i="7"/>
  <c r="L102" i="7"/>
  <c r="K102" i="7"/>
  <c r="J102" i="7"/>
  <c r="J101" i="7" s="1"/>
  <c r="J100" i="7" s="1"/>
  <c r="I102" i="7"/>
  <c r="I101" i="7" s="1"/>
  <c r="I100" i="7" s="1"/>
  <c r="L101" i="7"/>
  <c r="L100" i="7" s="1"/>
  <c r="K101" i="7"/>
  <c r="K100" i="7" s="1"/>
  <c r="L97" i="7"/>
  <c r="K97" i="7"/>
  <c r="J97" i="7"/>
  <c r="I97" i="7"/>
  <c r="L96" i="7"/>
  <c r="L95" i="7" s="1"/>
  <c r="K96" i="7"/>
  <c r="K95" i="7" s="1"/>
  <c r="J96" i="7"/>
  <c r="J95" i="7" s="1"/>
  <c r="I96" i="7"/>
  <c r="I95" i="7" s="1"/>
  <c r="L90" i="7"/>
  <c r="L89" i="7" s="1"/>
  <c r="L88" i="7" s="1"/>
  <c r="K90" i="7"/>
  <c r="K89" i="7" s="1"/>
  <c r="K88" i="7" s="1"/>
  <c r="J90" i="7"/>
  <c r="J89" i="7" s="1"/>
  <c r="I90" i="7"/>
  <c r="I89" i="7" s="1"/>
  <c r="I88" i="7" s="1"/>
  <c r="I87" i="7" s="1"/>
  <c r="J88" i="7"/>
  <c r="L87" i="7"/>
  <c r="K87" i="7"/>
  <c r="J87" i="7"/>
  <c r="L85" i="7"/>
  <c r="K85" i="7"/>
  <c r="J85" i="7"/>
  <c r="I85" i="7"/>
  <c r="L84" i="7"/>
  <c r="K84" i="7"/>
  <c r="J84" i="7"/>
  <c r="I84" i="7"/>
  <c r="L83" i="7"/>
  <c r="K83" i="7"/>
  <c r="J83" i="7"/>
  <c r="I83" i="7"/>
  <c r="L79" i="7"/>
  <c r="K79" i="7"/>
  <c r="J79" i="7"/>
  <c r="I79" i="7"/>
  <c r="L78" i="7"/>
  <c r="K78" i="7"/>
  <c r="J78" i="7"/>
  <c r="I78" i="7"/>
  <c r="L74" i="7"/>
  <c r="L73" i="7" s="1"/>
  <c r="K74" i="7"/>
  <c r="K73" i="7" s="1"/>
  <c r="J74" i="7"/>
  <c r="J73" i="7" s="1"/>
  <c r="I74" i="7"/>
  <c r="I73" i="7" s="1"/>
  <c r="L69" i="7"/>
  <c r="K69" i="7"/>
  <c r="J69" i="7"/>
  <c r="I69" i="7"/>
  <c r="L68" i="7"/>
  <c r="K68" i="7"/>
  <c r="J68" i="7"/>
  <c r="I68" i="7"/>
  <c r="L49" i="7"/>
  <c r="L48" i="7" s="1"/>
  <c r="L47" i="7" s="1"/>
  <c r="L46" i="7" s="1"/>
  <c r="K49" i="7"/>
  <c r="K48" i="7" s="1"/>
  <c r="K47" i="7" s="1"/>
  <c r="K46" i="7" s="1"/>
  <c r="J49" i="7"/>
  <c r="J48" i="7" s="1"/>
  <c r="J47" i="7" s="1"/>
  <c r="J46" i="7" s="1"/>
  <c r="I49" i="7"/>
  <c r="I48" i="7" s="1"/>
  <c r="I47" i="7" s="1"/>
  <c r="I46" i="7" s="1"/>
  <c r="L44" i="7"/>
  <c r="K44" i="7"/>
  <c r="J44" i="7"/>
  <c r="I44" i="7"/>
  <c r="L43" i="7"/>
  <c r="K43" i="7"/>
  <c r="J43" i="7"/>
  <c r="I43" i="7"/>
  <c r="L42" i="7"/>
  <c r="K42" i="7"/>
  <c r="J42" i="7"/>
  <c r="I42" i="7"/>
  <c r="L40" i="7"/>
  <c r="K40" i="7"/>
  <c r="J40" i="7"/>
  <c r="I40" i="7"/>
  <c r="L38" i="7"/>
  <c r="K38" i="7"/>
  <c r="J38" i="7"/>
  <c r="I38" i="7"/>
  <c r="L37" i="7"/>
  <c r="L36" i="7" s="1"/>
  <c r="L35" i="7" s="1"/>
  <c r="K37" i="7"/>
  <c r="K36" i="7" s="1"/>
  <c r="K35" i="7" s="1"/>
  <c r="J37" i="7"/>
  <c r="J36" i="7" s="1"/>
  <c r="I37" i="7"/>
  <c r="I36" i="7" s="1"/>
  <c r="J35" i="7"/>
  <c r="I35" i="7"/>
  <c r="L366" i="8"/>
  <c r="K366" i="8"/>
  <c r="K365" i="8" s="1"/>
  <c r="J366" i="8"/>
  <c r="I366" i="8"/>
  <c r="L365" i="8"/>
  <c r="J365" i="8"/>
  <c r="I365" i="8"/>
  <c r="L363" i="8"/>
  <c r="L362" i="8" s="1"/>
  <c r="K363" i="8"/>
  <c r="K362" i="8" s="1"/>
  <c r="J363" i="8"/>
  <c r="J362" i="8" s="1"/>
  <c r="I363" i="8"/>
  <c r="I362" i="8" s="1"/>
  <c r="L360" i="8"/>
  <c r="K360" i="8"/>
  <c r="J360" i="8"/>
  <c r="I360" i="8"/>
  <c r="L359" i="8"/>
  <c r="K359" i="8"/>
  <c r="J359" i="8"/>
  <c r="I359" i="8"/>
  <c r="L356" i="8"/>
  <c r="K356" i="8"/>
  <c r="K355" i="8" s="1"/>
  <c r="J356" i="8"/>
  <c r="I356" i="8"/>
  <c r="L355" i="8"/>
  <c r="J355" i="8"/>
  <c r="I355" i="8"/>
  <c r="L352" i="8"/>
  <c r="L351" i="8" s="1"/>
  <c r="K352" i="8"/>
  <c r="K351" i="8" s="1"/>
  <c r="J352" i="8"/>
  <c r="J351" i="8" s="1"/>
  <c r="I352" i="8"/>
  <c r="I351" i="8" s="1"/>
  <c r="L348" i="8"/>
  <c r="K348" i="8"/>
  <c r="J348" i="8"/>
  <c r="I348" i="8"/>
  <c r="L347" i="8"/>
  <c r="L337" i="8" s="1"/>
  <c r="K347" i="8"/>
  <c r="J347" i="8"/>
  <c r="J337" i="8" s="1"/>
  <c r="I347" i="8"/>
  <c r="I337" i="8" s="1"/>
  <c r="L344" i="8"/>
  <c r="K344" i="8"/>
  <c r="J344" i="8"/>
  <c r="I344" i="8"/>
  <c r="L341" i="8"/>
  <c r="K341" i="8"/>
  <c r="J341" i="8"/>
  <c r="I341" i="8"/>
  <c r="P339" i="8"/>
  <c r="O339" i="8"/>
  <c r="N339" i="8"/>
  <c r="M339" i="8"/>
  <c r="L339" i="8"/>
  <c r="K339" i="8"/>
  <c r="K338" i="8" s="1"/>
  <c r="K337" i="8" s="1"/>
  <c r="J339" i="8"/>
  <c r="I339" i="8"/>
  <c r="L338" i="8"/>
  <c r="J338" i="8"/>
  <c r="I338" i="8"/>
  <c r="L334" i="8"/>
  <c r="K334" i="8"/>
  <c r="K333" i="8" s="1"/>
  <c r="J334" i="8"/>
  <c r="I334" i="8"/>
  <c r="L333" i="8"/>
  <c r="J333" i="8"/>
  <c r="I333" i="8"/>
  <c r="L331" i="8"/>
  <c r="L330" i="8" s="1"/>
  <c r="K331" i="8"/>
  <c r="K330" i="8" s="1"/>
  <c r="J331" i="8"/>
  <c r="J330" i="8" s="1"/>
  <c r="I331" i="8"/>
  <c r="I330" i="8" s="1"/>
  <c r="L328" i="8"/>
  <c r="K328" i="8"/>
  <c r="J328" i="8"/>
  <c r="I328" i="8"/>
  <c r="L327" i="8"/>
  <c r="K327" i="8"/>
  <c r="J327" i="8"/>
  <c r="I327" i="8"/>
  <c r="L324" i="8"/>
  <c r="K324" i="8"/>
  <c r="K323" i="8" s="1"/>
  <c r="J324" i="8"/>
  <c r="I324" i="8"/>
  <c r="L323" i="8"/>
  <c r="J323" i="8"/>
  <c r="I323" i="8"/>
  <c r="L320" i="8"/>
  <c r="L319" i="8" s="1"/>
  <c r="K320" i="8"/>
  <c r="K319" i="8" s="1"/>
  <c r="J320" i="8"/>
  <c r="J319" i="8" s="1"/>
  <c r="I320" i="8"/>
  <c r="I319" i="8" s="1"/>
  <c r="L316" i="8"/>
  <c r="K316" i="8"/>
  <c r="J316" i="8"/>
  <c r="I316" i="8"/>
  <c r="L315" i="8"/>
  <c r="K315" i="8"/>
  <c r="J315" i="8"/>
  <c r="I315" i="8"/>
  <c r="L312" i="8"/>
  <c r="K312" i="8"/>
  <c r="J312" i="8"/>
  <c r="I312" i="8"/>
  <c r="L309" i="8"/>
  <c r="K309" i="8"/>
  <c r="J309" i="8"/>
  <c r="I309" i="8"/>
  <c r="L307" i="8"/>
  <c r="L306" i="8" s="1"/>
  <c r="K307" i="8"/>
  <c r="K306" i="8" s="1"/>
  <c r="J307" i="8"/>
  <c r="J306" i="8" s="1"/>
  <c r="I307" i="8"/>
  <c r="I306" i="8" s="1"/>
  <c r="L301" i="8"/>
  <c r="K301" i="8"/>
  <c r="K300" i="8" s="1"/>
  <c r="J301" i="8"/>
  <c r="I301" i="8"/>
  <c r="L300" i="8"/>
  <c r="J300" i="8"/>
  <c r="I300" i="8"/>
  <c r="L298" i="8"/>
  <c r="L297" i="8" s="1"/>
  <c r="K298" i="8"/>
  <c r="K297" i="8" s="1"/>
  <c r="J298" i="8"/>
  <c r="J297" i="8" s="1"/>
  <c r="I298" i="8"/>
  <c r="I297" i="8" s="1"/>
  <c r="L295" i="8"/>
  <c r="K295" i="8"/>
  <c r="J295" i="8"/>
  <c r="I295" i="8"/>
  <c r="L294" i="8"/>
  <c r="K294" i="8"/>
  <c r="J294" i="8"/>
  <c r="I294" i="8"/>
  <c r="L291" i="8"/>
  <c r="K291" i="8"/>
  <c r="K290" i="8" s="1"/>
  <c r="J291" i="8"/>
  <c r="I291" i="8"/>
  <c r="L290" i="8"/>
  <c r="J290" i="8"/>
  <c r="I290" i="8"/>
  <c r="L287" i="8"/>
  <c r="L286" i="8" s="1"/>
  <c r="K287" i="8"/>
  <c r="K286" i="8" s="1"/>
  <c r="J287" i="8"/>
  <c r="J286" i="8" s="1"/>
  <c r="I287" i="8"/>
  <c r="I286" i="8" s="1"/>
  <c r="L283" i="8"/>
  <c r="K283" i="8"/>
  <c r="J283" i="8"/>
  <c r="I283" i="8"/>
  <c r="L282" i="8"/>
  <c r="K282" i="8"/>
  <c r="J282" i="8"/>
  <c r="I282" i="8"/>
  <c r="L279" i="8"/>
  <c r="K279" i="8"/>
  <c r="J279" i="8"/>
  <c r="I279" i="8"/>
  <c r="L276" i="8"/>
  <c r="K276" i="8"/>
  <c r="J276" i="8"/>
  <c r="I276" i="8"/>
  <c r="L274" i="8"/>
  <c r="L273" i="8" s="1"/>
  <c r="L272" i="8" s="1"/>
  <c r="K274" i="8"/>
  <c r="K273" i="8" s="1"/>
  <c r="K272" i="8" s="1"/>
  <c r="J274" i="8"/>
  <c r="J273" i="8" s="1"/>
  <c r="J272" i="8" s="1"/>
  <c r="I274" i="8"/>
  <c r="I273" i="8" s="1"/>
  <c r="L269" i="8"/>
  <c r="L268" i="8" s="1"/>
  <c r="K269" i="8"/>
  <c r="K268" i="8" s="1"/>
  <c r="J269" i="8"/>
  <c r="J268" i="8" s="1"/>
  <c r="I269" i="8"/>
  <c r="I268" i="8" s="1"/>
  <c r="L266" i="8"/>
  <c r="K266" i="8"/>
  <c r="J266" i="8"/>
  <c r="I266" i="8"/>
  <c r="L265" i="8"/>
  <c r="K265" i="8"/>
  <c r="J265" i="8"/>
  <c r="I265" i="8"/>
  <c r="L263" i="8"/>
  <c r="K263" i="8"/>
  <c r="K262" i="8" s="1"/>
  <c r="J263" i="8"/>
  <c r="I263" i="8"/>
  <c r="L262" i="8"/>
  <c r="J262" i="8"/>
  <c r="I262" i="8"/>
  <c r="L259" i="8"/>
  <c r="L258" i="8" s="1"/>
  <c r="K259" i="8"/>
  <c r="K258" i="8" s="1"/>
  <c r="J259" i="8"/>
  <c r="J258" i="8" s="1"/>
  <c r="I259" i="8"/>
  <c r="I258" i="8" s="1"/>
  <c r="L255" i="8"/>
  <c r="K255" i="8"/>
  <c r="J255" i="8"/>
  <c r="I255" i="8"/>
  <c r="L254" i="8"/>
  <c r="K254" i="8"/>
  <c r="J254" i="8"/>
  <c r="I254" i="8"/>
  <c r="L251" i="8"/>
  <c r="K251" i="8"/>
  <c r="K250" i="8" s="1"/>
  <c r="J251" i="8"/>
  <c r="I251" i="8"/>
  <c r="L250" i="8"/>
  <c r="J250" i="8"/>
  <c r="I250" i="8"/>
  <c r="L247" i="8"/>
  <c r="K247" i="8"/>
  <c r="J247" i="8"/>
  <c r="I247" i="8"/>
  <c r="L244" i="8"/>
  <c r="K244" i="8"/>
  <c r="J244" i="8"/>
  <c r="I244" i="8"/>
  <c r="L242" i="8"/>
  <c r="K242" i="8"/>
  <c r="J242" i="8"/>
  <c r="I242" i="8"/>
  <c r="L241" i="8"/>
  <c r="K241" i="8"/>
  <c r="J241" i="8"/>
  <c r="I241" i="8"/>
  <c r="L235" i="8"/>
  <c r="L234" i="8" s="1"/>
  <c r="L233" i="8" s="1"/>
  <c r="K235" i="8"/>
  <c r="K234" i="8" s="1"/>
  <c r="K233" i="8" s="1"/>
  <c r="J235" i="8"/>
  <c r="J234" i="8" s="1"/>
  <c r="J233" i="8" s="1"/>
  <c r="I235" i="8"/>
  <c r="I234" i="8" s="1"/>
  <c r="I233" i="8"/>
  <c r="L231" i="8"/>
  <c r="L230" i="8" s="1"/>
  <c r="L229" i="8" s="1"/>
  <c r="K231" i="8"/>
  <c r="K230" i="8" s="1"/>
  <c r="K229" i="8" s="1"/>
  <c r="J231" i="8"/>
  <c r="J230" i="8" s="1"/>
  <c r="J229" i="8" s="1"/>
  <c r="I231" i="8"/>
  <c r="I230" i="8" s="1"/>
  <c r="I229" i="8"/>
  <c r="P222" i="8"/>
  <c r="O222" i="8"/>
  <c r="N222" i="8"/>
  <c r="M222" i="8"/>
  <c r="L222" i="8"/>
  <c r="K222" i="8"/>
  <c r="K221" i="8" s="1"/>
  <c r="J222" i="8"/>
  <c r="I222" i="8"/>
  <c r="L221" i="8"/>
  <c r="J221" i="8"/>
  <c r="I221" i="8"/>
  <c r="L219" i="8"/>
  <c r="L218" i="8" s="1"/>
  <c r="L217" i="8" s="1"/>
  <c r="K219" i="8"/>
  <c r="K218" i="8" s="1"/>
  <c r="J219" i="8"/>
  <c r="J218" i="8" s="1"/>
  <c r="J217" i="8" s="1"/>
  <c r="I219" i="8"/>
  <c r="I218" i="8" s="1"/>
  <c r="I217" i="8"/>
  <c r="L212" i="8"/>
  <c r="L211" i="8" s="1"/>
  <c r="L210" i="8" s="1"/>
  <c r="K212" i="8"/>
  <c r="K211" i="8" s="1"/>
  <c r="K210" i="8" s="1"/>
  <c r="J212" i="8"/>
  <c r="J211" i="8" s="1"/>
  <c r="J210" i="8" s="1"/>
  <c r="I212" i="8"/>
  <c r="I211" i="8" s="1"/>
  <c r="I210" i="8"/>
  <c r="L208" i="8"/>
  <c r="L207" i="8" s="1"/>
  <c r="K208" i="8"/>
  <c r="K207" i="8" s="1"/>
  <c r="J208" i="8"/>
  <c r="J207" i="8" s="1"/>
  <c r="I208" i="8"/>
  <c r="I207" i="8" s="1"/>
  <c r="L203" i="8"/>
  <c r="K203" i="8"/>
  <c r="J203" i="8"/>
  <c r="I203" i="8"/>
  <c r="I202" i="8" s="1"/>
  <c r="L202" i="8"/>
  <c r="K202" i="8"/>
  <c r="J202" i="8"/>
  <c r="L197" i="8"/>
  <c r="K197" i="8"/>
  <c r="K196" i="8" s="1"/>
  <c r="J197" i="8"/>
  <c r="I197" i="8"/>
  <c r="L196" i="8"/>
  <c r="J196" i="8"/>
  <c r="I196" i="8"/>
  <c r="L192" i="8"/>
  <c r="L191" i="8" s="1"/>
  <c r="K192" i="8"/>
  <c r="K191" i="8" s="1"/>
  <c r="J192" i="8"/>
  <c r="J191" i="8" s="1"/>
  <c r="I192" i="8"/>
  <c r="I191" i="8" s="1"/>
  <c r="L189" i="8"/>
  <c r="K189" i="8"/>
  <c r="J189" i="8"/>
  <c r="I189" i="8"/>
  <c r="L188" i="8"/>
  <c r="K188" i="8"/>
  <c r="J188" i="8"/>
  <c r="I188" i="8"/>
  <c r="L181" i="8"/>
  <c r="K181" i="8"/>
  <c r="K180" i="8" s="1"/>
  <c r="J181" i="8"/>
  <c r="I181" i="8"/>
  <c r="L180" i="8"/>
  <c r="J180" i="8"/>
  <c r="I180" i="8"/>
  <c r="L176" i="8"/>
  <c r="L175" i="8" s="1"/>
  <c r="L174" i="8" s="1"/>
  <c r="L169" i="8" s="1"/>
  <c r="K176" i="8"/>
  <c r="K175" i="8" s="1"/>
  <c r="K174" i="8" s="1"/>
  <c r="K169" i="8" s="1"/>
  <c r="J176" i="8"/>
  <c r="J175" i="8" s="1"/>
  <c r="J174" i="8" s="1"/>
  <c r="J169" i="8" s="1"/>
  <c r="I176" i="8"/>
  <c r="I175" i="8" s="1"/>
  <c r="I174" i="8" s="1"/>
  <c r="I169" i="8" s="1"/>
  <c r="L172" i="8"/>
  <c r="L171" i="8" s="1"/>
  <c r="L170" i="8" s="1"/>
  <c r="K172" i="8"/>
  <c r="K171" i="8" s="1"/>
  <c r="K170" i="8" s="1"/>
  <c r="J172" i="8"/>
  <c r="J171" i="8" s="1"/>
  <c r="J170" i="8" s="1"/>
  <c r="I172" i="8"/>
  <c r="I171" i="8" s="1"/>
  <c r="I170" i="8"/>
  <c r="L167" i="8"/>
  <c r="K167" i="8"/>
  <c r="K166" i="8" s="1"/>
  <c r="J167" i="8"/>
  <c r="I167" i="8"/>
  <c r="L166" i="8"/>
  <c r="J166" i="8"/>
  <c r="I166" i="8"/>
  <c r="L162" i="8"/>
  <c r="L161" i="8" s="1"/>
  <c r="L160" i="8" s="1"/>
  <c r="K162" i="8"/>
  <c r="K161" i="8" s="1"/>
  <c r="K160" i="8" s="1"/>
  <c r="K159" i="8" s="1"/>
  <c r="J162" i="8"/>
  <c r="J161" i="8" s="1"/>
  <c r="J160" i="8" s="1"/>
  <c r="J159" i="8" s="1"/>
  <c r="I162" i="8"/>
  <c r="I161" i="8" s="1"/>
  <c r="I160" i="8"/>
  <c r="I159" i="8" s="1"/>
  <c r="L159" i="8"/>
  <c r="L156" i="8"/>
  <c r="K156" i="8"/>
  <c r="K155" i="8" s="1"/>
  <c r="J156" i="8"/>
  <c r="I156" i="8"/>
  <c r="L155" i="8"/>
  <c r="J155" i="8"/>
  <c r="I155" i="8"/>
  <c r="I154" i="8" s="1"/>
  <c r="L154" i="8"/>
  <c r="K154" i="8"/>
  <c r="J154" i="8"/>
  <c r="L152" i="8"/>
  <c r="K152" i="8"/>
  <c r="K151" i="8" s="1"/>
  <c r="J152" i="8"/>
  <c r="I152" i="8"/>
  <c r="L151" i="8"/>
  <c r="J151" i="8"/>
  <c r="I151" i="8"/>
  <c r="L148" i="8"/>
  <c r="L147" i="8" s="1"/>
  <c r="L146" i="8" s="1"/>
  <c r="L140" i="8" s="1"/>
  <c r="K148" i="8"/>
  <c r="K147" i="8" s="1"/>
  <c r="K146" i="8" s="1"/>
  <c r="K140" i="8" s="1"/>
  <c r="J148" i="8"/>
  <c r="J147" i="8" s="1"/>
  <c r="J146" i="8" s="1"/>
  <c r="J140" i="8" s="1"/>
  <c r="I148" i="8"/>
  <c r="I147" i="8" s="1"/>
  <c r="I146" i="8" s="1"/>
  <c r="I140" i="8" s="1"/>
  <c r="L143" i="8"/>
  <c r="L142" i="8" s="1"/>
  <c r="L141" i="8" s="1"/>
  <c r="K143" i="8"/>
  <c r="K142" i="8" s="1"/>
  <c r="K141" i="8" s="1"/>
  <c r="J143" i="8"/>
  <c r="J142" i="8" s="1"/>
  <c r="J141" i="8" s="1"/>
  <c r="I143" i="8"/>
  <c r="I142" i="8" s="1"/>
  <c r="I141" i="8"/>
  <c r="L138" i="8"/>
  <c r="K138" i="8"/>
  <c r="K137" i="8" s="1"/>
  <c r="J138" i="8"/>
  <c r="I138" i="8"/>
  <c r="L137" i="8"/>
  <c r="J137" i="8"/>
  <c r="I137" i="8"/>
  <c r="L136" i="8"/>
  <c r="K136" i="8"/>
  <c r="J136" i="8"/>
  <c r="I136" i="8"/>
  <c r="L134" i="8"/>
  <c r="K134" i="8"/>
  <c r="K133" i="8" s="1"/>
  <c r="K132" i="8" s="1"/>
  <c r="J134" i="8"/>
  <c r="I134" i="8"/>
  <c r="L133" i="8"/>
  <c r="J133" i="8"/>
  <c r="I133" i="8"/>
  <c r="L132" i="8"/>
  <c r="J132" i="8"/>
  <c r="I132" i="8"/>
  <c r="L130" i="8"/>
  <c r="K130" i="8"/>
  <c r="K129" i="8" s="1"/>
  <c r="K128" i="8" s="1"/>
  <c r="J130" i="8"/>
  <c r="I130" i="8"/>
  <c r="L129" i="8"/>
  <c r="J129" i="8"/>
  <c r="I129" i="8"/>
  <c r="L128" i="8"/>
  <c r="J128" i="8"/>
  <c r="I128" i="8"/>
  <c r="L126" i="8"/>
  <c r="K126" i="8"/>
  <c r="K125" i="8" s="1"/>
  <c r="K124" i="8" s="1"/>
  <c r="J126" i="8"/>
  <c r="I126" i="8"/>
  <c r="L125" i="8"/>
  <c r="J125" i="8"/>
  <c r="I125" i="8"/>
  <c r="L124" i="8"/>
  <c r="J124" i="8"/>
  <c r="I124" i="8"/>
  <c r="L122" i="8"/>
  <c r="K122" i="8"/>
  <c r="K121" i="8" s="1"/>
  <c r="K120" i="8" s="1"/>
  <c r="J122" i="8"/>
  <c r="I122" i="8"/>
  <c r="L121" i="8"/>
  <c r="J121" i="8"/>
  <c r="I121" i="8"/>
  <c r="L120" i="8"/>
  <c r="J120" i="8"/>
  <c r="I120" i="8"/>
  <c r="L117" i="8"/>
  <c r="K117" i="8"/>
  <c r="K116" i="8" s="1"/>
  <c r="K115" i="8" s="1"/>
  <c r="J117" i="8"/>
  <c r="I117" i="8"/>
  <c r="L116" i="8"/>
  <c r="J116" i="8"/>
  <c r="I116" i="8"/>
  <c r="L115" i="8"/>
  <c r="J115" i="8"/>
  <c r="I115" i="8"/>
  <c r="L111" i="8"/>
  <c r="K111" i="8"/>
  <c r="J111" i="8"/>
  <c r="I111" i="8"/>
  <c r="I110" i="8" s="1"/>
  <c r="I105" i="8" s="1"/>
  <c r="L110" i="8"/>
  <c r="L105" i="8" s="1"/>
  <c r="K110" i="8"/>
  <c r="K105" i="8" s="1"/>
  <c r="J110" i="8"/>
  <c r="J105" i="8" s="1"/>
  <c r="L107" i="8"/>
  <c r="K107" i="8"/>
  <c r="K106" i="8" s="1"/>
  <c r="J107" i="8"/>
  <c r="I107" i="8"/>
  <c r="L106" i="8"/>
  <c r="J106" i="8"/>
  <c r="I106" i="8"/>
  <c r="L102" i="8"/>
  <c r="K102" i="8"/>
  <c r="K101" i="8" s="1"/>
  <c r="J102" i="8"/>
  <c r="I102" i="8"/>
  <c r="L101" i="8"/>
  <c r="J101" i="8"/>
  <c r="I101" i="8"/>
  <c r="L100" i="8"/>
  <c r="K100" i="8"/>
  <c r="J100" i="8"/>
  <c r="I100" i="8"/>
  <c r="L97" i="8"/>
  <c r="K97" i="8"/>
  <c r="K96" i="8" s="1"/>
  <c r="J97" i="8"/>
  <c r="I97" i="8"/>
  <c r="L96" i="8"/>
  <c r="J96" i="8"/>
  <c r="I96" i="8"/>
  <c r="L95" i="8"/>
  <c r="K95" i="8"/>
  <c r="J95" i="8"/>
  <c r="I95" i="8"/>
  <c r="L90" i="8"/>
  <c r="K90" i="8"/>
  <c r="J90" i="8"/>
  <c r="I90" i="8"/>
  <c r="L89" i="8"/>
  <c r="L88" i="8" s="1"/>
  <c r="L87" i="8" s="1"/>
  <c r="K89" i="8"/>
  <c r="K88" i="8" s="1"/>
  <c r="K87" i="8" s="1"/>
  <c r="J89" i="8"/>
  <c r="J88" i="8" s="1"/>
  <c r="J87" i="8" s="1"/>
  <c r="I89" i="8"/>
  <c r="I88" i="8" s="1"/>
  <c r="I87" i="8"/>
  <c r="L85" i="8"/>
  <c r="L84" i="8" s="1"/>
  <c r="L83" i="8" s="1"/>
  <c r="K85" i="8"/>
  <c r="K84" i="8" s="1"/>
  <c r="K83" i="8" s="1"/>
  <c r="J85" i="8"/>
  <c r="J84" i="8" s="1"/>
  <c r="J83" i="8" s="1"/>
  <c r="I85" i="8"/>
  <c r="I84" i="8" s="1"/>
  <c r="I83" i="8"/>
  <c r="L79" i="8"/>
  <c r="L78" i="8" s="1"/>
  <c r="K79" i="8"/>
  <c r="K78" i="8" s="1"/>
  <c r="J79" i="8"/>
  <c r="J78" i="8" s="1"/>
  <c r="I79" i="8"/>
  <c r="I78" i="8" s="1"/>
  <c r="L74" i="8"/>
  <c r="K74" i="8"/>
  <c r="J74" i="8"/>
  <c r="I74" i="8"/>
  <c r="L73" i="8"/>
  <c r="L67" i="8" s="1"/>
  <c r="L66" i="8" s="1"/>
  <c r="K73" i="8"/>
  <c r="K67" i="8" s="1"/>
  <c r="K66" i="8" s="1"/>
  <c r="J73" i="8"/>
  <c r="J67" i="8" s="1"/>
  <c r="J66" i="8" s="1"/>
  <c r="I73" i="8"/>
  <c r="I67" i="8" s="1"/>
  <c r="I66" i="8" s="1"/>
  <c r="L69" i="8"/>
  <c r="K69" i="8"/>
  <c r="K68" i="8" s="1"/>
  <c r="J69" i="8"/>
  <c r="I69" i="8"/>
  <c r="L68" i="8"/>
  <c r="J68" i="8"/>
  <c r="I68" i="8"/>
  <c r="L49" i="8"/>
  <c r="K49" i="8"/>
  <c r="J49" i="8"/>
  <c r="I49" i="8"/>
  <c r="L48" i="8"/>
  <c r="L47" i="8" s="1"/>
  <c r="L46" i="8" s="1"/>
  <c r="K48" i="8"/>
  <c r="K47" i="8" s="1"/>
  <c r="K46" i="8" s="1"/>
  <c r="J48" i="8"/>
  <c r="J47" i="8" s="1"/>
  <c r="J46" i="8" s="1"/>
  <c r="I48" i="8"/>
  <c r="I47" i="8" s="1"/>
  <c r="I46" i="8"/>
  <c r="L44" i="8"/>
  <c r="L43" i="8" s="1"/>
  <c r="L42" i="8" s="1"/>
  <c r="K44" i="8"/>
  <c r="K43" i="8" s="1"/>
  <c r="K42" i="8" s="1"/>
  <c r="J44" i="8"/>
  <c r="J43" i="8" s="1"/>
  <c r="J42" i="8" s="1"/>
  <c r="I44" i="8"/>
  <c r="I43" i="8" s="1"/>
  <c r="I42" i="8" s="1"/>
  <c r="L40" i="8"/>
  <c r="L37" i="8" s="1"/>
  <c r="K40" i="8"/>
  <c r="J40" i="8"/>
  <c r="J37" i="8" s="1"/>
  <c r="J36" i="8" s="1"/>
  <c r="J35" i="8" s="1"/>
  <c r="I40" i="8"/>
  <c r="L38" i="8"/>
  <c r="K38" i="8"/>
  <c r="K37" i="8" s="1"/>
  <c r="J38" i="8"/>
  <c r="I38" i="8"/>
  <c r="I37" i="8"/>
  <c r="I36" i="8" s="1"/>
  <c r="I35" i="8" s="1"/>
  <c r="L36" i="8"/>
  <c r="L35" i="8" s="1"/>
  <c r="K36" i="8"/>
  <c r="K35" i="8" s="1"/>
  <c r="L366" i="21"/>
  <c r="K366" i="21"/>
  <c r="J366" i="21"/>
  <c r="I366" i="21"/>
  <c r="L365" i="21"/>
  <c r="K365" i="21"/>
  <c r="J365" i="21"/>
  <c r="I365" i="21"/>
  <c r="L363" i="21"/>
  <c r="L362" i="21" s="1"/>
  <c r="K363" i="21"/>
  <c r="J363" i="21"/>
  <c r="I363" i="21"/>
  <c r="K362" i="21"/>
  <c r="J362" i="21"/>
  <c r="I362" i="21"/>
  <c r="L360" i="21"/>
  <c r="K360" i="21"/>
  <c r="K359" i="21" s="1"/>
  <c r="J360" i="21"/>
  <c r="J359" i="21" s="1"/>
  <c r="I360" i="21"/>
  <c r="I359" i="21" s="1"/>
  <c r="L359" i="21"/>
  <c r="L356" i="21"/>
  <c r="K356" i="21"/>
  <c r="K355" i="21" s="1"/>
  <c r="J356" i="21"/>
  <c r="J355" i="21" s="1"/>
  <c r="I356" i="21"/>
  <c r="I355" i="21" s="1"/>
  <c r="L355" i="21"/>
  <c r="L352" i="21"/>
  <c r="L351" i="21" s="1"/>
  <c r="K352" i="21"/>
  <c r="J352" i="21"/>
  <c r="I352" i="21"/>
  <c r="K351" i="21"/>
  <c r="J351" i="21"/>
  <c r="I351" i="21"/>
  <c r="L348" i="21"/>
  <c r="L347" i="21" s="1"/>
  <c r="K348" i="21"/>
  <c r="K347" i="21" s="1"/>
  <c r="J348" i="21"/>
  <c r="J347" i="21" s="1"/>
  <c r="I348" i="21"/>
  <c r="I347" i="21" s="1"/>
  <c r="L344" i="21"/>
  <c r="K344" i="21"/>
  <c r="J344" i="21"/>
  <c r="I344" i="21"/>
  <c r="L341" i="21"/>
  <c r="K341" i="21"/>
  <c r="J341" i="21"/>
  <c r="I341" i="21"/>
  <c r="P339" i="21"/>
  <c r="O339" i="21"/>
  <c r="N339" i="21"/>
  <c r="M339" i="21"/>
  <c r="L339" i="21"/>
  <c r="K339" i="21"/>
  <c r="J339" i="21"/>
  <c r="I339" i="21"/>
  <c r="I338" i="21" s="1"/>
  <c r="L338" i="21"/>
  <c r="K338" i="21"/>
  <c r="J338" i="21"/>
  <c r="L334" i="21"/>
  <c r="K334" i="21"/>
  <c r="J334" i="21"/>
  <c r="I334" i="21"/>
  <c r="L333" i="21"/>
  <c r="K333" i="21"/>
  <c r="J333" i="21"/>
  <c r="I333" i="21"/>
  <c r="L331" i="21"/>
  <c r="L330" i="21" s="1"/>
  <c r="K331" i="21"/>
  <c r="J331" i="21"/>
  <c r="I331" i="21"/>
  <c r="K330" i="21"/>
  <c r="J330" i="21"/>
  <c r="I330" i="21"/>
  <c r="L328" i="21"/>
  <c r="K328" i="21"/>
  <c r="K327" i="21" s="1"/>
  <c r="J328" i="21"/>
  <c r="J327" i="21" s="1"/>
  <c r="I328" i="21"/>
  <c r="I327" i="21" s="1"/>
  <c r="L327" i="21"/>
  <c r="L324" i="21"/>
  <c r="L323" i="21" s="1"/>
  <c r="K324" i="21"/>
  <c r="K323" i="21" s="1"/>
  <c r="J324" i="21"/>
  <c r="J323" i="21" s="1"/>
  <c r="I324" i="21"/>
  <c r="I323" i="21"/>
  <c r="L320" i="21"/>
  <c r="L319" i="21" s="1"/>
  <c r="K320" i="21"/>
  <c r="J320" i="21"/>
  <c r="I320" i="21"/>
  <c r="K319" i="21"/>
  <c r="J319" i="21"/>
  <c r="I319" i="21"/>
  <c r="L316" i="21"/>
  <c r="K316" i="21"/>
  <c r="K315" i="21" s="1"/>
  <c r="J316" i="21"/>
  <c r="J315" i="21" s="1"/>
  <c r="I316" i="21"/>
  <c r="I315" i="21" s="1"/>
  <c r="L315" i="21"/>
  <c r="L312" i="21"/>
  <c r="K312" i="21"/>
  <c r="J312" i="21"/>
  <c r="J306" i="21" s="1"/>
  <c r="I312" i="21"/>
  <c r="I306" i="21" s="1"/>
  <c r="I305" i="21" s="1"/>
  <c r="L309" i="21"/>
  <c r="K309" i="21"/>
  <c r="K306" i="21" s="1"/>
  <c r="J309" i="21"/>
  <c r="I309" i="21"/>
  <c r="L307" i="21"/>
  <c r="K307" i="21"/>
  <c r="J307" i="21"/>
  <c r="I307" i="21"/>
  <c r="K305" i="21"/>
  <c r="J305" i="21"/>
  <c r="L301" i="21"/>
  <c r="K301" i="21"/>
  <c r="J301" i="21"/>
  <c r="I301" i="21"/>
  <c r="L300" i="21"/>
  <c r="K300" i="21"/>
  <c r="J300" i="21"/>
  <c r="I300" i="21"/>
  <c r="L298" i="21"/>
  <c r="L297" i="21" s="1"/>
  <c r="K298" i="21"/>
  <c r="J298" i="21"/>
  <c r="I298" i="21"/>
  <c r="K297" i="21"/>
  <c r="J297" i="21"/>
  <c r="I297" i="21"/>
  <c r="L295" i="21"/>
  <c r="K295" i="21"/>
  <c r="K294" i="21" s="1"/>
  <c r="J295" i="21"/>
  <c r="J294" i="21" s="1"/>
  <c r="I295" i="21"/>
  <c r="I294" i="21" s="1"/>
  <c r="L294" i="21"/>
  <c r="L272" i="21" s="1"/>
  <c r="L291" i="21"/>
  <c r="K291" i="21"/>
  <c r="K290" i="21" s="1"/>
  <c r="K272" i="21" s="1"/>
  <c r="K239" i="21" s="1"/>
  <c r="J291" i="21"/>
  <c r="J290" i="21" s="1"/>
  <c r="J272" i="21" s="1"/>
  <c r="J239" i="21" s="1"/>
  <c r="I291" i="21"/>
  <c r="L290" i="21"/>
  <c r="I290" i="21"/>
  <c r="L287" i="21"/>
  <c r="L286" i="21" s="1"/>
  <c r="K287" i="21"/>
  <c r="J287" i="21"/>
  <c r="I287" i="21"/>
  <c r="K286" i="21"/>
  <c r="J286" i="21"/>
  <c r="I286" i="21"/>
  <c r="L283" i="21"/>
  <c r="K283" i="21"/>
  <c r="K282" i="21" s="1"/>
  <c r="J283" i="21"/>
  <c r="J282" i="21" s="1"/>
  <c r="I283" i="21"/>
  <c r="I282" i="21" s="1"/>
  <c r="L282" i="21"/>
  <c r="L279" i="21"/>
  <c r="K279" i="21"/>
  <c r="J279" i="21"/>
  <c r="I279" i="21"/>
  <c r="L276" i="21"/>
  <c r="K276" i="21"/>
  <c r="J276" i="21"/>
  <c r="I276" i="21"/>
  <c r="L274" i="21"/>
  <c r="L273" i="21" s="1"/>
  <c r="K274" i="21"/>
  <c r="J274" i="21"/>
  <c r="I274" i="21"/>
  <c r="K273" i="21"/>
  <c r="J273" i="21"/>
  <c r="I273" i="21"/>
  <c r="L269" i="21"/>
  <c r="L268" i="21" s="1"/>
  <c r="K269" i="21"/>
  <c r="J269" i="21"/>
  <c r="I269" i="21"/>
  <c r="K268" i="21"/>
  <c r="J268" i="21"/>
  <c r="I268" i="21"/>
  <c r="L266" i="21"/>
  <c r="L265" i="21" s="1"/>
  <c r="K266" i="21"/>
  <c r="K265" i="21" s="1"/>
  <c r="J266" i="21"/>
  <c r="J265" i="21" s="1"/>
  <c r="I266" i="21"/>
  <c r="I265" i="21" s="1"/>
  <c r="L263" i="21"/>
  <c r="K263" i="21"/>
  <c r="J263" i="21"/>
  <c r="I263" i="21"/>
  <c r="L262" i="21"/>
  <c r="K262" i="21"/>
  <c r="J262" i="21"/>
  <c r="I262" i="21"/>
  <c r="L259" i="21"/>
  <c r="L258" i="21" s="1"/>
  <c r="K259" i="21"/>
  <c r="J259" i="21"/>
  <c r="I259" i="21"/>
  <c r="K258" i="21"/>
  <c r="J258" i="21"/>
  <c r="I258" i="21"/>
  <c r="L255" i="21"/>
  <c r="K255" i="21"/>
  <c r="K254" i="21" s="1"/>
  <c r="J255" i="21"/>
  <c r="J254" i="21" s="1"/>
  <c r="I255" i="21"/>
  <c r="I254" i="21" s="1"/>
  <c r="L254" i="21"/>
  <c r="L251" i="21"/>
  <c r="K251" i="21"/>
  <c r="K250" i="21" s="1"/>
  <c r="K240" i="21" s="1"/>
  <c r="J251" i="21"/>
  <c r="J250" i="21" s="1"/>
  <c r="J240" i="21" s="1"/>
  <c r="I251" i="21"/>
  <c r="I250" i="21" s="1"/>
  <c r="I240" i="21" s="1"/>
  <c r="L250" i="21"/>
  <c r="L247" i="21"/>
  <c r="K247" i="21"/>
  <c r="J247" i="21"/>
  <c r="I247" i="21"/>
  <c r="L244" i="21"/>
  <c r="K244" i="21"/>
  <c r="J244" i="21"/>
  <c r="I244" i="21"/>
  <c r="L242" i="21"/>
  <c r="K242" i="21"/>
  <c r="K241" i="21" s="1"/>
  <c r="J242" i="21"/>
  <c r="J241" i="21" s="1"/>
  <c r="I242" i="21"/>
  <c r="I241" i="21" s="1"/>
  <c r="L241" i="21"/>
  <c r="L235" i="21"/>
  <c r="L234" i="21" s="1"/>
  <c r="K235" i="21"/>
  <c r="J235" i="21"/>
  <c r="I235" i="21"/>
  <c r="K234" i="21"/>
  <c r="J234" i="21"/>
  <c r="I234" i="21"/>
  <c r="L233" i="21"/>
  <c r="K233" i="21"/>
  <c r="J233" i="21"/>
  <c r="I233" i="21"/>
  <c r="L231" i="21"/>
  <c r="L230" i="21" s="1"/>
  <c r="K231" i="21"/>
  <c r="J231" i="21"/>
  <c r="I231" i="21"/>
  <c r="K230" i="21"/>
  <c r="J230" i="21"/>
  <c r="I230" i="21"/>
  <c r="L229" i="21"/>
  <c r="K229" i="21"/>
  <c r="J229" i="21"/>
  <c r="I229" i="21"/>
  <c r="P222" i="21"/>
  <c r="O222" i="21"/>
  <c r="N222" i="21"/>
  <c r="M222" i="21"/>
  <c r="L222" i="21"/>
  <c r="K222" i="21"/>
  <c r="J222" i="21"/>
  <c r="I222" i="21"/>
  <c r="L221" i="21"/>
  <c r="K221" i="21"/>
  <c r="K217" i="21" s="1"/>
  <c r="J221" i="21"/>
  <c r="J217" i="21" s="1"/>
  <c r="I221" i="21"/>
  <c r="I217" i="21" s="1"/>
  <c r="L219" i="21"/>
  <c r="L218" i="21" s="1"/>
  <c r="L217" i="21" s="1"/>
  <c r="L186" i="21" s="1"/>
  <c r="K219" i="21"/>
  <c r="J219" i="21"/>
  <c r="I219" i="21"/>
  <c r="K218" i="21"/>
  <c r="J218" i="21"/>
  <c r="I218" i="21"/>
  <c r="L212" i="21"/>
  <c r="L211" i="21" s="1"/>
  <c r="L210" i="21" s="1"/>
  <c r="K212" i="21"/>
  <c r="J212" i="21"/>
  <c r="I212" i="21"/>
  <c r="K211" i="21"/>
  <c r="J211" i="21"/>
  <c r="I211" i="21"/>
  <c r="K210" i="21"/>
  <c r="J210" i="21"/>
  <c r="I210" i="21"/>
  <c r="L208" i="21"/>
  <c r="L207" i="21" s="1"/>
  <c r="K208" i="21"/>
  <c r="J208" i="21"/>
  <c r="I208" i="21"/>
  <c r="K207" i="21"/>
  <c r="J207" i="21"/>
  <c r="I207" i="21"/>
  <c r="L203" i="21"/>
  <c r="K203" i="21"/>
  <c r="K202" i="21" s="1"/>
  <c r="J203" i="21"/>
  <c r="J202" i="21" s="1"/>
  <c r="I203" i="21"/>
  <c r="I202" i="21" s="1"/>
  <c r="L202" i="21"/>
  <c r="L197" i="21"/>
  <c r="K197" i="21"/>
  <c r="K196" i="21" s="1"/>
  <c r="J197" i="21"/>
  <c r="J196" i="21" s="1"/>
  <c r="I197" i="21"/>
  <c r="I196" i="21" s="1"/>
  <c r="L196" i="21"/>
  <c r="L192" i="21"/>
  <c r="L191" i="21" s="1"/>
  <c r="K192" i="21"/>
  <c r="J192" i="21"/>
  <c r="I192" i="21"/>
  <c r="K191" i="21"/>
  <c r="J191" i="21"/>
  <c r="I191" i="21"/>
  <c r="L189" i="21"/>
  <c r="L188" i="21" s="1"/>
  <c r="L187" i="21" s="1"/>
  <c r="K189" i="21"/>
  <c r="K188" i="21" s="1"/>
  <c r="J189" i="21"/>
  <c r="J188" i="21" s="1"/>
  <c r="I189" i="21"/>
  <c r="I188" i="21" s="1"/>
  <c r="L181" i="21"/>
  <c r="K181" i="21"/>
  <c r="J181" i="21"/>
  <c r="I181" i="21"/>
  <c r="L180" i="21"/>
  <c r="K180" i="21"/>
  <c r="J180" i="21"/>
  <c r="I180" i="21"/>
  <c r="I174" i="21" s="1"/>
  <c r="L176" i="21"/>
  <c r="L175" i="21" s="1"/>
  <c r="L174" i="21" s="1"/>
  <c r="K176" i="21"/>
  <c r="J176" i="21"/>
  <c r="I176" i="21"/>
  <c r="K175" i="21"/>
  <c r="J175" i="21"/>
  <c r="I175" i="21"/>
  <c r="K174" i="21"/>
  <c r="J174" i="21"/>
  <c r="L172" i="21"/>
  <c r="L171" i="21" s="1"/>
  <c r="L170" i="21" s="1"/>
  <c r="L169" i="21" s="1"/>
  <c r="K172" i="21"/>
  <c r="J172" i="21"/>
  <c r="I172" i="21"/>
  <c r="K171" i="21"/>
  <c r="J171" i="21"/>
  <c r="I171" i="21"/>
  <c r="K170" i="21"/>
  <c r="K169" i="21" s="1"/>
  <c r="J170" i="21"/>
  <c r="J169" i="21" s="1"/>
  <c r="I170" i="21"/>
  <c r="L167" i="21"/>
  <c r="L166" i="21" s="1"/>
  <c r="K167" i="21"/>
  <c r="K166" i="21" s="1"/>
  <c r="J167" i="21"/>
  <c r="I167" i="21"/>
  <c r="J166" i="21"/>
  <c r="I166" i="21"/>
  <c r="L162" i="21"/>
  <c r="K162" i="21"/>
  <c r="J162" i="21"/>
  <c r="I162" i="21"/>
  <c r="L161" i="21"/>
  <c r="K161" i="21"/>
  <c r="J161" i="21"/>
  <c r="I161" i="21"/>
  <c r="J160" i="21"/>
  <c r="J159" i="21" s="1"/>
  <c r="I160" i="21"/>
  <c r="I159" i="21" s="1"/>
  <c r="L156" i="21"/>
  <c r="L155" i="21" s="1"/>
  <c r="L154" i="21" s="1"/>
  <c r="K156" i="21"/>
  <c r="K155" i="21" s="1"/>
  <c r="K154" i="21" s="1"/>
  <c r="J156" i="21"/>
  <c r="J155" i="21" s="1"/>
  <c r="J154" i="21" s="1"/>
  <c r="I156" i="21"/>
  <c r="I155" i="21" s="1"/>
  <c r="I154" i="21" s="1"/>
  <c r="L152" i="21"/>
  <c r="K152" i="21"/>
  <c r="J152" i="21"/>
  <c r="I152" i="21"/>
  <c r="I151" i="21" s="1"/>
  <c r="L151" i="21"/>
  <c r="K151" i="21"/>
  <c r="J151" i="21"/>
  <c r="L148" i="21"/>
  <c r="K148" i="21"/>
  <c r="J148" i="21"/>
  <c r="I148" i="21"/>
  <c r="L147" i="21"/>
  <c r="K147" i="21"/>
  <c r="J147" i="21"/>
  <c r="I147" i="21"/>
  <c r="I146" i="21" s="1"/>
  <c r="L146" i="21"/>
  <c r="K146" i="21"/>
  <c r="J146" i="21"/>
  <c r="L143" i="21"/>
  <c r="K143" i="21"/>
  <c r="J143" i="21"/>
  <c r="I143" i="21"/>
  <c r="L142" i="21"/>
  <c r="K142" i="21"/>
  <c r="J142" i="21"/>
  <c r="I142" i="21"/>
  <c r="I141" i="21" s="1"/>
  <c r="L141" i="21"/>
  <c r="K141" i="21"/>
  <c r="J141" i="21"/>
  <c r="L138" i="21"/>
  <c r="K138" i="21"/>
  <c r="J138" i="21"/>
  <c r="I138" i="21"/>
  <c r="L137" i="21"/>
  <c r="K137" i="21"/>
  <c r="K136" i="21" s="1"/>
  <c r="J137" i="21"/>
  <c r="J136" i="21" s="1"/>
  <c r="I137" i="21"/>
  <c r="I136" i="21" s="1"/>
  <c r="L136" i="21"/>
  <c r="L134" i="21"/>
  <c r="L133" i="21" s="1"/>
  <c r="L132" i="21" s="1"/>
  <c r="K134" i="21"/>
  <c r="K133" i="21" s="1"/>
  <c r="K132" i="21" s="1"/>
  <c r="J134" i="21"/>
  <c r="I134" i="21"/>
  <c r="J133" i="21"/>
  <c r="J132" i="21" s="1"/>
  <c r="I133" i="21"/>
  <c r="I132" i="21" s="1"/>
  <c r="L130" i="21"/>
  <c r="L129" i="21" s="1"/>
  <c r="L128" i="21" s="1"/>
  <c r="K130" i="21"/>
  <c r="K129" i="21" s="1"/>
  <c r="K128" i="21" s="1"/>
  <c r="J130" i="21"/>
  <c r="J129" i="21" s="1"/>
  <c r="J128" i="21" s="1"/>
  <c r="I130" i="21"/>
  <c r="I129" i="21" s="1"/>
  <c r="I128" i="21" s="1"/>
  <c r="L126" i="21"/>
  <c r="K126" i="21"/>
  <c r="J126" i="21"/>
  <c r="I126" i="21"/>
  <c r="I125" i="21" s="1"/>
  <c r="I124" i="21" s="1"/>
  <c r="L125" i="21"/>
  <c r="L124" i="21" s="1"/>
  <c r="K125" i="21"/>
  <c r="K124" i="21" s="1"/>
  <c r="J125" i="21"/>
  <c r="J124" i="21" s="1"/>
  <c r="L122" i="21"/>
  <c r="K122" i="21"/>
  <c r="J122" i="21"/>
  <c r="I122" i="21"/>
  <c r="L121" i="21"/>
  <c r="K121" i="21"/>
  <c r="K120" i="21" s="1"/>
  <c r="J121" i="21"/>
  <c r="J120" i="21" s="1"/>
  <c r="I121" i="21"/>
  <c r="I120" i="21" s="1"/>
  <c r="L120" i="21"/>
  <c r="L117" i="21"/>
  <c r="L116" i="21" s="1"/>
  <c r="L115" i="21" s="1"/>
  <c r="K117" i="21"/>
  <c r="K116" i="21" s="1"/>
  <c r="K115" i="21" s="1"/>
  <c r="J117" i="21"/>
  <c r="I117" i="21"/>
  <c r="J116" i="21"/>
  <c r="J115" i="21" s="1"/>
  <c r="I116" i="21"/>
  <c r="I115" i="21" s="1"/>
  <c r="K114" i="21"/>
  <c r="J114" i="21"/>
  <c r="I114" i="21"/>
  <c r="L111" i="21"/>
  <c r="L110" i="21" s="1"/>
  <c r="K111" i="21"/>
  <c r="K110" i="21" s="1"/>
  <c r="J111" i="21"/>
  <c r="J110" i="21" s="1"/>
  <c r="I111" i="21"/>
  <c r="I110" i="21" s="1"/>
  <c r="L107" i="21"/>
  <c r="K107" i="21"/>
  <c r="J107" i="21"/>
  <c r="I107" i="21"/>
  <c r="I106" i="21" s="1"/>
  <c r="I105" i="21" s="1"/>
  <c r="L106" i="21"/>
  <c r="L105" i="21" s="1"/>
  <c r="K106" i="21"/>
  <c r="K105" i="21" s="1"/>
  <c r="J106" i="21"/>
  <c r="J105" i="21" s="1"/>
  <c r="L102" i="21"/>
  <c r="K102" i="21"/>
  <c r="J102" i="21"/>
  <c r="I102" i="21"/>
  <c r="L101" i="21"/>
  <c r="K101" i="21"/>
  <c r="K100" i="21" s="1"/>
  <c r="J101" i="21"/>
  <c r="J100" i="21" s="1"/>
  <c r="J94" i="21" s="1"/>
  <c r="I101" i="21"/>
  <c r="I100" i="21" s="1"/>
  <c r="I94" i="21" s="1"/>
  <c r="L100" i="21"/>
  <c r="L97" i="21"/>
  <c r="L96" i="21" s="1"/>
  <c r="L95" i="21" s="1"/>
  <c r="L94" i="21" s="1"/>
  <c r="K97" i="21"/>
  <c r="K96" i="21" s="1"/>
  <c r="K95" i="21" s="1"/>
  <c r="K94" i="21" s="1"/>
  <c r="J97" i="21"/>
  <c r="I97" i="21"/>
  <c r="J96" i="21"/>
  <c r="J95" i="21" s="1"/>
  <c r="I96" i="21"/>
  <c r="I95" i="21" s="1"/>
  <c r="L90" i="21"/>
  <c r="L89" i="21" s="1"/>
  <c r="L88" i="21" s="1"/>
  <c r="L87" i="21" s="1"/>
  <c r="K90" i="21"/>
  <c r="K89" i="21" s="1"/>
  <c r="J90" i="21"/>
  <c r="J89" i="21" s="1"/>
  <c r="I90" i="21"/>
  <c r="I89" i="21" s="1"/>
  <c r="K88" i="21"/>
  <c r="J88" i="21"/>
  <c r="I88" i="21"/>
  <c r="I87" i="21" s="1"/>
  <c r="K87" i="21"/>
  <c r="J87" i="21"/>
  <c r="L85" i="21"/>
  <c r="K85" i="21"/>
  <c r="J85" i="21"/>
  <c r="I85" i="21"/>
  <c r="L84" i="21"/>
  <c r="K84" i="21"/>
  <c r="J84" i="21"/>
  <c r="I84" i="21"/>
  <c r="I83" i="21" s="1"/>
  <c r="L83" i="21"/>
  <c r="K83" i="21"/>
  <c r="J83" i="21"/>
  <c r="L79" i="21"/>
  <c r="K79" i="21"/>
  <c r="J79" i="21"/>
  <c r="I79" i="21"/>
  <c r="L78" i="21"/>
  <c r="K78" i="21"/>
  <c r="J78" i="21"/>
  <c r="I78" i="21"/>
  <c r="L74" i="21"/>
  <c r="L73" i="21" s="1"/>
  <c r="K74" i="21"/>
  <c r="K73" i="21" s="1"/>
  <c r="J74" i="21"/>
  <c r="J73" i="21" s="1"/>
  <c r="I74" i="21"/>
  <c r="I73" i="21" s="1"/>
  <c r="L69" i="21"/>
  <c r="K69" i="21"/>
  <c r="J69" i="21"/>
  <c r="I69" i="21"/>
  <c r="L68" i="21"/>
  <c r="K68" i="21"/>
  <c r="J68" i="21"/>
  <c r="J67" i="21" s="1"/>
  <c r="J66" i="21" s="1"/>
  <c r="I68" i="21"/>
  <c r="I67" i="21" s="1"/>
  <c r="I66" i="21" s="1"/>
  <c r="L67" i="21"/>
  <c r="L66" i="21" s="1"/>
  <c r="L49" i="21"/>
  <c r="K49" i="21"/>
  <c r="K48" i="21" s="1"/>
  <c r="J49" i="21"/>
  <c r="J48" i="21" s="1"/>
  <c r="I49" i="21"/>
  <c r="I48" i="21" s="1"/>
  <c r="L48" i="21"/>
  <c r="L47" i="21"/>
  <c r="L46" i="21" s="1"/>
  <c r="K47" i="21"/>
  <c r="K46" i="21" s="1"/>
  <c r="J47" i="21"/>
  <c r="J46" i="21" s="1"/>
  <c r="I47" i="21"/>
  <c r="I46" i="21" s="1"/>
  <c r="L44" i="21"/>
  <c r="K44" i="21"/>
  <c r="J44" i="21"/>
  <c r="I44" i="21"/>
  <c r="L43" i="21"/>
  <c r="L42" i="21" s="1"/>
  <c r="K43" i="21"/>
  <c r="K42" i="21" s="1"/>
  <c r="J43" i="21"/>
  <c r="J42" i="21" s="1"/>
  <c r="I43" i="21"/>
  <c r="I42" i="21" s="1"/>
  <c r="I35" i="21" s="1"/>
  <c r="L40" i="21"/>
  <c r="K40" i="21"/>
  <c r="J40" i="21"/>
  <c r="I40" i="21"/>
  <c r="L38" i="21"/>
  <c r="L37" i="21" s="1"/>
  <c r="L36" i="21" s="1"/>
  <c r="L35" i="21" s="1"/>
  <c r="K38" i="21"/>
  <c r="K37" i="21" s="1"/>
  <c r="K36" i="21" s="1"/>
  <c r="K35" i="21" s="1"/>
  <c r="J38" i="21"/>
  <c r="J37" i="21" s="1"/>
  <c r="J36" i="21" s="1"/>
  <c r="I38" i="21"/>
  <c r="I37" i="21" s="1"/>
  <c r="I36" i="21" s="1"/>
  <c r="L366" i="28"/>
  <c r="K366" i="28"/>
  <c r="J366" i="28"/>
  <c r="I366" i="28"/>
  <c r="L365" i="28"/>
  <c r="K365" i="28"/>
  <c r="J365" i="28"/>
  <c r="I365" i="28"/>
  <c r="L363" i="28"/>
  <c r="K363" i="28"/>
  <c r="J363" i="28"/>
  <c r="I363" i="28"/>
  <c r="L362" i="28"/>
  <c r="K362" i="28"/>
  <c r="J362" i="28"/>
  <c r="I362" i="28"/>
  <c r="L360" i="28"/>
  <c r="L359" i="28" s="1"/>
  <c r="K360" i="28"/>
  <c r="K359" i="28" s="1"/>
  <c r="J360" i="28"/>
  <c r="J359" i="28" s="1"/>
  <c r="I360" i="28"/>
  <c r="I359" i="28" s="1"/>
  <c r="L356" i="28"/>
  <c r="K356" i="28"/>
  <c r="J356" i="28"/>
  <c r="I356" i="28"/>
  <c r="L355" i="28"/>
  <c r="K355" i="28"/>
  <c r="J355" i="28"/>
  <c r="I355" i="28"/>
  <c r="L352" i="28"/>
  <c r="K352" i="28"/>
  <c r="J352" i="28"/>
  <c r="I352" i="28"/>
  <c r="L351" i="28"/>
  <c r="K351" i="28"/>
  <c r="J351" i="28"/>
  <c r="I351" i="28"/>
  <c r="L348" i="28"/>
  <c r="L347" i="28" s="1"/>
  <c r="K348" i="28"/>
  <c r="K347" i="28" s="1"/>
  <c r="J348" i="28"/>
  <c r="J347" i="28" s="1"/>
  <c r="I348" i="28"/>
  <c r="I347" i="28" s="1"/>
  <c r="L344" i="28"/>
  <c r="K344" i="28"/>
  <c r="J344" i="28"/>
  <c r="I344" i="28"/>
  <c r="L341" i="28"/>
  <c r="K341" i="28"/>
  <c r="J341" i="28"/>
  <c r="I341" i="28"/>
  <c r="P339" i="28"/>
  <c r="O339" i="28"/>
  <c r="N339" i="28"/>
  <c r="M339" i="28"/>
  <c r="L339" i="28"/>
  <c r="K339" i="28"/>
  <c r="J339" i="28"/>
  <c r="I339" i="28"/>
  <c r="L338" i="28"/>
  <c r="L337" i="28" s="1"/>
  <c r="K338" i="28"/>
  <c r="K337" i="28" s="1"/>
  <c r="J338" i="28"/>
  <c r="J337" i="28" s="1"/>
  <c r="I338" i="28"/>
  <c r="I337" i="28" s="1"/>
  <c r="L334" i="28"/>
  <c r="K334" i="28"/>
  <c r="J334" i="28"/>
  <c r="I334" i="28"/>
  <c r="L333" i="28"/>
  <c r="K333" i="28"/>
  <c r="J333" i="28"/>
  <c r="I333" i="28"/>
  <c r="L331" i="28"/>
  <c r="K331" i="28"/>
  <c r="J331" i="28"/>
  <c r="I331" i="28"/>
  <c r="L330" i="28"/>
  <c r="K330" i="28"/>
  <c r="J330" i="28"/>
  <c r="I330" i="28"/>
  <c r="L328" i="28"/>
  <c r="L327" i="28" s="1"/>
  <c r="K328" i="28"/>
  <c r="K327" i="28" s="1"/>
  <c r="J328" i="28"/>
  <c r="J327" i="28" s="1"/>
  <c r="I328" i="28"/>
  <c r="I327" i="28" s="1"/>
  <c r="L324" i="28"/>
  <c r="K324" i="28"/>
  <c r="J324" i="28"/>
  <c r="I324" i="28"/>
  <c r="L323" i="28"/>
  <c r="K323" i="28"/>
  <c r="J323" i="28"/>
  <c r="I323" i="28"/>
  <c r="L320" i="28"/>
  <c r="K320" i="28"/>
  <c r="J320" i="28"/>
  <c r="I320" i="28"/>
  <c r="L319" i="28"/>
  <c r="K319" i="28"/>
  <c r="J319" i="28"/>
  <c r="I319" i="28"/>
  <c r="L316" i="28"/>
  <c r="L315" i="28" s="1"/>
  <c r="K316" i="28"/>
  <c r="K315" i="28" s="1"/>
  <c r="J316" i="28"/>
  <c r="J315" i="28" s="1"/>
  <c r="I316" i="28"/>
  <c r="I315" i="28" s="1"/>
  <c r="L312" i="28"/>
  <c r="K312" i="28"/>
  <c r="J312" i="28"/>
  <c r="I312" i="28"/>
  <c r="L309" i="28"/>
  <c r="L306" i="28" s="1"/>
  <c r="L305" i="28" s="1"/>
  <c r="L304" i="28" s="1"/>
  <c r="K309" i="28"/>
  <c r="K306" i="28" s="1"/>
  <c r="K305" i="28" s="1"/>
  <c r="K304" i="28" s="1"/>
  <c r="J309" i="28"/>
  <c r="J306" i="28" s="1"/>
  <c r="J305" i="28" s="1"/>
  <c r="J304" i="28" s="1"/>
  <c r="I309" i="28"/>
  <c r="I306" i="28" s="1"/>
  <c r="I305" i="28" s="1"/>
  <c r="I304" i="28" s="1"/>
  <c r="L307" i="28"/>
  <c r="K307" i="28"/>
  <c r="J307" i="28"/>
  <c r="I307" i="28"/>
  <c r="L301" i="28"/>
  <c r="K301" i="28"/>
  <c r="J301" i="28"/>
  <c r="I301" i="28"/>
  <c r="L300" i="28"/>
  <c r="K300" i="28"/>
  <c r="J300" i="28"/>
  <c r="I300" i="28"/>
  <c r="L298" i="28"/>
  <c r="K298" i="28"/>
  <c r="J298" i="28"/>
  <c r="I298" i="28"/>
  <c r="L297" i="28"/>
  <c r="K297" i="28"/>
  <c r="J297" i="28"/>
  <c r="I297" i="28"/>
  <c r="L295" i="28"/>
  <c r="L294" i="28" s="1"/>
  <c r="K295" i="28"/>
  <c r="K294" i="28" s="1"/>
  <c r="J295" i="28"/>
  <c r="J294" i="28" s="1"/>
  <c r="I295" i="28"/>
  <c r="I294" i="28" s="1"/>
  <c r="L291" i="28"/>
  <c r="K291" i="28"/>
  <c r="J291" i="28"/>
  <c r="I291" i="28"/>
  <c r="L290" i="28"/>
  <c r="K290" i="28"/>
  <c r="J290" i="28"/>
  <c r="I290" i="28"/>
  <c r="L287" i="28"/>
  <c r="K287" i="28"/>
  <c r="J287" i="28"/>
  <c r="I287" i="28"/>
  <c r="L286" i="28"/>
  <c r="K286" i="28"/>
  <c r="J286" i="28"/>
  <c r="I286" i="28"/>
  <c r="L283" i="28"/>
  <c r="L282" i="28" s="1"/>
  <c r="K283" i="28"/>
  <c r="K282" i="28" s="1"/>
  <c r="J283" i="28"/>
  <c r="J282" i="28" s="1"/>
  <c r="I283" i="28"/>
  <c r="I282" i="28" s="1"/>
  <c r="L279" i="28"/>
  <c r="K279" i="28"/>
  <c r="J279" i="28"/>
  <c r="I279" i="28"/>
  <c r="L276" i="28"/>
  <c r="K276" i="28"/>
  <c r="J276" i="28"/>
  <c r="I276" i="28"/>
  <c r="L274" i="28"/>
  <c r="K274" i="28"/>
  <c r="J274" i="28"/>
  <c r="I274" i="28"/>
  <c r="L273" i="28"/>
  <c r="K273" i="28"/>
  <c r="J273" i="28"/>
  <c r="I273" i="28"/>
  <c r="L269" i="28"/>
  <c r="K269" i="28"/>
  <c r="J269" i="28"/>
  <c r="I269" i="28"/>
  <c r="L268" i="28"/>
  <c r="K268" i="28"/>
  <c r="J268" i="28"/>
  <c r="I268" i="28"/>
  <c r="L266" i="28"/>
  <c r="L265" i="28" s="1"/>
  <c r="K266" i="28"/>
  <c r="K265" i="28" s="1"/>
  <c r="J266" i="28"/>
  <c r="J265" i="28" s="1"/>
  <c r="I266" i="28"/>
  <c r="I265" i="28" s="1"/>
  <c r="L263" i="28"/>
  <c r="K263" i="28"/>
  <c r="J263" i="28"/>
  <c r="I263" i="28"/>
  <c r="L262" i="28"/>
  <c r="K262" i="28"/>
  <c r="J262" i="28"/>
  <c r="I262" i="28"/>
  <c r="L259" i="28"/>
  <c r="K259" i="28"/>
  <c r="J259" i="28"/>
  <c r="I259" i="28"/>
  <c r="L258" i="28"/>
  <c r="K258" i="28"/>
  <c r="J258" i="28"/>
  <c r="I258" i="28"/>
  <c r="L255" i="28"/>
  <c r="L254" i="28" s="1"/>
  <c r="K255" i="28"/>
  <c r="K254" i="28" s="1"/>
  <c r="J255" i="28"/>
  <c r="J254" i="28" s="1"/>
  <c r="I255" i="28"/>
  <c r="I254" i="28" s="1"/>
  <c r="L251" i="28"/>
  <c r="K251" i="28"/>
  <c r="J251" i="28"/>
  <c r="I251" i="28"/>
  <c r="L250" i="28"/>
  <c r="K250" i="28"/>
  <c r="J250" i="28"/>
  <c r="I250" i="28"/>
  <c r="L247" i="28"/>
  <c r="K247" i="28"/>
  <c r="J247" i="28"/>
  <c r="I247" i="28"/>
  <c r="L244" i="28"/>
  <c r="K244" i="28"/>
  <c r="J244" i="28"/>
  <c r="I244" i="28"/>
  <c r="L242" i="28"/>
  <c r="L241" i="28" s="1"/>
  <c r="K242" i="28"/>
  <c r="K241" i="28" s="1"/>
  <c r="J242" i="28"/>
  <c r="J241" i="28" s="1"/>
  <c r="I242" i="28"/>
  <c r="I241" i="28" s="1"/>
  <c r="L235" i="28"/>
  <c r="K235" i="28"/>
  <c r="J235" i="28"/>
  <c r="I235" i="28"/>
  <c r="L234" i="28"/>
  <c r="K234" i="28"/>
  <c r="J234" i="28"/>
  <c r="I234" i="28"/>
  <c r="L233" i="28"/>
  <c r="K233" i="28"/>
  <c r="J233" i="28"/>
  <c r="I233" i="28"/>
  <c r="L231" i="28"/>
  <c r="K231" i="28"/>
  <c r="J231" i="28"/>
  <c r="I231" i="28"/>
  <c r="L230" i="28"/>
  <c r="K230" i="28"/>
  <c r="J230" i="28"/>
  <c r="I230" i="28"/>
  <c r="L229" i="28"/>
  <c r="K229" i="28"/>
  <c r="J229" i="28"/>
  <c r="I229" i="28"/>
  <c r="P222" i="28"/>
  <c r="O222" i="28"/>
  <c r="N222" i="28"/>
  <c r="M222" i="28"/>
  <c r="L222" i="28"/>
  <c r="K222" i="28"/>
  <c r="J222" i="28"/>
  <c r="I222" i="28"/>
  <c r="L221" i="28"/>
  <c r="K221" i="28"/>
  <c r="J221" i="28"/>
  <c r="I221" i="28"/>
  <c r="L219" i="28"/>
  <c r="K219" i="28"/>
  <c r="J219" i="28"/>
  <c r="I219" i="28"/>
  <c r="L218" i="28"/>
  <c r="K218" i="28"/>
  <c r="J218" i="28"/>
  <c r="I218" i="28"/>
  <c r="L217" i="28"/>
  <c r="K217" i="28"/>
  <c r="J217" i="28"/>
  <c r="I217" i="28"/>
  <c r="L212" i="28"/>
  <c r="K212" i="28"/>
  <c r="J212" i="28"/>
  <c r="I212" i="28"/>
  <c r="L211" i="28"/>
  <c r="K211" i="28"/>
  <c r="J211" i="28"/>
  <c r="I211" i="28"/>
  <c r="L210" i="28"/>
  <c r="K210" i="28"/>
  <c r="J210" i="28"/>
  <c r="I210" i="28"/>
  <c r="L208" i="28"/>
  <c r="K208" i="28"/>
  <c r="J208" i="28"/>
  <c r="I208" i="28"/>
  <c r="L207" i="28"/>
  <c r="K207" i="28"/>
  <c r="J207" i="28"/>
  <c r="I207" i="28"/>
  <c r="L203" i="28"/>
  <c r="L202" i="28" s="1"/>
  <c r="K203" i="28"/>
  <c r="K202" i="28" s="1"/>
  <c r="J203" i="28"/>
  <c r="J202" i="28" s="1"/>
  <c r="I203" i="28"/>
  <c r="I202" i="28" s="1"/>
  <c r="L197" i="28"/>
  <c r="K197" i="28"/>
  <c r="J197" i="28"/>
  <c r="I197" i="28"/>
  <c r="L196" i="28"/>
  <c r="K196" i="28"/>
  <c r="J196" i="28"/>
  <c r="I196" i="28"/>
  <c r="L192" i="28"/>
  <c r="K192" i="28"/>
  <c r="J192" i="28"/>
  <c r="I192" i="28"/>
  <c r="L191" i="28"/>
  <c r="K191" i="28"/>
  <c r="J191" i="28"/>
  <c r="I191" i="28"/>
  <c r="L189" i="28"/>
  <c r="L188" i="28" s="1"/>
  <c r="L187" i="28" s="1"/>
  <c r="L186" i="28" s="1"/>
  <c r="K189" i="28"/>
  <c r="K188" i="28" s="1"/>
  <c r="K187" i="28" s="1"/>
  <c r="K186" i="28" s="1"/>
  <c r="J189" i="28"/>
  <c r="J188" i="28" s="1"/>
  <c r="J187" i="28" s="1"/>
  <c r="J186" i="28" s="1"/>
  <c r="I189" i="28"/>
  <c r="I188" i="28" s="1"/>
  <c r="L181" i="28"/>
  <c r="K181" i="28"/>
  <c r="J181" i="28"/>
  <c r="I181" i="28"/>
  <c r="L180" i="28"/>
  <c r="L174" i="28" s="1"/>
  <c r="K180" i="28"/>
  <c r="J180" i="28"/>
  <c r="J174" i="28" s="1"/>
  <c r="I180" i="28"/>
  <c r="I174" i="28" s="1"/>
  <c r="L176" i="28"/>
  <c r="K176" i="28"/>
  <c r="J176" i="28"/>
  <c r="I176" i="28"/>
  <c r="L175" i="28"/>
  <c r="K175" i="28"/>
  <c r="J175" i="28"/>
  <c r="I175" i="28"/>
  <c r="K174" i="28"/>
  <c r="L172" i="28"/>
  <c r="K172" i="28"/>
  <c r="J172" i="28"/>
  <c r="I172" i="28"/>
  <c r="L171" i="28"/>
  <c r="K171" i="28"/>
  <c r="J171" i="28"/>
  <c r="I171" i="28"/>
  <c r="L170" i="28"/>
  <c r="K170" i="28"/>
  <c r="K169" i="28" s="1"/>
  <c r="J170" i="28"/>
  <c r="I170" i="28"/>
  <c r="L167" i="28"/>
  <c r="K167" i="28"/>
  <c r="J167" i="28"/>
  <c r="I167" i="28"/>
  <c r="L166" i="28"/>
  <c r="K166" i="28"/>
  <c r="J166" i="28"/>
  <c r="I166" i="28"/>
  <c r="L162" i="28"/>
  <c r="K162" i="28"/>
  <c r="J162" i="28"/>
  <c r="I162" i="28"/>
  <c r="L161" i="28"/>
  <c r="K161" i="28"/>
  <c r="J161" i="28"/>
  <c r="I161" i="28"/>
  <c r="L160" i="28"/>
  <c r="L159" i="28" s="1"/>
  <c r="K160" i="28"/>
  <c r="K159" i="28" s="1"/>
  <c r="J160" i="28"/>
  <c r="J159" i="28" s="1"/>
  <c r="I160" i="28"/>
  <c r="I159" i="28" s="1"/>
  <c r="L156" i="28"/>
  <c r="K156" i="28"/>
  <c r="J156" i="28"/>
  <c r="I156" i="28"/>
  <c r="L155" i="28"/>
  <c r="L154" i="28" s="1"/>
  <c r="K155" i="28"/>
  <c r="K154" i="28" s="1"/>
  <c r="J155" i="28"/>
  <c r="J154" i="28" s="1"/>
  <c r="I155" i="28"/>
  <c r="I154" i="28" s="1"/>
  <c r="L152" i="28"/>
  <c r="K152" i="28"/>
  <c r="J152" i="28"/>
  <c r="I152" i="28"/>
  <c r="L151" i="28"/>
  <c r="K151" i="28"/>
  <c r="J151" i="28"/>
  <c r="I151" i="28"/>
  <c r="L148" i="28"/>
  <c r="K148" i="28"/>
  <c r="J148" i="28"/>
  <c r="I148" i="28"/>
  <c r="L147" i="28"/>
  <c r="K147" i="28"/>
  <c r="J147" i="28"/>
  <c r="I147" i="28"/>
  <c r="L146" i="28"/>
  <c r="K146" i="28"/>
  <c r="J146" i="28"/>
  <c r="I146" i="28"/>
  <c r="L143" i="28"/>
  <c r="K143" i="28"/>
  <c r="J143" i="28"/>
  <c r="I143" i="28"/>
  <c r="L142" i="28"/>
  <c r="K142" i="28"/>
  <c r="J142" i="28"/>
  <c r="I142" i="28"/>
  <c r="L141" i="28"/>
  <c r="K141" i="28"/>
  <c r="J141" i="28"/>
  <c r="I141" i="28"/>
  <c r="L138" i="28"/>
  <c r="K138" i="28"/>
  <c r="J138" i="28"/>
  <c r="I138" i="28"/>
  <c r="L137" i="28"/>
  <c r="L136" i="28" s="1"/>
  <c r="K137" i="28"/>
  <c r="K136" i="28" s="1"/>
  <c r="J137" i="28"/>
  <c r="J136" i="28" s="1"/>
  <c r="I137" i="28"/>
  <c r="I136" i="28" s="1"/>
  <c r="L134" i="28"/>
  <c r="K134" i="28"/>
  <c r="J134" i="28"/>
  <c r="I134" i="28"/>
  <c r="L133" i="28"/>
  <c r="L132" i="28" s="1"/>
  <c r="K133" i="28"/>
  <c r="K132" i="28" s="1"/>
  <c r="J133" i="28"/>
  <c r="J132" i="28" s="1"/>
  <c r="I133" i="28"/>
  <c r="I132" i="28" s="1"/>
  <c r="L130" i="28"/>
  <c r="K130" i="28"/>
  <c r="J130" i="28"/>
  <c r="I130" i="28"/>
  <c r="L129" i="28"/>
  <c r="L128" i="28" s="1"/>
  <c r="K129" i="28"/>
  <c r="K128" i="28" s="1"/>
  <c r="J129" i="28"/>
  <c r="J128" i="28" s="1"/>
  <c r="I129" i="28"/>
  <c r="I128" i="28" s="1"/>
  <c r="L126" i="28"/>
  <c r="K126" i="28"/>
  <c r="J126" i="28"/>
  <c r="I126" i="28"/>
  <c r="L125" i="28"/>
  <c r="L124" i="28" s="1"/>
  <c r="K125" i="28"/>
  <c r="K124" i="28" s="1"/>
  <c r="J125" i="28"/>
  <c r="J124" i="28" s="1"/>
  <c r="I125" i="28"/>
  <c r="I124" i="28" s="1"/>
  <c r="L122" i="28"/>
  <c r="K122" i="28"/>
  <c r="J122" i="28"/>
  <c r="I122" i="28"/>
  <c r="L121" i="28"/>
  <c r="L120" i="28" s="1"/>
  <c r="K121" i="28"/>
  <c r="K120" i="28" s="1"/>
  <c r="J121" i="28"/>
  <c r="J120" i="28" s="1"/>
  <c r="I121" i="28"/>
  <c r="I120" i="28" s="1"/>
  <c r="L117" i="28"/>
  <c r="K117" i="28"/>
  <c r="J117" i="28"/>
  <c r="I117" i="28"/>
  <c r="L116" i="28"/>
  <c r="L115" i="28" s="1"/>
  <c r="K116" i="28"/>
  <c r="K115" i="28" s="1"/>
  <c r="J116" i="28"/>
  <c r="J115" i="28" s="1"/>
  <c r="I116" i="28"/>
  <c r="I115" i="28" s="1"/>
  <c r="L111" i="28"/>
  <c r="L110" i="28" s="1"/>
  <c r="K111" i="28"/>
  <c r="K110" i="28" s="1"/>
  <c r="J111" i="28"/>
  <c r="J110" i="28" s="1"/>
  <c r="I111" i="28"/>
  <c r="I110" i="28" s="1"/>
  <c r="L107" i="28"/>
  <c r="K107" i="28"/>
  <c r="J107" i="28"/>
  <c r="I107" i="28"/>
  <c r="L106" i="28"/>
  <c r="K106" i="28"/>
  <c r="J106" i="28"/>
  <c r="I106" i="28"/>
  <c r="L102" i="28"/>
  <c r="K102" i="28"/>
  <c r="J102" i="28"/>
  <c r="I102" i="28"/>
  <c r="L101" i="28"/>
  <c r="L100" i="28" s="1"/>
  <c r="K101" i="28"/>
  <c r="K100" i="28" s="1"/>
  <c r="J101" i="28"/>
  <c r="J100" i="28" s="1"/>
  <c r="I101" i="28"/>
  <c r="I100" i="28" s="1"/>
  <c r="L97" i="28"/>
  <c r="K97" i="28"/>
  <c r="J97" i="28"/>
  <c r="I97" i="28"/>
  <c r="L96" i="28"/>
  <c r="L95" i="28" s="1"/>
  <c r="K96" i="28"/>
  <c r="K95" i="28" s="1"/>
  <c r="J96" i="28"/>
  <c r="J95" i="28" s="1"/>
  <c r="I96" i="28"/>
  <c r="I95" i="28" s="1"/>
  <c r="L90" i="28"/>
  <c r="L89" i="28" s="1"/>
  <c r="L88" i="28" s="1"/>
  <c r="L87" i="28" s="1"/>
  <c r="K90" i="28"/>
  <c r="K89" i="28" s="1"/>
  <c r="K88" i="28" s="1"/>
  <c r="K87" i="28" s="1"/>
  <c r="J90" i="28"/>
  <c r="J89" i="28" s="1"/>
  <c r="J88" i="28" s="1"/>
  <c r="J87" i="28" s="1"/>
  <c r="I90" i="28"/>
  <c r="I89" i="28" s="1"/>
  <c r="I88" i="28" s="1"/>
  <c r="I87" i="28"/>
  <c r="L85" i="28"/>
  <c r="K85" i="28"/>
  <c r="J85" i="28"/>
  <c r="I85" i="28"/>
  <c r="L84" i="28"/>
  <c r="K84" i="28"/>
  <c r="J84" i="28"/>
  <c r="I84" i="28"/>
  <c r="L83" i="28"/>
  <c r="K83" i="28"/>
  <c r="J83" i="28"/>
  <c r="I83" i="28"/>
  <c r="L79" i="28"/>
  <c r="K79" i="28"/>
  <c r="J79" i="28"/>
  <c r="I79" i="28"/>
  <c r="L78" i="28"/>
  <c r="K78" i="28"/>
  <c r="J78" i="28"/>
  <c r="I78" i="28"/>
  <c r="L74" i="28"/>
  <c r="L73" i="28" s="1"/>
  <c r="K74" i="28"/>
  <c r="K73" i="28" s="1"/>
  <c r="J74" i="28"/>
  <c r="J73" i="28" s="1"/>
  <c r="I74" i="28"/>
  <c r="I73" i="28" s="1"/>
  <c r="L69" i="28"/>
  <c r="K69" i="28"/>
  <c r="J69" i="28"/>
  <c r="I69" i="28"/>
  <c r="L68" i="28"/>
  <c r="L67" i="28" s="1"/>
  <c r="L66" i="28" s="1"/>
  <c r="K68" i="28"/>
  <c r="K67" i="28" s="1"/>
  <c r="K66" i="28" s="1"/>
  <c r="J68" i="28"/>
  <c r="J67" i="28" s="1"/>
  <c r="J66" i="28" s="1"/>
  <c r="I68" i="28"/>
  <c r="L49" i="28"/>
  <c r="L48" i="28" s="1"/>
  <c r="L47" i="28" s="1"/>
  <c r="L46" i="28" s="1"/>
  <c r="K49" i="28"/>
  <c r="K48" i="28" s="1"/>
  <c r="K47" i="28" s="1"/>
  <c r="K46" i="28" s="1"/>
  <c r="J49" i="28"/>
  <c r="J48" i="28" s="1"/>
  <c r="J47" i="28" s="1"/>
  <c r="J46" i="28" s="1"/>
  <c r="I49" i="28"/>
  <c r="I48" i="28" s="1"/>
  <c r="I47" i="28" s="1"/>
  <c r="I46" i="28"/>
  <c r="L44" i="28"/>
  <c r="K44" i="28"/>
  <c r="J44" i="28"/>
  <c r="I44" i="28"/>
  <c r="L43" i="28"/>
  <c r="K43" i="28"/>
  <c r="J43" i="28"/>
  <c r="I43" i="28"/>
  <c r="L42" i="28"/>
  <c r="K42" i="28"/>
  <c r="J42" i="28"/>
  <c r="I42" i="28"/>
  <c r="L40" i="28"/>
  <c r="K40" i="28"/>
  <c r="J40" i="28"/>
  <c r="I40" i="28"/>
  <c r="L38" i="28"/>
  <c r="K38" i="28"/>
  <c r="J38" i="28"/>
  <c r="I38" i="28"/>
  <c r="L37" i="28"/>
  <c r="L36" i="28" s="1"/>
  <c r="L35" i="28" s="1"/>
  <c r="K37" i="28"/>
  <c r="K36" i="28" s="1"/>
  <c r="K35" i="28" s="1"/>
  <c r="J37" i="28"/>
  <c r="J36" i="28" s="1"/>
  <c r="J35" i="28" s="1"/>
  <c r="I37" i="28"/>
  <c r="I36" i="28" s="1"/>
  <c r="I35" i="28" s="1"/>
  <c r="L366" i="6"/>
  <c r="K366" i="6"/>
  <c r="J366" i="6"/>
  <c r="I366" i="6"/>
  <c r="L365" i="6"/>
  <c r="K365" i="6"/>
  <c r="J365" i="6"/>
  <c r="I365" i="6"/>
  <c r="L363" i="6"/>
  <c r="K363" i="6"/>
  <c r="J363" i="6"/>
  <c r="I363" i="6"/>
  <c r="L362" i="6"/>
  <c r="K362" i="6"/>
  <c r="J362" i="6"/>
  <c r="I362" i="6"/>
  <c r="L360" i="6"/>
  <c r="L359" i="6" s="1"/>
  <c r="K360" i="6"/>
  <c r="K359" i="6" s="1"/>
  <c r="J360" i="6"/>
  <c r="J359" i="6" s="1"/>
  <c r="I360" i="6"/>
  <c r="I359" i="6" s="1"/>
  <c r="L356" i="6"/>
  <c r="K356" i="6"/>
  <c r="J356" i="6"/>
  <c r="I356" i="6"/>
  <c r="L355" i="6"/>
  <c r="K355" i="6"/>
  <c r="J355" i="6"/>
  <c r="I355" i="6"/>
  <c r="L352" i="6"/>
  <c r="K352" i="6"/>
  <c r="J352" i="6"/>
  <c r="I352" i="6"/>
  <c r="L351" i="6"/>
  <c r="K351" i="6"/>
  <c r="J351" i="6"/>
  <c r="I351" i="6"/>
  <c r="L348" i="6"/>
  <c r="L347" i="6" s="1"/>
  <c r="K348" i="6"/>
  <c r="K347" i="6" s="1"/>
  <c r="J348" i="6"/>
  <c r="J347" i="6" s="1"/>
  <c r="I348" i="6"/>
  <c r="I347" i="6" s="1"/>
  <c r="L344" i="6"/>
  <c r="K344" i="6"/>
  <c r="J344" i="6"/>
  <c r="I344" i="6"/>
  <c r="L341" i="6"/>
  <c r="K341" i="6"/>
  <c r="J341" i="6"/>
  <c r="I341" i="6"/>
  <c r="P339" i="6"/>
  <c r="O339" i="6"/>
  <c r="N339" i="6"/>
  <c r="M339" i="6"/>
  <c r="L339" i="6"/>
  <c r="K339" i="6"/>
  <c r="J339" i="6"/>
  <c r="I339" i="6"/>
  <c r="L338" i="6"/>
  <c r="L337" i="6" s="1"/>
  <c r="K338" i="6"/>
  <c r="K337" i="6" s="1"/>
  <c r="J338" i="6"/>
  <c r="J337" i="6" s="1"/>
  <c r="I338" i="6"/>
  <c r="I337" i="6" s="1"/>
  <c r="L334" i="6"/>
  <c r="K334" i="6"/>
  <c r="J334" i="6"/>
  <c r="I334" i="6"/>
  <c r="L333" i="6"/>
  <c r="K333" i="6"/>
  <c r="J333" i="6"/>
  <c r="I333" i="6"/>
  <c r="L331" i="6"/>
  <c r="K331" i="6"/>
  <c r="J331" i="6"/>
  <c r="I331" i="6"/>
  <c r="L330" i="6"/>
  <c r="K330" i="6"/>
  <c r="J330" i="6"/>
  <c r="I330" i="6"/>
  <c r="L328" i="6"/>
  <c r="L327" i="6" s="1"/>
  <c r="K328" i="6"/>
  <c r="K327" i="6" s="1"/>
  <c r="J328" i="6"/>
  <c r="J327" i="6" s="1"/>
  <c r="I328" i="6"/>
  <c r="I327" i="6" s="1"/>
  <c r="L324" i="6"/>
  <c r="K324" i="6"/>
  <c r="J324" i="6"/>
  <c r="I324" i="6"/>
  <c r="L323" i="6"/>
  <c r="K323" i="6"/>
  <c r="J323" i="6"/>
  <c r="I323" i="6"/>
  <c r="L320" i="6"/>
  <c r="K320" i="6"/>
  <c r="J320" i="6"/>
  <c r="I320" i="6"/>
  <c r="L319" i="6"/>
  <c r="K319" i="6"/>
  <c r="J319" i="6"/>
  <c r="I319" i="6"/>
  <c r="L316" i="6"/>
  <c r="L315" i="6" s="1"/>
  <c r="K316" i="6"/>
  <c r="K315" i="6" s="1"/>
  <c r="J316" i="6"/>
  <c r="J315" i="6" s="1"/>
  <c r="I316" i="6"/>
  <c r="I315" i="6" s="1"/>
  <c r="L312" i="6"/>
  <c r="K312" i="6"/>
  <c r="J312" i="6"/>
  <c r="I312" i="6"/>
  <c r="L309" i="6"/>
  <c r="L306" i="6" s="1"/>
  <c r="L305" i="6" s="1"/>
  <c r="L304" i="6" s="1"/>
  <c r="K309" i="6"/>
  <c r="K306" i="6" s="1"/>
  <c r="K305" i="6" s="1"/>
  <c r="K304" i="6" s="1"/>
  <c r="J309" i="6"/>
  <c r="J306" i="6" s="1"/>
  <c r="J305" i="6" s="1"/>
  <c r="J304" i="6" s="1"/>
  <c r="I309" i="6"/>
  <c r="I306" i="6" s="1"/>
  <c r="I305" i="6" s="1"/>
  <c r="I304" i="6" s="1"/>
  <c r="L307" i="6"/>
  <c r="K307" i="6"/>
  <c r="J307" i="6"/>
  <c r="I307" i="6"/>
  <c r="L301" i="6"/>
  <c r="K301" i="6"/>
  <c r="J301" i="6"/>
  <c r="I301" i="6"/>
  <c r="L300" i="6"/>
  <c r="K300" i="6"/>
  <c r="J300" i="6"/>
  <c r="I300" i="6"/>
  <c r="L298" i="6"/>
  <c r="K298" i="6"/>
  <c r="J298" i="6"/>
  <c r="I298" i="6"/>
  <c r="L297" i="6"/>
  <c r="K297" i="6"/>
  <c r="J297" i="6"/>
  <c r="I297" i="6"/>
  <c r="L295" i="6"/>
  <c r="L294" i="6" s="1"/>
  <c r="K295" i="6"/>
  <c r="K294" i="6" s="1"/>
  <c r="J295" i="6"/>
  <c r="J294" i="6" s="1"/>
  <c r="I295" i="6"/>
  <c r="I294" i="6" s="1"/>
  <c r="L291" i="6"/>
  <c r="K291" i="6"/>
  <c r="J291" i="6"/>
  <c r="I291" i="6"/>
  <c r="L290" i="6"/>
  <c r="K290" i="6"/>
  <c r="J290" i="6"/>
  <c r="I290" i="6"/>
  <c r="L287" i="6"/>
  <c r="K287" i="6"/>
  <c r="J287" i="6"/>
  <c r="I287" i="6"/>
  <c r="L286" i="6"/>
  <c r="K286" i="6"/>
  <c r="J286" i="6"/>
  <c r="I286" i="6"/>
  <c r="L283" i="6"/>
  <c r="L282" i="6" s="1"/>
  <c r="L272" i="6" s="1"/>
  <c r="K283" i="6"/>
  <c r="K282" i="6" s="1"/>
  <c r="K272" i="6" s="1"/>
  <c r="J283" i="6"/>
  <c r="J282" i="6" s="1"/>
  <c r="J272" i="6" s="1"/>
  <c r="I283" i="6"/>
  <c r="I282" i="6" s="1"/>
  <c r="I272" i="6" s="1"/>
  <c r="L279" i="6"/>
  <c r="K279" i="6"/>
  <c r="J279" i="6"/>
  <c r="I279" i="6"/>
  <c r="L276" i="6"/>
  <c r="K276" i="6"/>
  <c r="J276" i="6"/>
  <c r="I276" i="6"/>
  <c r="L274" i="6"/>
  <c r="K274" i="6"/>
  <c r="J274" i="6"/>
  <c r="I274" i="6"/>
  <c r="L273" i="6"/>
  <c r="K273" i="6"/>
  <c r="J273" i="6"/>
  <c r="I273" i="6"/>
  <c r="L269" i="6"/>
  <c r="K269" i="6"/>
  <c r="J269" i="6"/>
  <c r="I269" i="6"/>
  <c r="L268" i="6"/>
  <c r="K268" i="6"/>
  <c r="J268" i="6"/>
  <c r="I268" i="6"/>
  <c r="L266" i="6"/>
  <c r="L265" i="6" s="1"/>
  <c r="K266" i="6"/>
  <c r="K265" i="6" s="1"/>
  <c r="J266" i="6"/>
  <c r="J265" i="6" s="1"/>
  <c r="I266" i="6"/>
  <c r="I265" i="6" s="1"/>
  <c r="L263" i="6"/>
  <c r="K263" i="6"/>
  <c r="J263" i="6"/>
  <c r="I263" i="6"/>
  <c r="L262" i="6"/>
  <c r="K262" i="6"/>
  <c r="J262" i="6"/>
  <c r="I262" i="6"/>
  <c r="L259" i="6"/>
  <c r="K259" i="6"/>
  <c r="J259" i="6"/>
  <c r="I259" i="6"/>
  <c r="L258" i="6"/>
  <c r="K258" i="6"/>
  <c r="J258" i="6"/>
  <c r="I258" i="6"/>
  <c r="L255" i="6"/>
  <c r="L254" i="6" s="1"/>
  <c r="K255" i="6"/>
  <c r="K254" i="6" s="1"/>
  <c r="J255" i="6"/>
  <c r="J254" i="6" s="1"/>
  <c r="I255" i="6"/>
  <c r="I254" i="6" s="1"/>
  <c r="L251" i="6"/>
  <c r="K251" i="6"/>
  <c r="J251" i="6"/>
  <c r="I251" i="6"/>
  <c r="L250" i="6"/>
  <c r="K250" i="6"/>
  <c r="J250" i="6"/>
  <c r="I250" i="6"/>
  <c r="L247" i="6"/>
  <c r="K247" i="6"/>
  <c r="J247" i="6"/>
  <c r="I247" i="6"/>
  <c r="L244" i="6"/>
  <c r="K244" i="6"/>
  <c r="J244" i="6"/>
  <c r="I244" i="6"/>
  <c r="L242" i="6"/>
  <c r="L241" i="6" s="1"/>
  <c r="L240" i="6" s="1"/>
  <c r="K242" i="6"/>
  <c r="K241" i="6" s="1"/>
  <c r="K240" i="6" s="1"/>
  <c r="J242" i="6"/>
  <c r="J241" i="6" s="1"/>
  <c r="J240" i="6" s="1"/>
  <c r="I242" i="6"/>
  <c r="I241" i="6" s="1"/>
  <c r="I240" i="6" s="1"/>
  <c r="L235" i="6"/>
  <c r="K235" i="6"/>
  <c r="J235" i="6"/>
  <c r="I235" i="6"/>
  <c r="L234" i="6"/>
  <c r="K234" i="6"/>
  <c r="J234" i="6"/>
  <c r="I234" i="6"/>
  <c r="L233" i="6"/>
  <c r="K233" i="6"/>
  <c r="J233" i="6"/>
  <c r="I233" i="6"/>
  <c r="L231" i="6"/>
  <c r="K231" i="6"/>
  <c r="J231" i="6"/>
  <c r="I231" i="6"/>
  <c r="L230" i="6"/>
  <c r="K230" i="6"/>
  <c r="J230" i="6"/>
  <c r="I230" i="6"/>
  <c r="L229" i="6"/>
  <c r="K229" i="6"/>
  <c r="J229" i="6"/>
  <c r="I229" i="6"/>
  <c r="P222" i="6"/>
  <c r="O222" i="6"/>
  <c r="N222" i="6"/>
  <c r="M222" i="6"/>
  <c r="L222" i="6"/>
  <c r="K222" i="6"/>
  <c r="J222" i="6"/>
  <c r="I222" i="6"/>
  <c r="L221" i="6"/>
  <c r="K221" i="6"/>
  <c r="J221" i="6"/>
  <c r="I221" i="6"/>
  <c r="L219" i="6"/>
  <c r="K219" i="6"/>
  <c r="J219" i="6"/>
  <c r="I219" i="6"/>
  <c r="L218" i="6"/>
  <c r="K218" i="6"/>
  <c r="J218" i="6"/>
  <c r="I218" i="6"/>
  <c r="L217" i="6"/>
  <c r="K217" i="6"/>
  <c r="J217" i="6"/>
  <c r="I217" i="6"/>
  <c r="L212" i="6"/>
  <c r="K212" i="6"/>
  <c r="J212" i="6"/>
  <c r="I212" i="6"/>
  <c r="L211" i="6"/>
  <c r="K211" i="6"/>
  <c r="J211" i="6"/>
  <c r="I211" i="6"/>
  <c r="L210" i="6"/>
  <c r="K210" i="6"/>
  <c r="J210" i="6"/>
  <c r="I210" i="6"/>
  <c r="L208" i="6"/>
  <c r="K208" i="6"/>
  <c r="J208" i="6"/>
  <c r="I208" i="6"/>
  <c r="L207" i="6"/>
  <c r="K207" i="6"/>
  <c r="J207" i="6"/>
  <c r="I207" i="6"/>
  <c r="L203" i="6"/>
  <c r="L202" i="6" s="1"/>
  <c r="K203" i="6"/>
  <c r="K202" i="6" s="1"/>
  <c r="J203" i="6"/>
  <c r="J202" i="6" s="1"/>
  <c r="I203" i="6"/>
  <c r="I202" i="6" s="1"/>
  <c r="L197" i="6"/>
  <c r="K197" i="6"/>
  <c r="J197" i="6"/>
  <c r="I197" i="6"/>
  <c r="L196" i="6"/>
  <c r="K196" i="6"/>
  <c r="J196" i="6"/>
  <c r="I196" i="6"/>
  <c r="L192" i="6"/>
  <c r="K192" i="6"/>
  <c r="J192" i="6"/>
  <c r="I192" i="6"/>
  <c r="L191" i="6"/>
  <c r="K191" i="6"/>
  <c r="J191" i="6"/>
  <c r="I191" i="6"/>
  <c r="L189" i="6"/>
  <c r="L188" i="6" s="1"/>
  <c r="L187" i="6" s="1"/>
  <c r="L186" i="6" s="1"/>
  <c r="K189" i="6"/>
  <c r="K188" i="6" s="1"/>
  <c r="K187" i="6" s="1"/>
  <c r="K186" i="6" s="1"/>
  <c r="J189" i="6"/>
  <c r="J188" i="6" s="1"/>
  <c r="J187" i="6" s="1"/>
  <c r="J186" i="6" s="1"/>
  <c r="I189" i="6"/>
  <c r="I188" i="6" s="1"/>
  <c r="I187" i="6" s="1"/>
  <c r="I186" i="6" s="1"/>
  <c r="L181" i="6"/>
  <c r="K181" i="6"/>
  <c r="J181" i="6"/>
  <c r="I181" i="6"/>
  <c r="L180" i="6"/>
  <c r="K180" i="6"/>
  <c r="J180" i="6"/>
  <c r="I180" i="6"/>
  <c r="L176" i="6"/>
  <c r="K176" i="6"/>
  <c r="J176" i="6"/>
  <c r="I176" i="6"/>
  <c r="L175" i="6"/>
  <c r="K175" i="6"/>
  <c r="J175" i="6"/>
  <c r="I175" i="6"/>
  <c r="L174" i="6"/>
  <c r="K174" i="6"/>
  <c r="J174" i="6"/>
  <c r="I174" i="6"/>
  <c r="L172" i="6"/>
  <c r="K172" i="6"/>
  <c r="J172" i="6"/>
  <c r="I172" i="6"/>
  <c r="L171" i="6"/>
  <c r="K171" i="6"/>
  <c r="J171" i="6"/>
  <c r="I171" i="6"/>
  <c r="L170" i="6"/>
  <c r="K170" i="6"/>
  <c r="K169" i="6" s="1"/>
  <c r="J170" i="6"/>
  <c r="I170" i="6"/>
  <c r="L167" i="6"/>
  <c r="K167" i="6"/>
  <c r="J167" i="6"/>
  <c r="I167" i="6"/>
  <c r="L166" i="6"/>
  <c r="K166" i="6"/>
  <c r="J166" i="6"/>
  <c r="I166" i="6"/>
  <c r="L162" i="6"/>
  <c r="K162" i="6"/>
  <c r="J162" i="6"/>
  <c r="I162" i="6"/>
  <c r="L161" i="6"/>
  <c r="K161" i="6"/>
  <c r="J161" i="6"/>
  <c r="I161" i="6"/>
  <c r="L160" i="6"/>
  <c r="L159" i="6" s="1"/>
  <c r="K160" i="6"/>
  <c r="K159" i="6" s="1"/>
  <c r="J160" i="6"/>
  <c r="J159" i="6" s="1"/>
  <c r="I160" i="6"/>
  <c r="I159" i="6" s="1"/>
  <c r="L156" i="6"/>
  <c r="K156" i="6"/>
  <c r="J156" i="6"/>
  <c r="I156" i="6"/>
  <c r="L155" i="6"/>
  <c r="L154" i="6" s="1"/>
  <c r="K155" i="6"/>
  <c r="K154" i="6" s="1"/>
  <c r="J155" i="6"/>
  <c r="J154" i="6" s="1"/>
  <c r="I155" i="6"/>
  <c r="I154" i="6" s="1"/>
  <c r="L152" i="6"/>
  <c r="K152" i="6"/>
  <c r="J152" i="6"/>
  <c r="I152" i="6"/>
  <c r="L151" i="6"/>
  <c r="K151" i="6"/>
  <c r="J151" i="6"/>
  <c r="I151" i="6"/>
  <c r="L148" i="6"/>
  <c r="K148" i="6"/>
  <c r="J148" i="6"/>
  <c r="I148" i="6"/>
  <c r="L147" i="6"/>
  <c r="K147" i="6"/>
  <c r="J147" i="6"/>
  <c r="I147" i="6"/>
  <c r="L146" i="6"/>
  <c r="K146" i="6"/>
  <c r="J146" i="6"/>
  <c r="I146" i="6"/>
  <c r="L143" i="6"/>
  <c r="K143" i="6"/>
  <c r="J143" i="6"/>
  <c r="I143" i="6"/>
  <c r="L142" i="6"/>
  <c r="K142" i="6"/>
  <c r="J142" i="6"/>
  <c r="I142" i="6"/>
  <c r="L141" i="6"/>
  <c r="L140" i="6" s="1"/>
  <c r="K141" i="6"/>
  <c r="K140" i="6" s="1"/>
  <c r="J141" i="6"/>
  <c r="J140" i="6" s="1"/>
  <c r="I141" i="6"/>
  <c r="I140" i="6" s="1"/>
  <c r="L138" i="6"/>
  <c r="K138" i="6"/>
  <c r="J138" i="6"/>
  <c r="I138" i="6"/>
  <c r="L137" i="6"/>
  <c r="L136" i="6" s="1"/>
  <c r="K137" i="6"/>
  <c r="K136" i="6" s="1"/>
  <c r="J137" i="6"/>
  <c r="J136" i="6" s="1"/>
  <c r="I137" i="6"/>
  <c r="I136" i="6" s="1"/>
  <c r="L134" i="6"/>
  <c r="K134" i="6"/>
  <c r="J134" i="6"/>
  <c r="I134" i="6"/>
  <c r="L133" i="6"/>
  <c r="L132" i="6" s="1"/>
  <c r="K133" i="6"/>
  <c r="K132" i="6" s="1"/>
  <c r="J133" i="6"/>
  <c r="J132" i="6" s="1"/>
  <c r="I133" i="6"/>
  <c r="I132" i="6" s="1"/>
  <c r="L130" i="6"/>
  <c r="K130" i="6"/>
  <c r="J130" i="6"/>
  <c r="I130" i="6"/>
  <c r="L129" i="6"/>
  <c r="L128" i="6" s="1"/>
  <c r="K129" i="6"/>
  <c r="K128" i="6" s="1"/>
  <c r="J129" i="6"/>
  <c r="J128" i="6" s="1"/>
  <c r="I129" i="6"/>
  <c r="I128" i="6" s="1"/>
  <c r="L126" i="6"/>
  <c r="K126" i="6"/>
  <c r="J126" i="6"/>
  <c r="I126" i="6"/>
  <c r="L125" i="6"/>
  <c r="L124" i="6" s="1"/>
  <c r="K125" i="6"/>
  <c r="K124" i="6" s="1"/>
  <c r="J125" i="6"/>
  <c r="J124" i="6" s="1"/>
  <c r="I125" i="6"/>
  <c r="I124" i="6" s="1"/>
  <c r="L122" i="6"/>
  <c r="K122" i="6"/>
  <c r="J122" i="6"/>
  <c r="I122" i="6"/>
  <c r="L121" i="6"/>
  <c r="L120" i="6" s="1"/>
  <c r="K121" i="6"/>
  <c r="K120" i="6" s="1"/>
  <c r="J121" i="6"/>
  <c r="J120" i="6" s="1"/>
  <c r="I121" i="6"/>
  <c r="I120" i="6" s="1"/>
  <c r="L117" i="6"/>
  <c r="K117" i="6"/>
  <c r="J117" i="6"/>
  <c r="I117" i="6"/>
  <c r="L116" i="6"/>
  <c r="L115" i="6" s="1"/>
  <c r="L114" i="6" s="1"/>
  <c r="K116" i="6"/>
  <c r="K115" i="6" s="1"/>
  <c r="K114" i="6" s="1"/>
  <c r="J116" i="6"/>
  <c r="J115" i="6" s="1"/>
  <c r="J114" i="6" s="1"/>
  <c r="I116" i="6"/>
  <c r="I115" i="6" s="1"/>
  <c r="I114" i="6" s="1"/>
  <c r="L111" i="6"/>
  <c r="L110" i="6" s="1"/>
  <c r="K111" i="6"/>
  <c r="K110" i="6" s="1"/>
  <c r="J111" i="6"/>
  <c r="J110" i="6" s="1"/>
  <c r="I111" i="6"/>
  <c r="I110" i="6" s="1"/>
  <c r="L107" i="6"/>
  <c r="K107" i="6"/>
  <c r="J107" i="6"/>
  <c r="I107" i="6"/>
  <c r="L106" i="6"/>
  <c r="L105" i="6" s="1"/>
  <c r="K106" i="6"/>
  <c r="K105" i="6" s="1"/>
  <c r="J106" i="6"/>
  <c r="J105" i="6" s="1"/>
  <c r="I106" i="6"/>
  <c r="I105" i="6" s="1"/>
  <c r="L102" i="6"/>
  <c r="K102" i="6"/>
  <c r="J102" i="6"/>
  <c r="I102" i="6"/>
  <c r="L101" i="6"/>
  <c r="L100" i="6" s="1"/>
  <c r="K101" i="6"/>
  <c r="K100" i="6" s="1"/>
  <c r="J101" i="6"/>
  <c r="J100" i="6" s="1"/>
  <c r="I101" i="6"/>
  <c r="I100" i="6" s="1"/>
  <c r="L97" i="6"/>
  <c r="K97" i="6"/>
  <c r="J97" i="6"/>
  <c r="I97" i="6"/>
  <c r="I96" i="6" s="1"/>
  <c r="I95" i="6" s="1"/>
  <c r="I94" i="6" s="1"/>
  <c r="L96" i="6"/>
  <c r="L95" i="6" s="1"/>
  <c r="K96" i="6"/>
  <c r="K95" i="6" s="1"/>
  <c r="J96" i="6"/>
  <c r="J95" i="6" s="1"/>
  <c r="L90" i="6"/>
  <c r="L89" i="6" s="1"/>
  <c r="L88" i="6" s="1"/>
  <c r="K90" i="6"/>
  <c r="K89" i="6" s="1"/>
  <c r="K88" i="6" s="1"/>
  <c r="J90" i="6"/>
  <c r="J89" i="6" s="1"/>
  <c r="J88" i="6" s="1"/>
  <c r="J87" i="6" s="1"/>
  <c r="I90" i="6"/>
  <c r="I89" i="6" s="1"/>
  <c r="I88" i="6"/>
  <c r="I87" i="6" s="1"/>
  <c r="L87" i="6"/>
  <c r="K87" i="6"/>
  <c r="L85" i="6"/>
  <c r="K85" i="6"/>
  <c r="J85" i="6"/>
  <c r="I85" i="6"/>
  <c r="L84" i="6"/>
  <c r="K84" i="6"/>
  <c r="J84" i="6"/>
  <c r="I84" i="6"/>
  <c r="I83" i="6" s="1"/>
  <c r="L83" i="6"/>
  <c r="K83" i="6"/>
  <c r="J83" i="6"/>
  <c r="L79" i="6"/>
  <c r="K79" i="6"/>
  <c r="J79" i="6"/>
  <c r="I79" i="6"/>
  <c r="L78" i="6"/>
  <c r="K78" i="6"/>
  <c r="J78" i="6"/>
  <c r="I78" i="6"/>
  <c r="L74" i="6"/>
  <c r="L73" i="6" s="1"/>
  <c r="K74" i="6"/>
  <c r="K73" i="6" s="1"/>
  <c r="J74" i="6"/>
  <c r="J73" i="6" s="1"/>
  <c r="I74" i="6"/>
  <c r="I73" i="6" s="1"/>
  <c r="L69" i="6"/>
  <c r="K69" i="6"/>
  <c r="J69" i="6"/>
  <c r="I69" i="6"/>
  <c r="L68" i="6"/>
  <c r="K68" i="6"/>
  <c r="J68" i="6"/>
  <c r="J67" i="6" s="1"/>
  <c r="J66" i="6" s="1"/>
  <c r="I68" i="6"/>
  <c r="I67" i="6" s="1"/>
  <c r="I66" i="6"/>
  <c r="L49" i="6"/>
  <c r="L48" i="6" s="1"/>
  <c r="L47" i="6" s="1"/>
  <c r="L46" i="6" s="1"/>
  <c r="K49" i="6"/>
  <c r="K48" i="6" s="1"/>
  <c r="K47" i="6" s="1"/>
  <c r="J49" i="6"/>
  <c r="J48" i="6" s="1"/>
  <c r="J47" i="6" s="1"/>
  <c r="I49" i="6"/>
  <c r="I48" i="6" s="1"/>
  <c r="I47" i="6" s="1"/>
  <c r="I46" i="6" s="1"/>
  <c r="K46" i="6"/>
  <c r="J46" i="6"/>
  <c r="L44" i="6"/>
  <c r="K44" i="6"/>
  <c r="J44" i="6"/>
  <c r="I44" i="6"/>
  <c r="L43" i="6"/>
  <c r="K43" i="6"/>
  <c r="J43" i="6"/>
  <c r="I43" i="6"/>
  <c r="L42" i="6"/>
  <c r="K42" i="6"/>
  <c r="J42" i="6"/>
  <c r="I42" i="6"/>
  <c r="L40" i="6"/>
  <c r="K40" i="6"/>
  <c r="J40" i="6"/>
  <c r="I40" i="6"/>
  <c r="L38" i="6"/>
  <c r="K38" i="6"/>
  <c r="J38" i="6"/>
  <c r="I38" i="6"/>
  <c r="L37" i="6"/>
  <c r="L36" i="6" s="1"/>
  <c r="L35" i="6" s="1"/>
  <c r="K37" i="6"/>
  <c r="K36" i="6" s="1"/>
  <c r="K35" i="6" s="1"/>
  <c r="J37" i="6"/>
  <c r="J36" i="6" s="1"/>
  <c r="J35" i="6" s="1"/>
  <c r="I37" i="6"/>
  <c r="I36" i="6" s="1"/>
  <c r="I35" i="6"/>
  <c r="J67" i="24" l="1"/>
  <c r="J66" i="24" s="1"/>
  <c r="J34" i="24" s="1"/>
  <c r="J369" i="24" s="1"/>
  <c r="L187" i="24"/>
  <c r="L186" i="24" s="1"/>
  <c r="I272" i="24"/>
  <c r="K67" i="24"/>
  <c r="K66" i="24" s="1"/>
  <c r="K34" i="24" s="1"/>
  <c r="K94" i="24"/>
  <c r="J272" i="24"/>
  <c r="L67" i="24"/>
  <c r="L66" i="24" s="1"/>
  <c r="I169" i="24"/>
  <c r="K272" i="24"/>
  <c r="I105" i="24"/>
  <c r="I94" i="24" s="1"/>
  <c r="I34" i="24" s="1"/>
  <c r="I114" i="24"/>
  <c r="I140" i="24"/>
  <c r="L272" i="24"/>
  <c r="J105" i="24"/>
  <c r="J94" i="24" s="1"/>
  <c r="J114" i="24"/>
  <c r="J140" i="24"/>
  <c r="I240" i="24"/>
  <c r="K105" i="24"/>
  <c r="K114" i="24"/>
  <c r="K140" i="24"/>
  <c r="J240" i="24"/>
  <c r="J239" i="24" s="1"/>
  <c r="J185" i="24" s="1"/>
  <c r="L105" i="24"/>
  <c r="L94" i="24" s="1"/>
  <c r="L34" i="24" s="1"/>
  <c r="L114" i="24"/>
  <c r="L140" i="24"/>
  <c r="K240" i="24"/>
  <c r="K239" i="24" s="1"/>
  <c r="K185" i="24" s="1"/>
  <c r="L240" i="24"/>
  <c r="L239" i="24" s="1"/>
  <c r="L35" i="20"/>
  <c r="J272" i="20"/>
  <c r="I114" i="20"/>
  <c r="J160" i="20"/>
  <c r="J159" i="20" s="1"/>
  <c r="K187" i="20"/>
  <c r="K186" i="20" s="1"/>
  <c r="I305" i="20"/>
  <c r="I304" i="20" s="1"/>
  <c r="I140" i="20"/>
  <c r="J240" i="20"/>
  <c r="J239" i="20" s="1"/>
  <c r="J337" i="20"/>
  <c r="J304" i="20" s="1"/>
  <c r="I35" i="20"/>
  <c r="J140" i="20"/>
  <c r="J187" i="20"/>
  <c r="J186" i="20" s="1"/>
  <c r="I272" i="20"/>
  <c r="K67" i="20"/>
  <c r="K66" i="20" s="1"/>
  <c r="I94" i="20"/>
  <c r="K105" i="20"/>
  <c r="L114" i="20"/>
  <c r="I160" i="20"/>
  <c r="I159" i="20" s="1"/>
  <c r="J174" i="20"/>
  <c r="J169" i="20" s="1"/>
  <c r="L187" i="20"/>
  <c r="L186" i="20" s="1"/>
  <c r="L185" i="20" s="1"/>
  <c r="K240" i="20"/>
  <c r="K239" i="20" s="1"/>
  <c r="K140" i="20"/>
  <c r="L305" i="20"/>
  <c r="L304" i="20" s="1"/>
  <c r="I337" i="20"/>
  <c r="K35" i="20"/>
  <c r="L94" i="20"/>
  <c r="I174" i="20"/>
  <c r="I169" i="20" s="1"/>
  <c r="L240" i="20"/>
  <c r="L239" i="20" s="1"/>
  <c r="K94" i="20"/>
  <c r="I240" i="20"/>
  <c r="I239" i="20" s="1"/>
  <c r="J94" i="20"/>
  <c r="J34" i="20" s="1"/>
  <c r="K114" i="20"/>
  <c r="K169" i="20"/>
  <c r="I187" i="20"/>
  <c r="I217" i="20"/>
  <c r="K140" i="9"/>
  <c r="K306" i="9"/>
  <c r="K305" i="9" s="1"/>
  <c r="K105" i="9"/>
  <c r="K94" i="9" s="1"/>
  <c r="L114" i="9"/>
  <c r="L35" i="9"/>
  <c r="L34" i="9" s="1"/>
  <c r="I35" i="9"/>
  <c r="K67" i="9"/>
  <c r="K66" i="9" s="1"/>
  <c r="J37" i="9"/>
  <c r="J36" i="9" s="1"/>
  <c r="J35" i="9" s="1"/>
  <c r="J34" i="9" s="1"/>
  <c r="L67" i="9"/>
  <c r="L66" i="9" s="1"/>
  <c r="I160" i="9"/>
  <c r="I159" i="9" s="1"/>
  <c r="J187" i="9"/>
  <c r="J240" i="9"/>
  <c r="I114" i="9"/>
  <c r="K35" i="9"/>
  <c r="I94" i="9"/>
  <c r="L169" i="9"/>
  <c r="I186" i="9"/>
  <c r="I240" i="9"/>
  <c r="I272" i="9"/>
  <c r="I169" i="9"/>
  <c r="I217" i="9"/>
  <c r="K337" i="9"/>
  <c r="J160" i="9"/>
  <c r="J159" i="9" s="1"/>
  <c r="K187" i="9"/>
  <c r="K186" i="9" s="1"/>
  <c r="K240" i="9"/>
  <c r="K239" i="9" s="1"/>
  <c r="I305" i="9"/>
  <c r="L337" i="9"/>
  <c r="L304" i="9" s="1"/>
  <c r="L187" i="9"/>
  <c r="L186" i="9" s="1"/>
  <c r="L240" i="9"/>
  <c r="L239" i="9" s="1"/>
  <c r="J272" i="9"/>
  <c r="I337" i="9"/>
  <c r="J169" i="9"/>
  <c r="J217" i="9"/>
  <c r="J305" i="9"/>
  <c r="J304" i="9" s="1"/>
  <c r="J337" i="9"/>
  <c r="I187" i="22"/>
  <c r="I186" i="22" s="1"/>
  <c r="J187" i="22"/>
  <c r="J186" i="22" s="1"/>
  <c r="I305" i="22"/>
  <c r="I304" i="22" s="1"/>
  <c r="J305" i="22"/>
  <c r="J304" i="22" s="1"/>
  <c r="I114" i="22"/>
  <c r="K239" i="22"/>
  <c r="I239" i="22"/>
  <c r="J114" i="22"/>
  <c r="L239" i="22"/>
  <c r="J239" i="22"/>
  <c r="I337" i="22"/>
  <c r="J337" i="22"/>
  <c r="K94" i="22"/>
  <c r="L94" i="22"/>
  <c r="I67" i="22"/>
  <c r="I66" i="22" s="1"/>
  <c r="I105" i="22"/>
  <c r="I94" i="22" s="1"/>
  <c r="J67" i="22"/>
  <c r="J66" i="22" s="1"/>
  <c r="J105" i="22"/>
  <c r="J94" i="22" s="1"/>
  <c r="K67" i="22"/>
  <c r="K66" i="22" s="1"/>
  <c r="K34" i="22" s="1"/>
  <c r="K369" i="22" s="1"/>
  <c r="K105" i="22"/>
  <c r="I140" i="22"/>
  <c r="L67" i="22"/>
  <c r="L66" i="22" s="1"/>
  <c r="L34" i="22" s="1"/>
  <c r="L369" i="22" s="1"/>
  <c r="L105" i="22"/>
  <c r="J140" i="22"/>
  <c r="J169" i="22"/>
  <c r="K114" i="22"/>
  <c r="K140" i="22"/>
  <c r="L114" i="22"/>
  <c r="L140" i="22"/>
  <c r="K187" i="22"/>
  <c r="K186" i="22" s="1"/>
  <c r="K185" i="22" s="1"/>
  <c r="L187" i="22"/>
  <c r="L186" i="22" s="1"/>
  <c r="L185" i="22" s="1"/>
  <c r="I305" i="7"/>
  <c r="I304" i="7" s="1"/>
  <c r="J169" i="7"/>
  <c r="I185" i="7"/>
  <c r="I114" i="7"/>
  <c r="J187" i="7"/>
  <c r="J186" i="7" s="1"/>
  <c r="J114" i="7"/>
  <c r="I240" i="7"/>
  <c r="I239" i="7" s="1"/>
  <c r="I160" i="7"/>
  <c r="I159" i="7" s="1"/>
  <c r="J240" i="7"/>
  <c r="J239" i="7" s="1"/>
  <c r="K240" i="7"/>
  <c r="K239" i="7" s="1"/>
  <c r="K185" i="7" s="1"/>
  <c r="J337" i="7"/>
  <c r="J304" i="7" s="1"/>
  <c r="I67" i="7"/>
  <c r="I66" i="7" s="1"/>
  <c r="I34" i="7" s="1"/>
  <c r="I369" i="7" s="1"/>
  <c r="I105" i="7"/>
  <c r="I94" i="7" s="1"/>
  <c r="J105" i="7"/>
  <c r="J94" i="7" s="1"/>
  <c r="K105" i="7"/>
  <c r="K94" i="7" s="1"/>
  <c r="L67" i="7"/>
  <c r="L66" i="7" s="1"/>
  <c r="L105" i="7"/>
  <c r="L94" i="7" s="1"/>
  <c r="J67" i="7"/>
  <c r="J66" i="7" s="1"/>
  <c r="J34" i="7" s="1"/>
  <c r="L185" i="7"/>
  <c r="K67" i="7"/>
  <c r="K66" i="7" s="1"/>
  <c r="K34" i="7" s="1"/>
  <c r="K114" i="7"/>
  <c r="K140" i="7"/>
  <c r="L114" i="7"/>
  <c r="L140" i="7"/>
  <c r="K114" i="8"/>
  <c r="J187" i="8"/>
  <c r="J186" i="8" s="1"/>
  <c r="L187" i="8"/>
  <c r="L186" i="8" s="1"/>
  <c r="J305" i="8"/>
  <c r="J304" i="8" s="1"/>
  <c r="J114" i="8"/>
  <c r="L240" i="8"/>
  <c r="L239" i="8" s="1"/>
  <c r="L305" i="8"/>
  <c r="L304" i="8" s="1"/>
  <c r="I187" i="8"/>
  <c r="I186" i="8" s="1"/>
  <c r="K94" i="8"/>
  <c r="K34" i="8" s="1"/>
  <c r="I305" i="8"/>
  <c r="I304" i="8" s="1"/>
  <c r="I114" i="8"/>
  <c r="K240" i="8"/>
  <c r="K239" i="8" s="1"/>
  <c r="K305" i="8"/>
  <c r="K304" i="8" s="1"/>
  <c r="L114" i="8"/>
  <c r="I94" i="8"/>
  <c r="I34" i="8" s="1"/>
  <c r="J94" i="8"/>
  <c r="J34" i="8" s="1"/>
  <c r="L94" i="8"/>
  <c r="L34" i="8" s="1"/>
  <c r="K187" i="8"/>
  <c r="I240" i="8"/>
  <c r="I239" i="8" s="1"/>
  <c r="K217" i="8"/>
  <c r="J240" i="8"/>
  <c r="J239" i="8" s="1"/>
  <c r="I272" i="8"/>
  <c r="I304" i="21"/>
  <c r="J304" i="21"/>
  <c r="K337" i="21"/>
  <c r="K304" i="21" s="1"/>
  <c r="L337" i="21"/>
  <c r="J140" i="21"/>
  <c r="I272" i="21"/>
  <c r="I239" i="21" s="1"/>
  <c r="I337" i="21"/>
  <c r="L160" i="21"/>
  <c r="L159" i="21" s="1"/>
  <c r="I169" i="21"/>
  <c r="J187" i="21"/>
  <c r="J186" i="21" s="1"/>
  <c r="J337" i="21"/>
  <c r="L114" i="21"/>
  <c r="L34" i="21" s="1"/>
  <c r="K140" i="21"/>
  <c r="K160" i="21"/>
  <c r="K159" i="21" s="1"/>
  <c r="I187" i="21"/>
  <c r="I186" i="21" s="1"/>
  <c r="L140" i="21"/>
  <c r="J35" i="21"/>
  <c r="J34" i="21" s="1"/>
  <c r="I140" i="21"/>
  <c r="I34" i="21" s="1"/>
  <c r="K187" i="21"/>
  <c r="K186" i="21" s="1"/>
  <c r="K67" i="21"/>
  <c r="K66" i="21" s="1"/>
  <c r="K34" i="21" s="1"/>
  <c r="L240" i="21"/>
  <c r="L239" i="21" s="1"/>
  <c r="L306" i="21"/>
  <c r="L305" i="21" s="1"/>
  <c r="K105" i="28"/>
  <c r="K114" i="28"/>
  <c r="K140" i="28"/>
  <c r="K272" i="28"/>
  <c r="L105" i="28"/>
  <c r="L114" i="28"/>
  <c r="L140" i="28"/>
  <c r="L169" i="28"/>
  <c r="L272" i="28"/>
  <c r="K34" i="28"/>
  <c r="I240" i="28"/>
  <c r="I239" i="28" s="1"/>
  <c r="J240" i="28"/>
  <c r="J239" i="28" s="1"/>
  <c r="J185" i="28" s="1"/>
  <c r="K240" i="28"/>
  <c r="K239" i="28" s="1"/>
  <c r="K185" i="28" s="1"/>
  <c r="J94" i="28"/>
  <c r="J34" i="28" s="1"/>
  <c r="K94" i="28"/>
  <c r="L94" i="28"/>
  <c r="L34" i="28" s="1"/>
  <c r="I105" i="28"/>
  <c r="I94" i="28" s="1"/>
  <c r="I114" i="28"/>
  <c r="I140" i="28"/>
  <c r="I169" i="28"/>
  <c r="I272" i="28"/>
  <c r="J105" i="28"/>
  <c r="J114" i="28"/>
  <c r="J140" i="28"/>
  <c r="J169" i="28"/>
  <c r="J272" i="28"/>
  <c r="I67" i="28"/>
  <c r="I66" i="28" s="1"/>
  <c r="I187" i="28"/>
  <c r="I186" i="28" s="1"/>
  <c r="L240" i="28"/>
  <c r="L239" i="28" s="1"/>
  <c r="L185" i="28" s="1"/>
  <c r="I239" i="6"/>
  <c r="I185" i="6" s="1"/>
  <c r="J239" i="6"/>
  <c r="J34" i="6"/>
  <c r="K239" i="6"/>
  <c r="K185" i="6" s="1"/>
  <c r="J185" i="6"/>
  <c r="L239" i="6"/>
  <c r="L185" i="6" s="1"/>
  <c r="L67" i="6"/>
  <c r="L66" i="6" s="1"/>
  <c r="L34" i="6" s="1"/>
  <c r="L369" i="6" s="1"/>
  <c r="I169" i="6"/>
  <c r="I34" i="6" s="1"/>
  <c r="J169" i="6"/>
  <c r="L169" i="6"/>
  <c r="K67" i="6"/>
  <c r="K66" i="6" s="1"/>
  <c r="J94" i="6"/>
  <c r="K94" i="6"/>
  <c r="L94" i="6"/>
  <c r="L366" i="27"/>
  <c r="K366" i="27"/>
  <c r="J366" i="27"/>
  <c r="I366" i="27"/>
  <c r="L365" i="27"/>
  <c r="K365" i="27"/>
  <c r="J365" i="27"/>
  <c r="I365" i="27"/>
  <c r="L363" i="27"/>
  <c r="L362" i="27" s="1"/>
  <c r="K363" i="27"/>
  <c r="J363" i="27"/>
  <c r="I363" i="27"/>
  <c r="K362" i="27"/>
  <c r="J362" i="27"/>
  <c r="I362" i="27"/>
  <c r="L360" i="27"/>
  <c r="K360" i="27"/>
  <c r="K359" i="27" s="1"/>
  <c r="J360" i="27"/>
  <c r="J359" i="27" s="1"/>
  <c r="I360" i="27"/>
  <c r="I359" i="27" s="1"/>
  <c r="L359" i="27"/>
  <c r="L356" i="27"/>
  <c r="K356" i="27"/>
  <c r="J356" i="27"/>
  <c r="I356" i="27"/>
  <c r="I355" i="27" s="1"/>
  <c r="L355" i="27"/>
  <c r="K355" i="27"/>
  <c r="J355" i="27"/>
  <c r="L352" i="27"/>
  <c r="L351" i="27" s="1"/>
  <c r="K352" i="27"/>
  <c r="J352" i="27"/>
  <c r="I352" i="27"/>
  <c r="K351" i="27"/>
  <c r="J351" i="27"/>
  <c r="I351" i="27"/>
  <c r="L348" i="27"/>
  <c r="L347" i="27" s="1"/>
  <c r="K348" i="27"/>
  <c r="K347" i="27" s="1"/>
  <c r="J348" i="27"/>
  <c r="J347" i="27" s="1"/>
  <c r="I348" i="27"/>
  <c r="I347" i="27" s="1"/>
  <c r="L344" i="27"/>
  <c r="K344" i="27"/>
  <c r="J344" i="27"/>
  <c r="I344" i="27"/>
  <c r="L341" i="27"/>
  <c r="K341" i="27"/>
  <c r="J341" i="27"/>
  <c r="I341" i="27"/>
  <c r="P339" i="27"/>
  <c r="O339" i="27"/>
  <c r="N339" i="27"/>
  <c r="M339" i="27"/>
  <c r="L339" i="27"/>
  <c r="K339" i="27"/>
  <c r="J339" i="27"/>
  <c r="I339" i="27"/>
  <c r="I338" i="27" s="1"/>
  <c r="L338" i="27"/>
  <c r="K338" i="27"/>
  <c r="K337" i="27" s="1"/>
  <c r="J338" i="27"/>
  <c r="J337" i="27" s="1"/>
  <c r="L334" i="27"/>
  <c r="K334" i="27"/>
  <c r="J334" i="27"/>
  <c r="I334" i="27"/>
  <c r="L333" i="27"/>
  <c r="K333" i="27"/>
  <c r="J333" i="27"/>
  <c r="I333" i="27"/>
  <c r="L331" i="27"/>
  <c r="L330" i="27" s="1"/>
  <c r="K331" i="27"/>
  <c r="J331" i="27"/>
  <c r="I331" i="27"/>
  <c r="K330" i="27"/>
  <c r="J330" i="27"/>
  <c r="I330" i="27"/>
  <c r="L328" i="27"/>
  <c r="K328" i="27"/>
  <c r="K327" i="27" s="1"/>
  <c r="J328" i="27"/>
  <c r="J327" i="27" s="1"/>
  <c r="I328" i="27"/>
  <c r="I327" i="27" s="1"/>
  <c r="L327" i="27"/>
  <c r="L324" i="27"/>
  <c r="K324" i="27"/>
  <c r="J324" i="27"/>
  <c r="I324" i="27"/>
  <c r="L323" i="27"/>
  <c r="K323" i="27"/>
  <c r="J323" i="27"/>
  <c r="I323" i="27"/>
  <c r="L320" i="27"/>
  <c r="L319" i="27" s="1"/>
  <c r="K320" i="27"/>
  <c r="J320" i="27"/>
  <c r="I320" i="27"/>
  <c r="K319" i="27"/>
  <c r="J319" i="27"/>
  <c r="I319" i="27"/>
  <c r="L316" i="27"/>
  <c r="K316" i="27"/>
  <c r="K315" i="27" s="1"/>
  <c r="J316" i="27"/>
  <c r="J315" i="27" s="1"/>
  <c r="I316" i="27"/>
  <c r="I315" i="27" s="1"/>
  <c r="L315" i="27"/>
  <c r="L312" i="27"/>
  <c r="K312" i="27"/>
  <c r="J312" i="27"/>
  <c r="I312" i="27"/>
  <c r="I306" i="27" s="1"/>
  <c r="I305" i="27" s="1"/>
  <c r="L309" i="27"/>
  <c r="K309" i="27"/>
  <c r="K306" i="27" s="1"/>
  <c r="K305" i="27" s="1"/>
  <c r="K304" i="27" s="1"/>
  <c r="J309" i="27"/>
  <c r="J306" i="27" s="1"/>
  <c r="I309" i="27"/>
  <c r="L307" i="27"/>
  <c r="K307" i="27"/>
  <c r="J307" i="27"/>
  <c r="I307" i="27"/>
  <c r="J305" i="27"/>
  <c r="L301" i="27"/>
  <c r="K301" i="27"/>
  <c r="J301" i="27"/>
  <c r="I301" i="27"/>
  <c r="L300" i="27"/>
  <c r="K300" i="27"/>
  <c r="J300" i="27"/>
  <c r="I300" i="27"/>
  <c r="L298" i="27"/>
  <c r="L297" i="27" s="1"/>
  <c r="K298" i="27"/>
  <c r="J298" i="27"/>
  <c r="I298" i="27"/>
  <c r="K297" i="27"/>
  <c r="J297" i="27"/>
  <c r="I297" i="27"/>
  <c r="L295" i="27"/>
  <c r="K295" i="27"/>
  <c r="K294" i="27" s="1"/>
  <c r="J295" i="27"/>
  <c r="J294" i="27" s="1"/>
  <c r="I295" i="27"/>
  <c r="I294" i="27" s="1"/>
  <c r="L294" i="27"/>
  <c r="L291" i="27"/>
  <c r="K291" i="27"/>
  <c r="J291" i="27"/>
  <c r="I291" i="27"/>
  <c r="I290" i="27" s="1"/>
  <c r="I272" i="27" s="1"/>
  <c r="L290" i="27"/>
  <c r="K290" i="27"/>
  <c r="J290" i="27"/>
  <c r="L287" i="27"/>
  <c r="L286" i="27" s="1"/>
  <c r="K287" i="27"/>
  <c r="J287" i="27"/>
  <c r="I287" i="27"/>
  <c r="K286" i="27"/>
  <c r="J286" i="27"/>
  <c r="I286" i="27"/>
  <c r="L283" i="27"/>
  <c r="L282" i="27" s="1"/>
  <c r="L272" i="27" s="1"/>
  <c r="K283" i="27"/>
  <c r="K282" i="27" s="1"/>
  <c r="J283" i="27"/>
  <c r="J282" i="27" s="1"/>
  <c r="I283" i="27"/>
  <c r="I282" i="27" s="1"/>
  <c r="L279" i="27"/>
  <c r="K279" i="27"/>
  <c r="J279" i="27"/>
  <c r="I279" i="27"/>
  <c r="L276" i="27"/>
  <c r="K276" i="27"/>
  <c r="J276" i="27"/>
  <c r="I276" i="27"/>
  <c r="L274" i="27"/>
  <c r="L273" i="27" s="1"/>
  <c r="K274" i="27"/>
  <c r="J274" i="27"/>
  <c r="I274" i="27"/>
  <c r="K273" i="27"/>
  <c r="J273" i="27"/>
  <c r="I273" i="27"/>
  <c r="K272" i="27"/>
  <c r="J272" i="27"/>
  <c r="L269" i="27"/>
  <c r="L268" i="27" s="1"/>
  <c r="K269" i="27"/>
  <c r="J269" i="27"/>
  <c r="I269" i="27"/>
  <c r="K268" i="27"/>
  <c r="J268" i="27"/>
  <c r="I268" i="27"/>
  <c r="L266" i="27"/>
  <c r="K266" i="27"/>
  <c r="K265" i="27" s="1"/>
  <c r="J266" i="27"/>
  <c r="J265" i="27" s="1"/>
  <c r="I266" i="27"/>
  <c r="I265" i="27" s="1"/>
  <c r="L265" i="27"/>
  <c r="L263" i="27"/>
  <c r="K263" i="27"/>
  <c r="J263" i="27"/>
  <c r="I263" i="27"/>
  <c r="L262" i="27"/>
  <c r="K262" i="27"/>
  <c r="J262" i="27"/>
  <c r="I262" i="27"/>
  <c r="L259" i="27"/>
  <c r="L258" i="27" s="1"/>
  <c r="K259" i="27"/>
  <c r="J259" i="27"/>
  <c r="I259" i="27"/>
  <c r="K258" i="27"/>
  <c r="J258" i="27"/>
  <c r="I258" i="27"/>
  <c r="L255" i="27"/>
  <c r="K255" i="27"/>
  <c r="K254" i="27" s="1"/>
  <c r="J255" i="27"/>
  <c r="J254" i="27" s="1"/>
  <c r="I255" i="27"/>
  <c r="I254" i="27" s="1"/>
  <c r="L254" i="27"/>
  <c r="L251" i="27"/>
  <c r="K251" i="27"/>
  <c r="J251" i="27"/>
  <c r="I251" i="27"/>
  <c r="I250" i="27" s="1"/>
  <c r="L250" i="27"/>
  <c r="K250" i="27"/>
  <c r="J250" i="27"/>
  <c r="L247" i="27"/>
  <c r="K247" i="27"/>
  <c r="J247" i="27"/>
  <c r="I247" i="27"/>
  <c r="L244" i="27"/>
  <c r="K244" i="27"/>
  <c r="J244" i="27"/>
  <c r="I244" i="27"/>
  <c r="L242" i="27"/>
  <c r="L241" i="27" s="1"/>
  <c r="L240" i="27" s="1"/>
  <c r="L239" i="27" s="1"/>
  <c r="K242" i="27"/>
  <c r="K241" i="27" s="1"/>
  <c r="J242" i="27"/>
  <c r="J241" i="27" s="1"/>
  <c r="I242" i="27"/>
  <c r="I241" i="27" s="1"/>
  <c r="I240" i="27" s="1"/>
  <c r="I239" i="27" s="1"/>
  <c r="L235" i="27"/>
  <c r="L234" i="27" s="1"/>
  <c r="L233" i="27" s="1"/>
  <c r="K235" i="27"/>
  <c r="J235" i="27"/>
  <c r="I235" i="27"/>
  <c r="K234" i="27"/>
  <c r="J234" i="27"/>
  <c r="I234" i="27"/>
  <c r="K233" i="27"/>
  <c r="J233" i="27"/>
  <c r="I233" i="27"/>
  <c r="L231" i="27"/>
  <c r="L230" i="27" s="1"/>
  <c r="L229" i="27" s="1"/>
  <c r="K231" i="27"/>
  <c r="J231" i="27"/>
  <c r="I231" i="27"/>
  <c r="K230" i="27"/>
  <c r="J230" i="27"/>
  <c r="I230" i="27"/>
  <c r="K229" i="27"/>
  <c r="J229" i="27"/>
  <c r="I229" i="27"/>
  <c r="P222" i="27"/>
  <c r="O222" i="27"/>
  <c r="N222" i="27"/>
  <c r="M222" i="27"/>
  <c r="L222" i="27"/>
  <c r="K222" i="27"/>
  <c r="J222" i="27"/>
  <c r="I222" i="27"/>
  <c r="L221" i="27"/>
  <c r="K221" i="27"/>
  <c r="J221" i="27"/>
  <c r="J217" i="27" s="1"/>
  <c r="I221" i="27"/>
  <c r="I217" i="27" s="1"/>
  <c r="L219" i="27"/>
  <c r="L218" i="27" s="1"/>
  <c r="L217" i="27" s="1"/>
  <c r="K219" i="27"/>
  <c r="J219" i="27"/>
  <c r="I219" i="27"/>
  <c r="K218" i="27"/>
  <c r="J218" i="27"/>
  <c r="I218" i="27"/>
  <c r="K217" i="27"/>
  <c r="L212" i="27"/>
  <c r="L211" i="27" s="1"/>
  <c r="L210" i="27" s="1"/>
  <c r="K212" i="27"/>
  <c r="J212" i="27"/>
  <c r="I212" i="27"/>
  <c r="K211" i="27"/>
  <c r="J211" i="27"/>
  <c r="I211" i="27"/>
  <c r="I210" i="27" s="1"/>
  <c r="K210" i="27"/>
  <c r="J210" i="27"/>
  <c r="L208" i="27"/>
  <c r="L207" i="27" s="1"/>
  <c r="K208" i="27"/>
  <c r="J208" i="27"/>
  <c r="I208" i="27"/>
  <c r="K207" i="27"/>
  <c r="J207" i="27"/>
  <c r="I207" i="27"/>
  <c r="L203" i="27"/>
  <c r="L202" i="27" s="1"/>
  <c r="K203" i="27"/>
  <c r="K202" i="27" s="1"/>
  <c r="J203" i="27"/>
  <c r="J202" i="27" s="1"/>
  <c r="I203" i="27"/>
  <c r="I202" i="27" s="1"/>
  <c r="L197" i="27"/>
  <c r="K197" i="27"/>
  <c r="J197" i="27"/>
  <c r="I197" i="27"/>
  <c r="I196" i="27" s="1"/>
  <c r="L196" i="27"/>
  <c r="K196" i="27"/>
  <c r="J196" i="27"/>
  <c r="L192" i="27"/>
  <c r="L191" i="27" s="1"/>
  <c r="K192" i="27"/>
  <c r="J192" i="27"/>
  <c r="I192" i="27"/>
  <c r="K191" i="27"/>
  <c r="J191" i="27"/>
  <c r="I191" i="27"/>
  <c r="L189" i="27"/>
  <c r="L188" i="27" s="1"/>
  <c r="K189" i="27"/>
  <c r="K188" i="27" s="1"/>
  <c r="J189" i="27"/>
  <c r="J188" i="27" s="1"/>
  <c r="I189" i="27"/>
  <c r="I188" i="27" s="1"/>
  <c r="L181" i="27"/>
  <c r="K181" i="27"/>
  <c r="J181" i="27"/>
  <c r="I181" i="27"/>
  <c r="I180" i="27" s="1"/>
  <c r="L180" i="27"/>
  <c r="L174" i="27" s="1"/>
  <c r="K180" i="27"/>
  <c r="J180" i="27"/>
  <c r="L176" i="27"/>
  <c r="L175" i="27" s="1"/>
  <c r="K176" i="27"/>
  <c r="J176" i="27"/>
  <c r="I176" i="27"/>
  <c r="K175" i="27"/>
  <c r="J175" i="27"/>
  <c r="I175" i="27"/>
  <c r="K174" i="27"/>
  <c r="J174" i="27"/>
  <c r="L172" i="27"/>
  <c r="L171" i="27" s="1"/>
  <c r="K172" i="27"/>
  <c r="J172" i="27"/>
  <c r="I172" i="27"/>
  <c r="K171" i="27"/>
  <c r="J171" i="27"/>
  <c r="I171" i="27"/>
  <c r="I170" i="27" s="1"/>
  <c r="L170" i="27"/>
  <c r="K170" i="27"/>
  <c r="J170" i="27"/>
  <c r="J169" i="27" s="1"/>
  <c r="L167" i="27"/>
  <c r="K167" i="27"/>
  <c r="J167" i="27"/>
  <c r="I167" i="27"/>
  <c r="L166" i="27"/>
  <c r="K166" i="27"/>
  <c r="K160" i="27" s="1"/>
  <c r="K159" i="27" s="1"/>
  <c r="J166" i="27"/>
  <c r="J160" i="27" s="1"/>
  <c r="J159" i="27" s="1"/>
  <c r="I166" i="27"/>
  <c r="I160" i="27" s="1"/>
  <c r="I159" i="27" s="1"/>
  <c r="L162" i="27"/>
  <c r="L161" i="27" s="1"/>
  <c r="L160" i="27" s="1"/>
  <c r="L159" i="27" s="1"/>
  <c r="K162" i="27"/>
  <c r="J162" i="27"/>
  <c r="I162" i="27"/>
  <c r="K161" i="27"/>
  <c r="J161" i="27"/>
  <c r="I161" i="27"/>
  <c r="L156" i="27"/>
  <c r="K156" i="27"/>
  <c r="J156" i="27"/>
  <c r="I156" i="27"/>
  <c r="L155" i="27"/>
  <c r="K155" i="27"/>
  <c r="K154" i="27" s="1"/>
  <c r="J155" i="27"/>
  <c r="J154" i="27" s="1"/>
  <c r="I155" i="27"/>
  <c r="L154" i="27"/>
  <c r="I154" i="27"/>
  <c r="L152" i="27"/>
  <c r="K152" i="27"/>
  <c r="J152" i="27"/>
  <c r="I152" i="27"/>
  <c r="I151" i="27" s="1"/>
  <c r="L151" i="27"/>
  <c r="K151" i="27"/>
  <c r="J151" i="27"/>
  <c r="L148" i="27"/>
  <c r="L147" i="27" s="1"/>
  <c r="K148" i="27"/>
  <c r="J148" i="27"/>
  <c r="I148" i="27"/>
  <c r="K147" i="27"/>
  <c r="J147" i="27"/>
  <c r="I147" i="27"/>
  <c r="I146" i="27" s="1"/>
  <c r="L146" i="27"/>
  <c r="K146" i="27"/>
  <c r="J146" i="27"/>
  <c r="L143" i="27"/>
  <c r="L142" i="27" s="1"/>
  <c r="K143" i="27"/>
  <c r="J143" i="27"/>
  <c r="I143" i="27"/>
  <c r="K142" i="27"/>
  <c r="J142" i="27"/>
  <c r="I142" i="27"/>
  <c r="I141" i="27" s="1"/>
  <c r="L141" i="27"/>
  <c r="L140" i="27" s="1"/>
  <c r="K141" i="27"/>
  <c r="K140" i="27" s="1"/>
  <c r="J141" i="27"/>
  <c r="J140" i="27" s="1"/>
  <c r="L138" i="27"/>
  <c r="K138" i="27"/>
  <c r="J138" i="27"/>
  <c r="I138" i="27"/>
  <c r="L137" i="27"/>
  <c r="L136" i="27" s="1"/>
  <c r="K137" i="27"/>
  <c r="K136" i="27" s="1"/>
  <c r="J137" i="27"/>
  <c r="J136" i="27" s="1"/>
  <c r="I137" i="27"/>
  <c r="I136" i="27" s="1"/>
  <c r="L134" i="27"/>
  <c r="K134" i="27"/>
  <c r="J134" i="27"/>
  <c r="I134" i="27"/>
  <c r="L133" i="27"/>
  <c r="K133" i="27"/>
  <c r="K132" i="27" s="1"/>
  <c r="J133" i="27"/>
  <c r="J132" i="27" s="1"/>
  <c r="I133" i="27"/>
  <c r="L132" i="27"/>
  <c r="I132" i="27"/>
  <c r="L130" i="27"/>
  <c r="K130" i="27"/>
  <c r="J130" i="27"/>
  <c r="I130" i="27"/>
  <c r="L129" i="27"/>
  <c r="K129" i="27"/>
  <c r="K128" i="27" s="1"/>
  <c r="J129" i="27"/>
  <c r="J128" i="27" s="1"/>
  <c r="I129" i="27"/>
  <c r="L128" i="27"/>
  <c r="I128" i="27"/>
  <c r="L126" i="27"/>
  <c r="K126" i="27"/>
  <c r="J126" i="27"/>
  <c r="I126" i="27"/>
  <c r="L125" i="27"/>
  <c r="K125" i="27"/>
  <c r="K124" i="27" s="1"/>
  <c r="J125" i="27"/>
  <c r="J124" i="27" s="1"/>
  <c r="I125" i="27"/>
  <c r="L124" i="27"/>
  <c r="I124" i="27"/>
  <c r="L122" i="27"/>
  <c r="K122" i="27"/>
  <c r="J122" i="27"/>
  <c r="I122" i="27"/>
  <c r="I121" i="27" s="1"/>
  <c r="I120" i="27" s="1"/>
  <c r="L121" i="27"/>
  <c r="L120" i="27" s="1"/>
  <c r="K121" i="27"/>
  <c r="K120" i="27" s="1"/>
  <c r="J121" i="27"/>
  <c r="J120" i="27" s="1"/>
  <c r="L117" i="27"/>
  <c r="K117" i="27"/>
  <c r="J117" i="27"/>
  <c r="I117" i="27"/>
  <c r="I116" i="27" s="1"/>
  <c r="I115" i="27" s="1"/>
  <c r="L116" i="27"/>
  <c r="L115" i="27" s="1"/>
  <c r="K116" i="27"/>
  <c r="K115" i="27" s="1"/>
  <c r="K114" i="27" s="1"/>
  <c r="J116" i="27"/>
  <c r="J115" i="27" s="1"/>
  <c r="L111" i="27"/>
  <c r="K111" i="27"/>
  <c r="K110" i="27" s="1"/>
  <c r="J111" i="27"/>
  <c r="J110" i="27" s="1"/>
  <c r="I111" i="27"/>
  <c r="L110" i="27"/>
  <c r="L105" i="27" s="1"/>
  <c r="I110" i="27"/>
  <c r="I105" i="27" s="1"/>
  <c r="L107" i="27"/>
  <c r="K107" i="27"/>
  <c r="J107" i="27"/>
  <c r="I107" i="27"/>
  <c r="L106" i="27"/>
  <c r="K106" i="27"/>
  <c r="J106" i="27"/>
  <c r="I106" i="27"/>
  <c r="L102" i="27"/>
  <c r="K102" i="27"/>
  <c r="J102" i="27"/>
  <c r="I102" i="27"/>
  <c r="I101" i="27" s="1"/>
  <c r="I100" i="27" s="1"/>
  <c r="L101" i="27"/>
  <c r="K101" i="27"/>
  <c r="K100" i="27" s="1"/>
  <c r="J101" i="27"/>
  <c r="J100" i="27" s="1"/>
  <c r="L100" i="27"/>
  <c r="L97" i="27"/>
  <c r="K97" i="27"/>
  <c r="J97" i="27"/>
  <c r="I97" i="27"/>
  <c r="I96" i="27" s="1"/>
  <c r="I95" i="27" s="1"/>
  <c r="L96" i="27"/>
  <c r="L95" i="27" s="1"/>
  <c r="K96" i="27"/>
  <c r="K95" i="27" s="1"/>
  <c r="J96" i="27"/>
  <c r="J95" i="27" s="1"/>
  <c r="L90" i="27"/>
  <c r="K90" i="27"/>
  <c r="K89" i="27" s="1"/>
  <c r="K88" i="27" s="1"/>
  <c r="K87" i="27" s="1"/>
  <c r="J90" i="27"/>
  <c r="J89" i="27" s="1"/>
  <c r="J88" i="27" s="1"/>
  <c r="J87" i="27" s="1"/>
  <c r="I90" i="27"/>
  <c r="L89" i="27"/>
  <c r="L88" i="27" s="1"/>
  <c r="L87" i="27" s="1"/>
  <c r="I89" i="27"/>
  <c r="I88" i="27" s="1"/>
  <c r="I87" i="27" s="1"/>
  <c r="L85" i="27"/>
  <c r="L84" i="27" s="1"/>
  <c r="K85" i="27"/>
  <c r="J85" i="27"/>
  <c r="I85" i="27"/>
  <c r="K84" i="27"/>
  <c r="J84" i="27"/>
  <c r="I84" i="27"/>
  <c r="I83" i="27" s="1"/>
  <c r="L83" i="27"/>
  <c r="K83" i="27"/>
  <c r="J83" i="27"/>
  <c r="L79" i="27"/>
  <c r="L78" i="27" s="1"/>
  <c r="K79" i="27"/>
  <c r="J79" i="27"/>
  <c r="I79" i="27"/>
  <c r="K78" i="27"/>
  <c r="J78" i="27"/>
  <c r="I78" i="27"/>
  <c r="L74" i="27"/>
  <c r="L73" i="27" s="1"/>
  <c r="K74" i="27"/>
  <c r="K73" i="27" s="1"/>
  <c r="J74" i="27"/>
  <c r="J73" i="27" s="1"/>
  <c r="I74" i="27"/>
  <c r="I73" i="27" s="1"/>
  <c r="L69" i="27"/>
  <c r="K69" i="27"/>
  <c r="J69" i="27"/>
  <c r="I69" i="27"/>
  <c r="I68" i="27" s="1"/>
  <c r="L68" i="27"/>
  <c r="K68" i="27"/>
  <c r="K67" i="27" s="1"/>
  <c r="K66" i="27" s="1"/>
  <c r="J68" i="27"/>
  <c r="J67" i="27" s="1"/>
  <c r="J66" i="27" s="1"/>
  <c r="L49" i="27"/>
  <c r="K49" i="27"/>
  <c r="K48" i="27" s="1"/>
  <c r="K47" i="27" s="1"/>
  <c r="J49" i="27"/>
  <c r="J48" i="27" s="1"/>
  <c r="J47" i="27" s="1"/>
  <c r="J46" i="27" s="1"/>
  <c r="I49" i="27"/>
  <c r="L48" i="27"/>
  <c r="L47" i="27" s="1"/>
  <c r="I48" i="27"/>
  <c r="I47" i="27"/>
  <c r="I46" i="27" s="1"/>
  <c r="L46" i="27"/>
  <c r="K46" i="27"/>
  <c r="L44" i="27"/>
  <c r="L43" i="27" s="1"/>
  <c r="K44" i="27"/>
  <c r="J44" i="27"/>
  <c r="I44" i="27"/>
  <c r="K43" i="27"/>
  <c r="J43" i="27"/>
  <c r="I43" i="27"/>
  <c r="I42" i="27" s="1"/>
  <c r="L42" i="27"/>
  <c r="K42" i="27"/>
  <c r="J42" i="27"/>
  <c r="L40" i="27"/>
  <c r="K40" i="27"/>
  <c r="J40" i="27"/>
  <c r="I40" i="27"/>
  <c r="L38" i="27"/>
  <c r="K38" i="27"/>
  <c r="J38" i="27"/>
  <c r="I38" i="27"/>
  <c r="I37" i="27" s="1"/>
  <c r="I36" i="27" s="1"/>
  <c r="L37" i="27"/>
  <c r="L36" i="27" s="1"/>
  <c r="L35" i="27" s="1"/>
  <c r="K37" i="27"/>
  <c r="K36" i="27" s="1"/>
  <c r="K35" i="27" s="1"/>
  <c r="J37" i="27"/>
  <c r="J36" i="27" s="1"/>
  <c r="J35" i="27" s="1"/>
  <c r="L366" i="4"/>
  <c r="K366" i="4"/>
  <c r="K365" i="4" s="1"/>
  <c r="J366" i="4"/>
  <c r="J365" i="4" s="1"/>
  <c r="I366" i="4"/>
  <c r="L365" i="4"/>
  <c r="I365" i="4"/>
  <c r="L363" i="4"/>
  <c r="L362" i="4" s="1"/>
  <c r="K363" i="4"/>
  <c r="K362" i="4" s="1"/>
  <c r="J363" i="4"/>
  <c r="I363" i="4"/>
  <c r="J362" i="4"/>
  <c r="I362" i="4"/>
  <c r="L360" i="4"/>
  <c r="K360" i="4"/>
  <c r="J360" i="4"/>
  <c r="J359" i="4" s="1"/>
  <c r="I360" i="4"/>
  <c r="I359" i="4" s="1"/>
  <c r="L359" i="4"/>
  <c r="K359" i="4"/>
  <c r="L356" i="4"/>
  <c r="K356" i="4"/>
  <c r="K355" i="4" s="1"/>
  <c r="K337" i="4" s="1"/>
  <c r="J356" i="4"/>
  <c r="J355" i="4" s="1"/>
  <c r="I356" i="4"/>
  <c r="I355" i="4" s="1"/>
  <c r="L355" i="4"/>
  <c r="L352" i="4"/>
  <c r="L351" i="4" s="1"/>
  <c r="K352" i="4"/>
  <c r="K351" i="4" s="1"/>
  <c r="J352" i="4"/>
  <c r="I352" i="4"/>
  <c r="J351" i="4"/>
  <c r="I351" i="4"/>
  <c r="L348" i="4"/>
  <c r="K348" i="4"/>
  <c r="J348" i="4"/>
  <c r="J347" i="4" s="1"/>
  <c r="I348" i="4"/>
  <c r="I347" i="4" s="1"/>
  <c r="L347" i="4"/>
  <c r="L337" i="4" s="1"/>
  <c r="K347" i="4"/>
  <c r="L344" i="4"/>
  <c r="K344" i="4"/>
  <c r="J344" i="4"/>
  <c r="I344" i="4"/>
  <c r="L341" i="4"/>
  <c r="K341" i="4"/>
  <c r="J341" i="4"/>
  <c r="I341" i="4"/>
  <c r="P339" i="4"/>
  <c r="O339" i="4"/>
  <c r="N339" i="4"/>
  <c r="M339" i="4"/>
  <c r="L339" i="4"/>
  <c r="K339" i="4"/>
  <c r="K338" i="4" s="1"/>
  <c r="J339" i="4"/>
  <c r="J338" i="4" s="1"/>
  <c r="I339" i="4"/>
  <c r="L338" i="4"/>
  <c r="I338" i="4"/>
  <c r="L334" i="4"/>
  <c r="K334" i="4"/>
  <c r="K333" i="4" s="1"/>
  <c r="J334" i="4"/>
  <c r="J333" i="4" s="1"/>
  <c r="I334" i="4"/>
  <c r="I333" i="4" s="1"/>
  <c r="L333" i="4"/>
  <c r="L331" i="4"/>
  <c r="L330" i="4" s="1"/>
  <c r="K331" i="4"/>
  <c r="K330" i="4" s="1"/>
  <c r="J331" i="4"/>
  <c r="I331" i="4"/>
  <c r="J330" i="4"/>
  <c r="I330" i="4"/>
  <c r="L328" i="4"/>
  <c r="L327" i="4" s="1"/>
  <c r="L305" i="4" s="1"/>
  <c r="K328" i="4"/>
  <c r="J328" i="4"/>
  <c r="J327" i="4" s="1"/>
  <c r="I328" i="4"/>
  <c r="I327" i="4" s="1"/>
  <c r="K327" i="4"/>
  <c r="L324" i="4"/>
  <c r="K324" i="4"/>
  <c r="K323" i="4" s="1"/>
  <c r="J324" i="4"/>
  <c r="J323" i="4" s="1"/>
  <c r="I324" i="4"/>
  <c r="L323" i="4"/>
  <c r="I323" i="4"/>
  <c r="L320" i="4"/>
  <c r="L319" i="4" s="1"/>
  <c r="K320" i="4"/>
  <c r="K319" i="4" s="1"/>
  <c r="J320" i="4"/>
  <c r="I320" i="4"/>
  <c r="J319" i="4"/>
  <c r="I319" i="4"/>
  <c r="L316" i="4"/>
  <c r="K316" i="4"/>
  <c r="J316" i="4"/>
  <c r="J315" i="4" s="1"/>
  <c r="I316" i="4"/>
  <c r="I315" i="4" s="1"/>
  <c r="L315" i="4"/>
  <c r="K315" i="4"/>
  <c r="L312" i="4"/>
  <c r="K312" i="4"/>
  <c r="J312" i="4"/>
  <c r="J306" i="4" s="1"/>
  <c r="J305" i="4" s="1"/>
  <c r="I312" i="4"/>
  <c r="L309" i="4"/>
  <c r="K309" i="4"/>
  <c r="J309" i="4"/>
  <c r="I309" i="4"/>
  <c r="L307" i="4"/>
  <c r="L306" i="4" s="1"/>
  <c r="K307" i="4"/>
  <c r="K306" i="4" s="1"/>
  <c r="J307" i="4"/>
  <c r="I307" i="4"/>
  <c r="I306" i="4"/>
  <c r="L301" i="4"/>
  <c r="K301" i="4"/>
  <c r="K300" i="4" s="1"/>
  <c r="J301" i="4"/>
  <c r="J300" i="4" s="1"/>
  <c r="I301" i="4"/>
  <c r="L300" i="4"/>
  <c r="I300" i="4"/>
  <c r="L298" i="4"/>
  <c r="L297" i="4" s="1"/>
  <c r="K298" i="4"/>
  <c r="K297" i="4" s="1"/>
  <c r="J298" i="4"/>
  <c r="I298" i="4"/>
  <c r="J297" i="4"/>
  <c r="I297" i="4"/>
  <c r="L295" i="4"/>
  <c r="K295" i="4"/>
  <c r="J295" i="4"/>
  <c r="J294" i="4" s="1"/>
  <c r="I295" i="4"/>
  <c r="I294" i="4" s="1"/>
  <c r="L294" i="4"/>
  <c r="K294" i="4"/>
  <c r="L291" i="4"/>
  <c r="K291" i="4"/>
  <c r="K290" i="4" s="1"/>
  <c r="J291" i="4"/>
  <c r="J290" i="4" s="1"/>
  <c r="I291" i="4"/>
  <c r="I290" i="4" s="1"/>
  <c r="L290" i="4"/>
  <c r="L287" i="4"/>
  <c r="L286" i="4" s="1"/>
  <c r="K287" i="4"/>
  <c r="K286" i="4" s="1"/>
  <c r="J287" i="4"/>
  <c r="I287" i="4"/>
  <c r="J286" i="4"/>
  <c r="I286" i="4"/>
  <c r="L283" i="4"/>
  <c r="L282" i="4" s="1"/>
  <c r="K283" i="4"/>
  <c r="J283" i="4"/>
  <c r="J282" i="4" s="1"/>
  <c r="I283" i="4"/>
  <c r="I282" i="4" s="1"/>
  <c r="I272" i="4" s="1"/>
  <c r="K282" i="4"/>
  <c r="L279" i="4"/>
  <c r="K279" i="4"/>
  <c r="J279" i="4"/>
  <c r="I279" i="4"/>
  <c r="L276" i="4"/>
  <c r="K276" i="4"/>
  <c r="J276" i="4"/>
  <c r="I276" i="4"/>
  <c r="L274" i="4"/>
  <c r="L273" i="4" s="1"/>
  <c r="L272" i="4" s="1"/>
  <c r="K274" i="4"/>
  <c r="K273" i="4" s="1"/>
  <c r="J274" i="4"/>
  <c r="I274" i="4"/>
  <c r="J273" i="4"/>
  <c r="I273" i="4"/>
  <c r="L269" i="4"/>
  <c r="L268" i="4" s="1"/>
  <c r="K269" i="4"/>
  <c r="K268" i="4" s="1"/>
  <c r="J269" i="4"/>
  <c r="I269" i="4"/>
  <c r="J268" i="4"/>
  <c r="I268" i="4"/>
  <c r="L266" i="4"/>
  <c r="K266" i="4"/>
  <c r="J266" i="4"/>
  <c r="J265" i="4" s="1"/>
  <c r="I266" i="4"/>
  <c r="I265" i="4" s="1"/>
  <c r="L265" i="4"/>
  <c r="K265" i="4"/>
  <c r="L263" i="4"/>
  <c r="K263" i="4"/>
  <c r="K262" i="4" s="1"/>
  <c r="J263" i="4"/>
  <c r="J262" i="4" s="1"/>
  <c r="I263" i="4"/>
  <c r="I262" i="4" s="1"/>
  <c r="L262" i="4"/>
  <c r="L259" i="4"/>
  <c r="L258" i="4" s="1"/>
  <c r="K259" i="4"/>
  <c r="K258" i="4" s="1"/>
  <c r="J259" i="4"/>
  <c r="I259" i="4"/>
  <c r="J258" i="4"/>
  <c r="I258" i="4"/>
  <c r="L255" i="4"/>
  <c r="K255" i="4"/>
  <c r="J255" i="4"/>
  <c r="J254" i="4" s="1"/>
  <c r="J240" i="4" s="1"/>
  <c r="I255" i="4"/>
  <c r="I254" i="4" s="1"/>
  <c r="L254" i="4"/>
  <c r="K254" i="4"/>
  <c r="L251" i="4"/>
  <c r="K251" i="4"/>
  <c r="K250" i="4" s="1"/>
  <c r="J251" i="4"/>
  <c r="J250" i="4" s="1"/>
  <c r="I251" i="4"/>
  <c r="L250" i="4"/>
  <c r="I250" i="4"/>
  <c r="L247" i="4"/>
  <c r="K247" i="4"/>
  <c r="J247" i="4"/>
  <c r="I247" i="4"/>
  <c r="L244" i="4"/>
  <c r="K244" i="4"/>
  <c r="J244" i="4"/>
  <c r="I244" i="4"/>
  <c r="L242" i="4"/>
  <c r="K242" i="4"/>
  <c r="J242" i="4"/>
  <c r="J241" i="4" s="1"/>
  <c r="I242" i="4"/>
  <c r="I241" i="4" s="1"/>
  <c r="L241" i="4"/>
  <c r="K241" i="4"/>
  <c r="K240" i="4" s="1"/>
  <c r="L235" i="4"/>
  <c r="L234" i="4" s="1"/>
  <c r="K235" i="4"/>
  <c r="K234" i="4" s="1"/>
  <c r="K233" i="4" s="1"/>
  <c r="J235" i="4"/>
  <c r="I235" i="4"/>
  <c r="J234" i="4"/>
  <c r="J233" i="4" s="1"/>
  <c r="I234" i="4"/>
  <c r="L233" i="4"/>
  <c r="I233" i="4"/>
  <c r="L231" i="4"/>
  <c r="L230" i="4" s="1"/>
  <c r="L229" i="4" s="1"/>
  <c r="K231" i="4"/>
  <c r="K230" i="4" s="1"/>
  <c r="K229" i="4" s="1"/>
  <c r="J231" i="4"/>
  <c r="I231" i="4"/>
  <c r="J230" i="4"/>
  <c r="J229" i="4" s="1"/>
  <c r="I230" i="4"/>
  <c r="I229" i="4" s="1"/>
  <c r="P222" i="4"/>
  <c r="O222" i="4"/>
  <c r="N222" i="4"/>
  <c r="M222" i="4"/>
  <c r="L222" i="4"/>
  <c r="K222" i="4"/>
  <c r="K221" i="4" s="1"/>
  <c r="J222" i="4"/>
  <c r="J221" i="4" s="1"/>
  <c r="I222" i="4"/>
  <c r="I221" i="4" s="1"/>
  <c r="I217" i="4" s="1"/>
  <c r="L221" i="4"/>
  <c r="L219" i="4"/>
  <c r="L218" i="4" s="1"/>
  <c r="K219" i="4"/>
  <c r="K218" i="4" s="1"/>
  <c r="J219" i="4"/>
  <c r="I219" i="4"/>
  <c r="J218" i="4"/>
  <c r="I218" i="4"/>
  <c r="L217" i="4"/>
  <c r="L212" i="4"/>
  <c r="L211" i="4" s="1"/>
  <c r="L210" i="4" s="1"/>
  <c r="K212" i="4"/>
  <c r="K211" i="4" s="1"/>
  <c r="K210" i="4" s="1"/>
  <c r="J212" i="4"/>
  <c r="I212" i="4"/>
  <c r="J211" i="4"/>
  <c r="J210" i="4" s="1"/>
  <c r="I211" i="4"/>
  <c r="I210" i="4"/>
  <c r="L208" i="4"/>
  <c r="L207" i="4" s="1"/>
  <c r="K208" i="4"/>
  <c r="K207" i="4" s="1"/>
  <c r="J208" i="4"/>
  <c r="I208" i="4"/>
  <c r="J207" i="4"/>
  <c r="I207" i="4"/>
  <c r="L203" i="4"/>
  <c r="K203" i="4"/>
  <c r="J203" i="4"/>
  <c r="J202" i="4" s="1"/>
  <c r="I203" i="4"/>
  <c r="I202" i="4" s="1"/>
  <c r="L202" i="4"/>
  <c r="K202" i="4"/>
  <c r="L197" i="4"/>
  <c r="K197" i="4"/>
  <c r="K196" i="4" s="1"/>
  <c r="J197" i="4"/>
  <c r="J196" i="4" s="1"/>
  <c r="I197" i="4"/>
  <c r="I196" i="4" s="1"/>
  <c r="L196" i="4"/>
  <c r="L192" i="4"/>
  <c r="L191" i="4" s="1"/>
  <c r="K192" i="4"/>
  <c r="K191" i="4" s="1"/>
  <c r="J192" i="4"/>
  <c r="I192" i="4"/>
  <c r="J191" i="4"/>
  <c r="I191" i="4"/>
  <c r="L189" i="4"/>
  <c r="K189" i="4"/>
  <c r="J189" i="4"/>
  <c r="J188" i="4" s="1"/>
  <c r="J187" i="4" s="1"/>
  <c r="I189" i="4"/>
  <c r="I188" i="4" s="1"/>
  <c r="L188" i="4"/>
  <c r="L187" i="4" s="1"/>
  <c r="K188" i="4"/>
  <c r="L181" i="4"/>
  <c r="K181" i="4"/>
  <c r="K180" i="4" s="1"/>
  <c r="J181" i="4"/>
  <c r="J180" i="4" s="1"/>
  <c r="I181" i="4"/>
  <c r="I180" i="4" s="1"/>
  <c r="I174" i="4" s="1"/>
  <c r="L180" i="4"/>
  <c r="L174" i="4" s="1"/>
  <c r="L176" i="4"/>
  <c r="L175" i="4" s="1"/>
  <c r="K176" i="4"/>
  <c r="K175" i="4" s="1"/>
  <c r="J176" i="4"/>
  <c r="I176" i="4"/>
  <c r="J175" i="4"/>
  <c r="I175" i="4"/>
  <c r="L172" i="4"/>
  <c r="L171" i="4" s="1"/>
  <c r="L170" i="4" s="1"/>
  <c r="L169" i="4" s="1"/>
  <c r="K172" i="4"/>
  <c r="K171" i="4" s="1"/>
  <c r="K170" i="4" s="1"/>
  <c r="J172" i="4"/>
  <c r="I172" i="4"/>
  <c r="J171" i="4"/>
  <c r="J170" i="4" s="1"/>
  <c r="I171" i="4"/>
  <c r="I170" i="4" s="1"/>
  <c r="I169" i="4" s="1"/>
  <c r="L167" i="4"/>
  <c r="K167" i="4"/>
  <c r="K166" i="4" s="1"/>
  <c r="J167" i="4"/>
  <c r="J166" i="4" s="1"/>
  <c r="I167" i="4"/>
  <c r="I166" i="4" s="1"/>
  <c r="I160" i="4" s="1"/>
  <c r="I159" i="4" s="1"/>
  <c r="L166" i="4"/>
  <c r="L160" i="4" s="1"/>
  <c r="L159" i="4" s="1"/>
  <c r="L162" i="4"/>
  <c r="L161" i="4" s="1"/>
  <c r="K162" i="4"/>
  <c r="K161" i="4" s="1"/>
  <c r="J162" i="4"/>
  <c r="I162" i="4"/>
  <c r="J161" i="4"/>
  <c r="I161" i="4"/>
  <c r="L156" i="4"/>
  <c r="K156" i="4"/>
  <c r="K155" i="4" s="1"/>
  <c r="K154" i="4" s="1"/>
  <c r="J156" i="4"/>
  <c r="J155" i="4" s="1"/>
  <c r="J154" i="4" s="1"/>
  <c r="I156" i="4"/>
  <c r="I155" i="4" s="1"/>
  <c r="I154" i="4" s="1"/>
  <c r="L155" i="4"/>
  <c r="L154" i="4" s="1"/>
  <c r="L152" i="4"/>
  <c r="K152" i="4"/>
  <c r="K151" i="4" s="1"/>
  <c r="J152" i="4"/>
  <c r="J151" i="4" s="1"/>
  <c r="I152" i="4"/>
  <c r="I151" i="4" s="1"/>
  <c r="L151" i="4"/>
  <c r="L148" i="4"/>
  <c r="L147" i="4" s="1"/>
  <c r="K148" i="4"/>
  <c r="K147" i="4" s="1"/>
  <c r="K146" i="4" s="1"/>
  <c r="J148" i="4"/>
  <c r="I148" i="4"/>
  <c r="J147" i="4"/>
  <c r="J146" i="4" s="1"/>
  <c r="I147" i="4"/>
  <c r="L146" i="4"/>
  <c r="I146" i="4"/>
  <c r="L143" i="4"/>
  <c r="L142" i="4" s="1"/>
  <c r="L141" i="4" s="1"/>
  <c r="L140" i="4" s="1"/>
  <c r="K143" i="4"/>
  <c r="K142" i="4" s="1"/>
  <c r="K141" i="4" s="1"/>
  <c r="K140" i="4" s="1"/>
  <c r="J143" i="4"/>
  <c r="I143" i="4"/>
  <c r="J142" i="4"/>
  <c r="J141" i="4" s="1"/>
  <c r="I142" i="4"/>
  <c r="I141" i="4" s="1"/>
  <c r="L138" i="4"/>
  <c r="K138" i="4"/>
  <c r="K137" i="4" s="1"/>
  <c r="K136" i="4" s="1"/>
  <c r="J138" i="4"/>
  <c r="J137" i="4" s="1"/>
  <c r="J136" i="4" s="1"/>
  <c r="I138" i="4"/>
  <c r="I137" i="4" s="1"/>
  <c r="I136" i="4" s="1"/>
  <c r="L137" i="4"/>
  <c r="L136" i="4" s="1"/>
  <c r="L134" i="4"/>
  <c r="K134" i="4"/>
  <c r="K133" i="4" s="1"/>
  <c r="J134" i="4"/>
  <c r="J133" i="4" s="1"/>
  <c r="J132" i="4" s="1"/>
  <c r="I134" i="4"/>
  <c r="L133" i="4"/>
  <c r="I133" i="4"/>
  <c r="I132" i="4" s="1"/>
  <c r="L132" i="4"/>
  <c r="K132" i="4"/>
  <c r="L130" i="4"/>
  <c r="K130" i="4"/>
  <c r="K129" i="4" s="1"/>
  <c r="K128" i="4" s="1"/>
  <c r="J130" i="4"/>
  <c r="J129" i="4" s="1"/>
  <c r="J128" i="4" s="1"/>
  <c r="I130" i="4"/>
  <c r="I129" i="4" s="1"/>
  <c r="I128" i="4" s="1"/>
  <c r="L129" i="4"/>
  <c r="L128" i="4" s="1"/>
  <c r="L126" i="4"/>
  <c r="K126" i="4"/>
  <c r="K125" i="4" s="1"/>
  <c r="K124" i="4" s="1"/>
  <c r="J126" i="4"/>
  <c r="J125" i="4" s="1"/>
  <c r="J124" i="4" s="1"/>
  <c r="J114" i="4" s="1"/>
  <c r="I126" i="4"/>
  <c r="I125" i="4" s="1"/>
  <c r="I124" i="4" s="1"/>
  <c r="L125" i="4"/>
  <c r="L124" i="4" s="1"/>
  <c r="L122" i="4"/>
  <c r="K122" i="4"/>
  <c r="K121" i="4" s="1"/>
  <c r="J122" i="4"/>
  <c r="J121" i="4" s="1"/>
  <c r="J120" i="4" s="1"/>
  <c r="I122" i="4"/>
  <c r="L121" i="4"/>
  <c r="I121" i="4"/>
  <c r="I120" i="4" s="1"/>
  <c r="L120" i="4"/>
  <c r="K120" i="4"/>
  <c r="L117" i="4"/>
  <c r="K117" i="4"/>
  <c r="K116" i="4" s="1"/>
  <c r="K115" i="4" s="1"/>
  <c r="K114" i="4" s="1"/>
  <c r="J117" i="4"/>
  <c r="J116" i="4" s="1"/>
  <c r="J115" i="4" s="1"/>
  <c r="I117" i="4"/>
  <c r="I116" i="4" s="1"/>
  <c r="I115" i="4" s="1"/>
  <c r="L116" i="4"/>
  <c r="L115" i="4" s="1"/>
  <c r="L111" i="4"/>
  <c r="L110" i="4" s="1"/>
  <c r="L105" i="4" s="1"/>
  <c r="K111" i="4"/>
  <c r="J111" i="4"/>
  <c r="J110" i="4" s="1"/>
  <c r="I111" i="4"/>
  <c r="I110" i="4" s="1"/>
  <c r="K110" i="4"/>
  <c r="L107" i="4"/>
  <c r="K107" i="4"/>
  <c r="K106" i="4" s="1"/>
  <c r="J107" i="4"/>
  <c r="J106" i="4" s="1"/>
  <c r="I107" i="4"/>
  <c r="L106" i="4"/>
  <c r="I106" i="4"/>
  <c r="I105" i="4" s="1"/>
  <c r="K105" i="4"/>
  <c r="L102" i="4"/>
  <c r="K102" i="4"/>
  <c r="K101" i="4" s="1"/>
  <c r="K100" i="4" s="1"/>
  <c r="J102" i="4"/>
  <c r="J101" i="4" s="1"/>
  <c r="J100" i="4" s="1"/>
  <c r="I102" i="4"/>
  <c r="I101" i="4" s="1"/>
  <c r="I100" i="4" s="1"/>
  <c r="L101" i="4"/>
  <c r="L100" i="4" s="1"/>
  <c r="L97" i="4"/>
  <c r="K97" i="4"/>
  <c r="K96" i="4" s="1"/>
  <c r="K95" i="4" s="1"/>
  <c r="K94" i="4" s="1"/>
  <c r="J97" i="4"/>
  <c r="J96" i="4" s="1"/>
  <c r="J95" i="4" s="1"/>
  <c r="I97" i="4"/>
  <c r="I96" i="4" s="1"/>
  <c r="I95" i="4" s="1"/>
  <c r="I94" i="4" s="1"/>
  <c r="L96" i="4"/>
  <c r="L95" i="4" s="1"/>
  <c r="L94" i="4" s="1"/>
  <c r="L90" i="4"/>
  <c r="K90" i="4"/>
  <c r="J90" i="4"/>
  <c r="J89" i="4" s="1"/>
  <c r="I90" i="4"/>
  <c r="I89" i="4" s="1"/>
  <c r="I88" i="4" s="1"/>
  <c r="I87" i="4" s="1"/>
  <c r="L89" i="4"/>
  <c r="L88" i="4" s="1"/>
  <c r="L87" i="4" s="1"/>
  <c r="K89" i="4"/>
  <c r="K88" i="4" s="1"/>
  <c r="K87" i="4" s="1"/>
  <c r="J88" i="4"/>
  <c r="J87" i="4" s="1"/>
  <c r="L85" i="4"/>
  <c r="L84" i="4" s="1"/>
  <c r="K85" i="4"/>
  <c r="K84" i="4" s="1"/>
  <c r="K83" i="4" s="1"/>
  <c r="J85" i="4"/>
  <c r="I85" i="4"/>
  <c r="J84" i="4"/>
  <c r="J83" i="4" s="1"/>
  <c r="I84" i="4"/>
  <c r="L83" i="4"/>
  <c r="I83" i="4"/>
  <c r="L79" i="4"/>
  <c r="L78" i="4" s="1"/>
  <c r="K79" i="4"/>
  <c r="K78" i="4" s="1"/>
  <c r="J79" i="4"/>
  <c r="I79" i="4"/>
  <c r="J78" i="4"/>
  <c r="I78" i="4"/>
  <c r="L74" i="4"/>
  <c r="K74" i="4"/>
  <c r="J74" i="4"/>
  <c r="J73" i="4" s="1"/>
  <c r="I74" i="4"/>
  <c r="I73" i="4" s="1"/>
  <c r="L73" i="4"/>
  <c r="K73" i="4"/>
  <c r="L69" i="4"/>
  <c r="K69" i="4"/>
  <c r="K68" i="4" s="1"/>
  <c r="K67" i="4" s="1"/>
  <c r="K66" i="4" s="1"/>
  <c r="J69" i="4"/>
  <c r="J68" i="4" s="1"/>
  <c r="I69" i="4"/>
  <c r="I68" i="4" s="1"/>
  <c r="I67" i="4" s="1"/>
  <c r="I66" i="4" s="1"/>
  <c r="L68" i="4"/>
  <c r="L67" i="4" s="1"/>
  <c r="L66" i="4" s="1"/>
  <c r="L49" i="4"/>
  <c r="L48" i="4" s="1"/>
  <c r="L47" i="4" s="1"/>
  <c r="L46" i="4" s="1"/>
  <c r="K49" i="4"/>
  <c r="J49" i="4"/>
  <c r="J48" i="4" s="1"/>
  <c r="J47" i="4" s="1"/>
  <c r="J46" i="4" s="1"/>
  <c r="I49" i="4"/>
  <c r="I48" i="4" s="1"/>
  <c r="I47" i="4" s="1"/>
  <c r="I46" i="4" s="1"/>
  <c r="K48" i="4"/>
  <c r="K47" i="4" s="1"/>
  <c r="K46" i="4" s="1"/>
  <c r="L44" i="4"/>
  <c r="L43" i="4" s="1"/>
  <c r="L42" i="4" s="1"/>
  <c r="K44" i="4"/>
  <c r="K43" i="4" s="1"/>
  <c r="K42" i="4" s="1"/>
  <c r="J44" i="4"/>
  <c r="I44" i="4"/>
  <c r="J43" i="4"/>
  <c r="J42" i="4" s="1"/>
  <c r="I43" i="4"/>
  <c r="I42" i="4" s="1"/>
  <c r="L40" i="4"/>
  <c r="K40" i="4"/>
  <c r="J40" i="4"/>
  <c r="I40" i="4"/>
  <c r="L38" i="4"/>
  <c r="K38" i="4"/>
  <c r="K37" i="4" s="1"/>
  <c r="K36" i="4" s="1"/>
  <c r="K35" i="4" s="1"/>
  <c r="J38" i="4"/>
  <c r="J37" i="4" s="1"/>
  <c r="J36" i="4" s="1"/>
  <c r="I38" i="4"/>
  <c r="I37" i="4" s="1"/>
  <c r="I36" i="4" s="1"/>
  <c r="L37" i="4"/>
  <c r="L36" i="4" s="1"/>
  <c r="L369" i="24" l="1"/>
  <c r="K369" i="24"/>
  <c r="L185" i="24"/>
  <c r="I239" i="24"/>
  <c r="I185" i="24" s="1"/>
  <c r="I369" i="24" s="1"/>
  <c r="I34" i="20"/>
  <c r="K185" i="20"/>
  <c r="K34" i="20"/>
  <c r="K369" i="20" s="1"/>
  <c r="I186" i="20"/>
  <c r="I185" i="20" s="1"/>
  <c r="J185" i="20"/>
  <c r="J369" i="20" s="1"/>
  <c r="L34" i="20"/>
  <c r="L369" i="20" s="1"/>
  <c r="K34" i="9"/>
  <c r="K304" i="9"/>
  <c r="I239" i="9"/>
  <c r="L185" i="9"/>
  <c r="L369" i="9" s="1"/>
  <c r="I304" i="9"/>
  <c r="I185" i="9" s="1"/>
  <c r="K185" i="9"/>
  <c r="J239" i="9"/>
  <c r="I34" i="9"/>
  <c r="J186" i="9"/>
  <c r="I34" i="22"/>
  <c r="J34" i="22"/>
  <c r="J369" i="22" s="1"/>
  <c r="J185" i="22"/>
  <c r="I185" i="22"/>
  <c r="J369" i="7"/>
  <c r="L34" i="7"/>
  <c r="L369" i="7" s="1"/>
  <c r="K369" i="7"/>
  <c r="J185" i="7"/>
  <c r="I185" i="8"/>
  <c r="I369" i="8" s="1"/>
  <c r="J185" i="8"/>
  <c r="J369" i="8" s="1"/>
  <c r="K186" i="8"/>
  <c r="K185" i="8" s="1"/>
  <c r="K369" i="8" s="1"/>
  <c r="L185" i="8"/>
  <c r="L369" i="8" s="1"/>
  <c r="L304" i="21"/>
  <c r="L185" i="21" s="1"/>
  <c r="L369" i="21" s="1"/>
  <c r="J185" i="21"/>
  <c r="J369" i="21"/>
  <c r="I185" i="21"/>
  <c r="I369" i="21" s="1"/>
  <c r="K185" i="21"/>
  <c r="K369" i="21" s="1"/>
  <c r="L369" i="28"/>
  <c r="J369" i="28"/>
  <c r="I185" i="28"/>
  <c r="I34" i="28"/>
  <c r="I369" i="28" s="1"/>
  <c r="K369" i="28"/>
  <c r="I369" i="6"/>
  <c r="J369" i="6"/>
  <c r="K34" i="6"/>
  <c r="K369" i="6" s="1"/>
  <c r="I35" i="27"/>
  <c r="I34" i="27" s="1"/>
  <c r="I174" i="27"/>
  <c r="L337" i="27"/>
  <c r="I94" i="27"/>
  <c r="L169" i="27"/>
  <c r="I187" i="27"/>
  <c r="I186" i="27" s="1"/>
  <c r="I337" i="27"/>
  <c r="L67" i="27"/>
  <c r="L66" i="27" s="1"/>
  <c r="L34" i="27" s="1"/>
  <c r="I169" i="27"/>
  <c r="I304" i="27"/>
  <c r="I140" i="27"/>
  <c r="L94" i="27"/>
  <c r="I67" i="27"/>
  <c r="I66" i="27" s="1"/>
  <c r="L114" i="27"/>
  <c r="L187" i="27"/>
  <c r="L186" i="27" s="1"/>
  <c r="I114" i="27"/>
  <c r="K169" i="27"/>
  <c r="K187" i="27"/>
  <c r="K186" i="27" s="1"/>
  <c r="K185" i="27" s="1"/>
  <c r="J304" i="27"/>
  <c r="J105" i="27"/>
  <c r="J94" i="27" s="1"/>
  <c r="J34" i="27" s="1"/>
  <c r="K105" i="27"/>
  <c r="K94" i="27" s="1"/>
  <c r="K34" i="27" s="1"/>
  <c r="K369" i="27" s="1"/>
  <c r="L306" i="27"/>
  <c r="L305" i="27" s="1"/>
  <c r="L304" i="27" s="1"/>
  <c r="J240" i="27"/>
  <c r="J239" i="27" s="1"/>
  <c r="J187" i="27"/>
  <c r="J186" i="27" s="1"/>
  <c r="J114" i="27"/>
  <c r="K240" i="27"/>
  <c r="K239" i="27" s="1"/>
  <c r="L186" i="4"/>
  <c r="I187" i="4"/>
  <c r="I186" i="4" s="1"/>
  <c r="I240" i="4"/>
  <c r="I239" i="4" s="1"/>
  <c r="J239" i="4"/>
  <c r="L35" i="4"/>
  <c r="L34" i="4" s="1"/>
  <c r="L304" i="4"/>
  <c r="K169" i="4"/>
  <c r="J186" i="4"/>
  <c r="I35" i="4"/>
  <c r="I34" i="4" s="1"/>
  <c r="I305" i="4"/>
  <c r="I304" i="4" s="1"/>
  <c r="J35" i="4"/>
  <c r="L114" i="4"/>
  <c r="I140" i="4"/>
  <c r="I114" i="4"/>
  <c r="J217" i="4"/>
  <c r="K305" i="4"/>
  <c r="K304" i="4" s="1"/>
  <c r="I337" i="4"/>
  <c r="J105" i="4"/>
  <c r="J94" i="4" s="1"/>
  <c r="J160" i="4"/>
  <c r="J159" i="4" s="1"/>
  <c r="J174" i="4"/>
  <c r="J169" i="4" s="1"/>
  <c r="K217" i="4"/>
  <c r="L240" i="4"/>
  <c r="L239" i="4" s="1"/>
  <c r="J272" i="4"/>
  <c r="J337" i="4"/>
  <c r="J304" i="4" s="1"/>
  <c r="K160" i="4"/>
  <c r="K159" i="4" s="1"/>
  <c r="K34" i="4" s="1"/>
  <c r="K174" i="4"/>
  <c r="J67" i="4"/>
  <c r="J66" i="4" s="1"/>
  <c r="J140" i="4"/>
  <c r="K187" i="4"/>
  <c r="K272" i="4"/>
  <c r="K239" i="4" s="1"/>
  <c r="L366" i="1"/>
  <c r="K366" i="1"/>
  <c r="J366" i="1"/>
  <c r="I366" i="1"/>
  <c r="L365" i="1"/>
  <c r="K365" i="1"/>
  <c r="J365" i="1"/>
  <c r="I365" i="1"/>
  <c r="L363" i="1"/>
  <c r="K363" i="1"/>
  <c r="J363" i="1"/>
  <c r="I363" i="1"/>
  <c r="I362" i="1" s="1"/>
  <c r="L362" i="1"/>
  <c r="K362" i="1"/>
  <c r="J362" i="1"/>
  <c r="L360" i="1"/>
  <c r="L359" i="1" s="1"/>
  <c r="K360" i="1"/>
  <c r="K359" i="1" s="1"/>
  <c r="J360" i="1"/>
  <c r="J359" i="1" s="1"/>
  <c r="I360" i="1"/>
  <c r="I359" i="1" s="1"/>
  <c r="L356" i="1"/>
  <c r="L355" i="1" s="1"/>
  <c r="K356" i="1"/>
  <c r="K355" i="1" s="1"/>
  <c r="J356" i="1"/>
  <c r="J355" i="1" s="1"/>
  <c r="I356" i="1"/>
  <c r="I355" i="1" s="1"/>
  <c r="L352" i="1"/>
  <c r="K352" i="1"/>
  <c r="J352" i="1"/>
  <c r="I352" i="1"/>
  <c r="L351" i="1"/>
  <c r="K351" i="1"/>
  <c r="J351" i="1"/>
  <c r="I351" i="1"/>
  <c r="L348" i="1"/>
  <c r="L347" i="1" s="1"/>
  <c r="K348" i="1"/>
  <c r="K347" i="1" s="1"/>
  <c r="J348" i="1"/>
  <c r="J347" i="1" s="1"/>
  <c r="I348" i="1"/>
  <c r="I347" i="1" s="1"/>
  <c r="L344" i="1"/>
  <c r="K344" i="1"/>
  <c r="J344" i="1"/>
  <c r="I344" i="1"/>
  <c r="L341" i="1"/>
  <c r="K341" i="1"/>
  <c r="J341" i="1"/>
  <c r="I341" i="1"/>
  <c r="P339" i="1"/>
  <c r="O339" i="1"/>
  <c r="N339" i="1"/>
  <c r="M339" i="1"/>
  <c r="L339" i="1"/>
  <c r="K339" i="1"/>
  <c r="J339" i="1"/>
  <c r="I339" i="1"/>
  <c r="L338" i="1"/>
  <c r="K338" i="1"/>
  <c r="J338" i="1"/>
  <c r="I338" i="1"/>
  <c r="L334" i="1"/>
  <c r="K334" i="1"/>
  <c r="J334" i="1"/>
  <c r="I334" i="1"/>
  <c r="L333" i="1"/>
  <c r="K333" i="1"/>
  <c r="J333" i="1"/>
  <c r="I333" i="1"/>
  <c r="L331" i="1"/>
  <c r="K331" i="1"/>
  <c r="J331" i="1"/>
  <c r="I331" i="1"/>
  <c r="L330" i="1"/>
  <c r="K330" i="1"/>
  <c r="J330" i="1"/>
  <c r="I330" i="1"/>
  <c r="L328" i="1"/>
  <c r="L327" i="1" s="1"/>
  <c r="K328" i="1"/>
  <c r="K327" i="1" s="1"/>
  <c r="J328" i="1"/>
  <c r="J327" i="1" s="1"/>
  <c r="I328" i="1"/>
  <c r="I327" i="1" s="1"/>
  <c r="L324" i="1"/>
  <c r="L323" i="1" s="1"/>
  <c r="K324" i="1"/>
  <c r="K323" i="1" s="1"/>
  <c r="J324" i="1"/>
  <c r="J323" i="1" s="1"/>
  <c r="I324" i="1"/>
  <c r="I323" i="1" s="1"/>
  <c r="L320" i="1"/>
  <c r="K320" i="1"/>
  <c r="J320" i="1"/>
  <c r="I320" i="1"/>
  <c r="L319" i="1"/>
  <c r="K319" i="1"/>
  <c r="J319" i="1"/>
  <c r="I319" i="1"/>
  <c r="L316" i="1"/>
  <c r="L315" i="1" s="1"/>
  <c r="K316" i="1"/>
  <c r="K315" i="1" s="1"/>
  <c r="J316" i="1"/>
  <c r="J315" i="1" s="1"/>
  <c r="I316" i="1"/>
  <c r="I315" i="1" s="1"/>
  <c r="L312" i="1"/>
  <c r="K312" i="1"/>
  <c r="J312" i="1"/>
  <c r="I312" i="1"/>
  <c r="L309" i="1"/>
  <c r="L306" i="1" s="1"/>
  <c r="L305" i="1" s="1"/>
  <c r="K309" i="1"/>
  <c r="K306" i="1" s="1"/>
  <c r="J309" i="1"/>
  <c r="J306" i="1" s="1"/>
  <c r="I309" i="1"/>
  <c r="I306" i="1" s="1"/>
  <c r="L307" i="1"/>
  <c r="K307" i="1"/>
  <c r="J307" i="1"/>
  <c r="I307" i="1"/>
  <c r="L301" i="1"/>
  <c r="K301" i="1"/>
  <c r="J301" i="1"/>
  <c r="I301" i="1"/>
  <c r="L300" i="1"/>
  <c r="K300" i="1"/>
  <c r="J300" i="1"/>
  <c r="I300" i="1"/>
  <c r="L298" i="1"/>
  <c r="K298" i="1"/>
  <c r="J298" i="1"/>
  <c r="I298" i="1"/>
  <c r="L297" i="1"/>
  <c r="K297" i="1"/>
  <c r="J297" i="1"/>
  <c r="I297" i="1"/>
  <c r="L295" i="1"/>
  <c r="L294" i="1" s="1"/>
  <c r="K295" i="1"/>
  <c r="K294" i="1" s="1"/>
  <c r="J295" i="1"/>
  <c r="J294" i="1" s="1"/>
  <c r="I295" i="1"/>
  <c r="I294" i="1" s="1"/>
  <c r="L291" i="1"/>
  <c r="L290" i="1" s="1"/>
  <c r="L272" i="1" s="1"/>
  <c r="K291" i="1"/>
  <c r="K290" i="1" s="1"/>
  <c r="K272" i="1" s="1"/>
  <c r="J291" i="1"/>
  <c r="J290" i="1" s="1"/>
  <c r="J272" i="1" s="1"/>
  <c r="I291" i="1"/>
  <c r="I290" i="1" s="1"/>
  <c r="I272" i="1" s="1"/>
  <c r="L287" i="1"/>
  <c r="K287" i="1"/>
  <c r="J287" i="1"/>
  <c r="I287" i="1"/>
  <c r="L286" i="1"/>
  <c r="K286" i="1"/>
  <c r="J286" i="1"/>
  <c r="I286" i="1"/>
  <c r="L283" i="1"/>
  <c r="L282" i="1" s="1"/>
  <c r="K283" i="1"/>
  <c r="K282" i="1" s="1"/>
  <c r="J283" i="1"/>
  <c r="J282" i="1" s="1"/>
  <c r="I283" i="1"/>
  <c r="I282" i="1" s="1"/>
  <c r="L279" i="1"/>
  <c r="K279" i="1"/>
  <c r="J279" i="1"/>
  <c r="I279" i="1"/>
  <c r="L276" i="1"/>
  <c r="K276" i="1"/>
  <c r="J276" i="1"/>
  <c r="I276" i="1"/>
  <c r="L274" i="1"/>
  <c r="K274" i="1"/>
  <c r="J274" i="1"/>
  <c r="I274" i="1"/>
  <c r="L273" i="1"/>
  <c r="K273" i="1"/>
  <c r="J273" i="1"/>
  <c r="I273" i="1"/>
  <c r="L269" i="1"/>
  <c r="K269" i="1"/>
  <c r="J269" i="1"/>
  <c r="I269" i="1"/>
  <c r="L268" i="1"/>
  <c r="K268" i="1"/>
  <c r="J268" i="1"/>
  <c r="I268" i="1"/>
  <c r="L266" i="1"/>
  <c r="L265" i="1" s="1"/>
  <c r="K266" i="1"/>
  <c r="K265" i="1" s="1"/>
  <c r="J266" i="1"/>
  <c r="J265" i="1" s="1"/>
  <c r="I266" i="1"/>
  <c r="I265" i="1" s="1"/>
  <c r="L263" i="1"/>
  <c r="K263" i="1"/>
  <c r="J263" i="1"/>
  <c r="I263" i="1"/>
  <c r="L262" i="1"/>
  <c r="K262" i="1"/>
  <c r="J262" i="1"/>
  <c r="I262" i="1"/>
  <c r="L259" i="1"/>
  <c r="K259" i="1"/>
  <c r="J259" i="1"/>
  <c r="I259" i="1"/>
  <c r="L258" i="1"/>
  <c r="K258" i="1"/>
  <c r="J258" i="1"/>
  <c r="I258" i="1"/>
  <c r="L255" i="1"/>
  <c r="L254" i="1" s="1"/>
  <c r="K255" i="1"/>
  <c r="K254" i="1" s="1"/>
  <c r="J255" i="1"/>
  <c r="J254" i="1" s="1"/>
  <c r="I255" i="1"/>
  <c r="I254" i="1" s="1"/>
  <c r="L251" i="1"/>
  <c r="L250" i="1" s="1"/>
  <c r="L240" i="1" s="1"/>
  <c r="L239" i="1" s="1"/>
  <c r="K251" i="1"/>
  <c r="K250" i="1" s="1"/>
  <c r="K240" i="1" s="1"/>
  <c r="K239" i="1" s="1"/>
  <c r="J251" i="1"/>
  <c r="J250" i="1" s="1"/>
  <c r="J240" i="1" s="1"/>
  <c r="J239" i="1" s="1"/>
  <c r="I251" i="1"/>
  <c r="I250" i="1" s="1"/>
  <c r="I240" i="1" s="1"/>
  <c r="I239" i="1" s="1"/>
  <c r="L247" i="1"/>
  <c r="K247" i="1"/>
  <c r="J247" i="1"/>
  <c r="I247" i="1"/>
  <c r="L244" i="1"/>
  <c r="K244" i="1"/>
  <c r="J244" i="1"/>
  <c r="I244" i="1"/>
  <c r="L242" i="1"/>
  <c r="L241" i="1" s="1"/>
  <c r="K242" i="1"/>
  <c r="K241" i="1" s="1"/>
  <c r="J242" i="1"/>
  <c r="J241" i="1" s="1"/>
  <c r="I242" i="1"/>
  <c r="I241" i="1" s="1"/>
  <c r="L235" i="1"/>
  <c r="K235" i="1"/>
  <c r="J235" i="1"/>
  <c r="I235" i="1"/>
  <c r="L234" i="1"/>
  <c r="K234" i="1"/>
  <c r="J234" i="1"/>
  <c r="I234" i="1"/>
  <c r="L233" i="1"/>
  <c r="K233" i="1"/>
  <c r="J233" i="1"/>
  <c r="I233" i="1"/>
  <c r="L231" i="1"/>
  <c r="K231" i="1"/>
  <c r="J231" i="1"/>
  <c r="I231" i="1"/>
  <c r="L230" i="1"/>
  <c r="K230" i="1"/>
  <c r="J230" i="1"/>
  <c r="I230" i="1"/>
  <c r="L229" i="1"/>
  <c r="K229" i="1"/>
  <c r="J229" i="1"/>
  <c r="I229" i="1"/>
  <c r="P222" i="1"/>
  <c r="O222" i="1"/>
  <c r="N222" i="1"/>
  <c r="M222" i="1"/>
  <c r="L222" i="1"/>
  <c r="K222" i="1"/>
  <c r="J222" i="1"/>
  <c r="I222" i="1"/>
  <c r="L221" i="1"/>
  <c r="K221" i="1"/>
  <c r="J221" i="1"/>
  <c r="I221" i="1"/>
  <c r="L219" i="1"/>
  <c r="K219" i="1"/>
  <c r="J219" i="1"/>
  <c r="I219" i="1"/>
  <c r="L218" i="1"/>
  <c r="K218" i="1"/>
  <c r="J218" i="1"/>
  <c r="I218" i="1"/>
  <c r="L217" i="1"/>
  <c r="K217" i="1"/>
  <c r="J217" i="1"/>
  <c r="I217" i="1"/>
  <c r="L212" i="1"/>
  <c r="K212" i="1"/>
  <c r="J212" i="1"/>
  <c r="I212" i="1"/>
  <c r="L211" i="1"/>
  <c r="K211" i="1"/>
  <c r="J211" i="1"/>
  <c r="I211" i="1"/>
  <c r="L210" i="1"/>
  <c r="K210" i="1"/>
  <c r="J210" i="1"/>
  <c r="I210" i="1"/>
  <c r="L208" i="1"/>
  <c r="K208" i="1"/>
  <c r="J208" i="1"/>
  <c r="I208" i="1"/>
  <c r="L207" i="1"/>
  <c r="K207" i="1"/>
  <c r="J207" i="1"/>
  <c r="I207" i="1"/>
  <c r="L203" i="1"/>
  <c r="L202" i="1" s="1"/>
  <c r="K203" i="1"/>
  <c r="K202" i="1" s="1"/>
  <c r="J203" i="1"/>
  <c r="J202" i="1" s="1"/>
  <c r="I203" i="1"/>
  <c r="I202" i="1" s="1"/>
  <c r="L197" i="1"/>
  <c r="K197" i="1"/>
  <c r="J197" i="1"/>
  <c r="I197" i="1"/>
  <c r="L196" i="1"/>
  <c r="K196" i="1"/>
  <c r="J196" i="1"/>
  <c r="I196" i="1"/>
  <c r="L192" i="1"/>
  <c r="K192" i="1"/>
  <c r="J192" i="1"/>
  <c r="I192" i="1"/>
  <c r="L191" i="1"/>
  <c r="K191" i="1"/>
  <c r="J191" i="1"/>
  <c r="I191" i="1"/>
  <c r="L189" i="1"/>
  <c r="L188" i="1" s="1"/>
  <c r="K189" i="1"/>
  <c r="K188" i="1" s="1"/>
  <c r="J189" i="1"/>
  <c r="J188" i="1" s="1"/>
  <c r="I189" i="1"/>
  <c r="I188" i="1" s="1"/>
  <c r="L187" i="1"/>
  <c r="L186" i="1" s="1"/>
  <c r="K187" i="1"/>
  <c r="K186" i="1" s="1"/>
  <c r="J187" i="1"/>
  <c r="J186" i="1" s="1"/>
  <c r="I187" i="1"/>
  <c r="I186" i="1" s="1"/>
  <c r="L181" i="1"/>
  <c r="K181" i="1"/>
  <c r="J181" i="1"/>
  <c r="I181" i="1"/>
  <c r="L180" i="1"/>
  <c r="K180" i="1"/>
  <c r="J180" i="1"/>
  <c r="I180" i="1"/>
  <c r="L176" i="1"/>
  <c r="K176" i="1"/>
  <c r="J176" i="1"/>
  <c r="I176" i="1"/>
  <c r="L175" i="1"/>
  <c r="K175" i="1"/>
  <c r="J175" i="1"/>
  <c r="I175" i="1"/>
  <c r="L174" i="1"/>
  <c r="K174" i="1"/>
  <c r="J174" i="1"/>
  <c r="I174" i="1"/>
  <c r="L172" i="1"/>
  <c r="K172" i="1"/>
  <c r="J172" i="1"/>
  <c r="I172" i="1"/>
  <c r="L171" i="1"/>
  <c r="K171" i="1"/>
  <c r="J171" i="1"/>
  <c r="I171" i="1"/>
  <c r="L170" i="1"/>
  <c r="L169" i="1" s="1"/>
  <c r="K170" i="1"/>
  <c r="K169" i="1" s="1"/>
  <c r="J170" i="1"/>
  <c r="J169" i="1" s="1"/>
  <c r="I170" i="1"/>
  <c r="L167" i="1"/>
  <c r="K167" i="1"/>
  <c r="J167" i="1"/>
  <c r="I167" i="1"/>
  <c r="L166" i="1"/>
  <c r="K166" i="1"/>
  <c r="J166" i="1"/>
  <c r="I166" i="1"/>
  <c r="L162" i="1"/>
  <c r="K162" i="1"/>
  <c r="J162" i="1"/>
  <c r="I162" i="1"/>
  <c r="L161" i="1"/>
  <c r="K161" i="1"/>
  <c r="J161" i="1"/>
  <c r="I161" i="1"/>
  <c r="L160" i="1"/>
  <c r="L159" i="1" s="1"/>
  <c r="K160" i="1"/>
  <c r="K159" i="1" s="1"/>
  <c r="J160" i="1"/>
  <c r="J159" i="1" s="1"/>
  <c r="I160" i="1"/>
  <c r="I159" i="1" s="1"/>
  <c r="L156" i="1"/>
  <c r="L155" i="1" s="1"/>
  <c r="L154" i="1" s="1"/>
  <c r="K156" i="1"/>
  <c r="K155" i="1" s="1"/>
  <c r="K154" i="1" s="1"/>
  <c r="J156" i="1"/>
  <c r="J155" i="1" s="1"/>
  <c r="J154" i="1" s="1"/>
  <c r="I156" i="1"/>
  <c r="I155" i="1" s="1"/>
  <c r="I154" i="1" s="1"/>
  <c r="L152" i="1"/>
  <c r="K152" i="1"/>
  <c r="J152" i="1"/>
  <c r="I152" i="1"/>
  <c r="L151" i="1"/>
  <c r="K151" i="1"/>
  <c r="J151" i="1"/>
  <c r="I151" i="1"/>
  <c r="L148" i="1"/>
  <c r="K148" i="1"/>
  <c r="J148" i="1"/>
  <c r="I148" i="1"/>
  <c r="L147" i="1"/>
  <c r="K147" i="1"/>
  <c r="J147" i="1"/>
  <c r="I147" i="1"/>
  <c r="L146" i="1"/>
  <c r="K146" i="1"/>
  <c r="J146" i="1"/>
  <c r="I146" i="1"/>
  <c r="L143" i="1"/>
  <c r="K143" i="1"/>
  <c r="J143" i="1"/>
  <c r="I143" i="1"/>
  <c r="L142" i="1"/>
  <c r="K142" i="1"/>
  <c r="J142" i="1"/>
  <c r="I142" i="1"/>
  <c r="L141" i="1"/>
  <c r="K141" i="1"/>
  <c r="J141" i="1"/>
  <c r="I141" i="1"/>
  <c r="L138" i="1"/>
  <c r="K138" i="1"/>
  <c r="J138" i="1"/>
  <c r="I138" i="1"/>
  <c r="L137" i="1"/>
  <c r="L136" i="1" s="1"/>
  <c r="K137" i="1"/>
  <c r="K136" i="1" s="1"/>
  <c r="J137" i="1"/>
  <c r="J136" i="1" s="1"/>
  <c r="I137" i="1"/>
  <c r="I136" i="1"/>
  <c r="L134" i="1"/>
  <c r="L133" i="1" s="1"/>
  <c r="L132" i="1" s="1"/>
  <c r="K134" i="1"/>
  <c r="K133" i="1" s="1"/>
  <c r="K132" i="1" s="1"/>
  <c r="J134" i="1"/>
  <c r="I134" i="1"/>
  <c r="J133" i="1"/>
  <c r="J132" i="1" s="1"/>
  <c r="I133" i="1"/>
  <c r="I132" i="1"/>
  <c r="L130" i="1"/>
  <c r="K130" i="1"/>
  <c r="K129" i="1" s="1"/>
  <c r="K128" i="1" s="1"/>
  <c r="J130" i="1"/>
  <c r="J129" i="1" s="1"/>
  <c r="J128" i="1" s="1"/>
  <c r="I130" i="1"/>
  <c r="I129" i="1" s="1"/>
  <c r="I128" i="1" s="1"/>
  <c r="L129" i="1"/>
  <c r="L128" i="1" s="1"/>
  <c r="L126" i="1"/>
  <c r="K126" i="1"/>
  <c r="J126" i="1"/>
  <c r="I126" i="1"/>
  <c r="L125" i="1"/>
  <c r="L124" i="1" s="1"/>
  <c r="K125" i="1"/>
  <c r="K124" i="1" s="1"/>
  <c r="J125" i="1"/>
  <c r="J124" i="1" s="1"/>
  <c r="I125" i="1"/>
  <c r="I124" i="1" s="1"/>
  <c r="L122" i="1"/>
  <c r="K122" i="1"/>
  <c r="J122" i="1"/>
  <c r="I122" i="1"/>
  <c r="L121" i="1"/>
  <c r="L120" i="1" s="1"/>
  <c r="K121" i="1"/>
  <c r="K120" i="1" s="1"/>
  <c r="J121" i="1"/>
  <c r="J120" i="1" s="1"/>
  <c r="I121" i="1"/>
  <c r="I120" i="1"/>
  <c r="L117" i="1"/>
  <c r="L116" i="1" s="1"/>
  <c r="L115" i="1" s="1"/>
  <c r="L114" i="1" s="1"/>
  <c r="K117" i="1"/>
  <c r="K116" i="1" s="1"/>
  <c r="K115" i="1" s="1"/>
  <c r="J117" i="1"/>
  <c r="I117" i="1"/>
  <c r="J116" i="1"/>
  <c r="J115" i="1" s="1"/>
  <c r="I116" i="1"/>
  <c r="I115" i="1"/>
  <c r="L111" i="1"/>
  <c r="L110" i="1" s="1"/>
  <c r="K111" i="1"/>
  <c r="K110" i="1" s="1"/>
  <c r="J111" i="1"/>
  <c r="J110" i="1" s="1"/>
  <c r="I111" i="1"/>
  <c r="I110" i="1"/>
  <c r="L107" i="1"/>
  <c r="K107" i="1"/>
  <c r="J107" i="1"/>
  <c r="I107" i="1"/>
  <c r="L106" i="1"/>
  <c r="K106" i="1"/>
  <c r="K105" i="1" s="1"/>
  <c r="J106" i="1"/>
  <c r="J105" i="1" s="1"/>
  <c r="J94" i="1" s="1"/>
  <c r="I106" i="1"/>
  <c r="I105" i="1" s="1"/>
  <c r="I94" i="1" s="1"/>
  <c r="L102" i="1"/>
  <c r="K102" i="1"/>
  <c r="J102" i="1"/>
  <c r="I102" i="1"/>
  <c r="L101" i="1"/>
  <c r="L100" i="1" s="1"/>
  <c r="K101" i="1"/>
  <c r="K100" i="1" s="1"/>
  <c r="J101" i="1"/>
  <c r="J100" i="1" s="1"/>
  <c r="I101" i="1"/>
  <c r="I100" i="1"/>
  <c r="L97" i="1"/>
  <c r="L96" i="1" s="1"/>
  <c r="L95" i="1" s="1"/>
  <c r="K97" i="1"/>
  <c r="K96" i="1" s="1"/>
  <c r="K95" i="1" s="1"/>
  <c r="K94" i="1" s="1"/>
  <c r="J97" i="1"/>
  <c r="I97" i="1"/>
  <c r="J96" i="1"/>
  <c r="J95" i="1" s="1"/>
  <c r="I96" i="1"/>
  <c r="I95" i="1"/>
  <c r="L90" i="1"/>
  <c r="L89" i="1" s="1"/>
  <c r="L88" i="1" s="1"/>
  <c r="L87" i="1" s="1"/>
  <c r="K90" i="1"/>
  <c r="K89" i="1" s="1"/>
  <c r="J90" i="1"/>
  <c r="J89" i="1" s="1"/>
  <c r="I90" i="1"/>
  <c r="I89" i="1"/>
  <c r="K88" i="1"/>
  <c r="J88" i="1"/>
  <c r="I88" i="1"/>
  <c r="K87" i="1"/>
  <c r="J87" i="1"/>
  <c r="I87" i="1"/>
  <c r="L85" i="1"/>
  <c r="K85" i="1"/>
  <c r="J85" i="1"/>
  <c r="I85" i="1"/>
  <c r="L84" i="1"/>
  <c r="K84" i="1"/>
  <c r="J84" i="1"/>
  <c r="I84" i="1"/>
  <c r="L83" i="1"/>
  <c r="K83" i="1"/>
  <c r="J83" i="1"/>
  <c r="I83" i="1"/>
  <c r="L79" i="1"/>
  <c r="K79" i="1"/>
  <c r="J79" i="1"/>
  <c r="I79" i="1"/>
  <c r="L78" i="1"/>
  <c r="K78" i="1"/>
  <c r="J78" i="1"/>
  <c r="I78" i="1"/>
  <c r="L74" i="1"/>
  <c r="L73" i="1" s="1"/>
  <c r="K74" i="1"/>
  <c r="K73" i="1" s="1"/>
  <c r="J74" i="1"/>
  <c r="J73" i="1" s="1"/>
  <c r="I74" i="1"/>
  <c r="I73" i="1" s="1"/>
  <c r="I67" i="1" s="1"/>
  <c r="I66" i="1" s="1"/>
  <c r="L69" i="1"/>
  <c r="K69" i="1"/>
  <c r="J69" i="1"/>
  <c r="I69" i="1"/>
  <c r="L68" i="1"/>
  <c r="K68" i="1"/>
  <c r="J68" i="1"/>
  <c r="I68" i="1"/>
  <c r="L49" i="1"/>
  <c r="L48" i="1" s="1"/>
  <c r="K49" i="1"/>
  <c r="K48" i="1" s="1"/>
  <c r="J49" i="1"/>
  <c r="J48" i="1" s="1"/>
  <c r="I49" i="1"/>
  <c r="I48" i="1"/>
  <c r="L47" i="1"/>
  <c r="K47" i="1"/>
  <c r="K46" i="1" s="1"/>
  <c r="J47" i="1"/>
  <c r="J46" i="1" s="1"/>
  <c r="I47" i="1"/>
  <c r="I46" i="1" s="1"/>
  <c r="L46" i="1"/>
  <c r="L44" i="1"/>
  <c r="K44" i="1"/>
  <c r="J44" i="1"/>
  <c r="I44" i="1"/>
  <c r="L43" i="1"/>
  <c r="K43" i="1"/>
  <c r="K42" i="1" s="1"/>
  <c r="J43" i="1"/>
  <c r="J42" i="1" s="1"/>
  <c r="I43" i="1"/>
  <c r="I42" i="1" s="1"/>
  <c r="L42" i="1"/>
  <c r="L40" i="1"/>
  <c r="K40" i="1"/>
  <c r="J40" i="1"/>
  <c r="I40" i="1"/>
  <c r="L38" i="1"/>
  <c r="K38" i="1"/>
  <c r="K37" i="1" s="1"/>
  <c r="K36" i="1" s="1"/>
  <c r="J38" i="1"/>
  <c r="J37" i="1" s="1"/>
  <c r="J36" i="1" s="1"/>
  <c r="I38" i="1"/>
  <c r="I37" i="1" s="1"/>
  <c r="I36" i="1" s="1"/>
  <c r="L37" i="1"/>
  <c r="L36" i="1" s="1"/>
  <c r="L35" i="1" s="1"/>
  <c r="I369" i="20" l="1"/>
  <c r="J185" i="9"/>
  <c r="J369" i="9" s="1"/>
  <c r="I369" i="9"/>
  <c r="K369" i="9"/>
  <c r="I369" i="22"/>
  <c r="L369" i="27"/>
  <c r="J185" i="27"/>
  <c r="J369" i="27" s="1"/>
  <c r="I185" i="27"/>
  <c r="I369" i="27" s="1"/>
  <c r="L185" i="27"/>
  <c r="J185" i="4"/>
  <c r="I185" i="4"/>
  <c r="I369" i="4"/>
  <c r="K186" i="4"/>
  <c r="K185" i="4" s="1"/>
  <c r="K369" i="4" s="1"/>
  <c r="J34" i="4"/>
  <c r="J369" i="4" s="1"/>
  <c r="L185" i="4"/>
  <c r="L369" i="4" s="1"/>
  <c r="I305" i="1"/>
  <c r="I114" i="1"/>
  <c r="K114" i="1"/>
  <c r="J114" i="1"/>
  <c r="I35" i="1"/>
  <c r="I140" i="1"/>
  <c r="J35" i="1"/>
  <c r="J305" i="1"/>
  <c r="K35" i="1"/>
  <c r="K305" i="1"/>
  <c r="K304" i="1" s="1"/>
  <c r="K185" i="1" s="1"/>
  <c r="I337" i="1"/>
  <c r="J337" i="1"/>
  <c r="L105" i="1"/>
  <c r="L94" i="1" s="1"/>
  <c r="L337" i="1"/>
  <c r="L304" i="1" s="1"/>
  <c r="L185" i="1" s="1"/>
  <c r="J67" i="1"/>
  <c r="J66" i="1" s="1"/>
  <c r="L67" i="1"/>
  <c r="L66" i="1" s="1"/>
  <c r="L34" i="1" s="1"/>
  <c r="L369" i="1" s="1"/>
  <c r="I169" i="1"/>
  <c r="J140" i="1"/>
  <c r="K140" i="1"/>
  <c r="K337" i="1"/>
  <c r="L140" i="1"/>
  <c r="K67" i="1"/>
  <c r="K66" i="1" s="1"/>
  <c r="F31" i="16"/>
  <c r="G31" i="16"/>
  <c r="H31" i="16"/>
  <c r="I34" i="1" l="1"/>
  <c r="K34" i="1"/>
  <c r="K369" i="1" s="1"/>
  <c r="J304" i="1"/>
  <c r="J185" i="1" s="1"/>
  <c r="J34" i="1"/>
  <c r="J369" i="1" s="1"/>
  <c r="I304" i="1"/>
  <c r="I185" i="1" s="1"/>
  <c r="I369" i="1" l="1"/>
  <c r="G20" i="16" l="1"/>
  <c r="C23" i="16" l="1"/>
  <c r="H20" i="16" l="1"/>
  <c r="E31" i="16"/>
  <c r="E20" i="16" l="1"/>
  <c r="E43" i="16" s="1"/>
  <c r="C31" i="16"/>
  <c r="D43" i="16"/>
  <c r="G43" i="16"/>
  <c r="C16" i="16"/>
  <c r="C17" i="16"/>
  <c r="C18" i="16"/>
  <c r="C19" i="16"/>
  <c r="C21" i="16"/>
  <c r="C22" i="16"/>
  <c r="C24" i="16"/>
  <c r="C25" i="16"/>
  <c r="C26" i="16"/>
  <c r="C27" i="16"/>
  <c r="C28" i="16"/>
  <c r="C29" i="16"/>
  <c r="C30" i="16"/>
  <c r="C33" i="16"/>
  <c r="C34" i="16"/>
  <c r="C35" i="16"/>
  <c r="C36" i="16"/>
  <c r="C37" i="16"/>
  <c r="C38" i="16"/>
  <c r="C39" i="16"/>
  <c r="C40" i="16"/>
  <c r="C41" i="16"/>
  <c r="C42" i="16"/>
  <c r="H43" i="16"/>
  <c r="F20" i="16" l="1"/>
  <c r="C20" i="16" l="1"/>
  <c r="F43" i="16"/>
  <c r="C43" i="16" s="1"/>
</calcChain>
</file>

<file path=xl/sharedStrings.xml><?xml version="1.0" encoding="utf-8"?>
<sst xmlns="http://schemas.openxmlformats.org/spreadsheetml/2006/main" count="6448" uniqueCount="499">
  <si>
    <t>Biudžeto vykdymo ataskaitų rinkinių rengimo taisyklių</t>
  </si>
  <si>
    <t>1 priedas</t>
  </si>
  <si>
    <t xml:space="preserve">       </t>
  </si>
  <si>
    <t>Klaipėdos rajono turizmo informacijos centras, 163715766</t>
  </si>
  <si>
    <t>(įstaigos pavadinimas, kodas Juridinių asmenų registre, adresas)</t>
  </si>
  <si>
    <t xml:space="preserve"> </t>
  </si>
  <si>
    <t>ATASKAITA</t>
  </si>
  <si>
    <t xml:space="preserve">                                                                      (data)</t>
  </si>
  <si>
    <t>Ekonominio konkurencingumo didinimo programa</t>
  </si>
  <si>
    <t>(programos pavadinimas)</t>
  </si>
  <si>
    <t>Kodas</t>
  </si>
  <si>
    <t xml:space="preserve">              Ministerijos / Savivaldybės</t>
  </si>
  <si>
    <t>Departamento</t>
  </si>
  <si>
    <t>Turizmo plėtra, turizmo politikos formavimas</t>
  </si>
  <si>
    <t>Įstaigos</t>
  </si>
  <si>
    <t>163715766</t>
  </si>
  <si>
    <t>2.3.1.1. Klaipėdos rajono turizmo informacijos centro veiklos užtikrinimas</t>
  </si>
  <si>
    <t>Programos</t>
  </si>
  <si>
    <t>2</t>
  </si>
  <si>
    <t>Finansavimo šaltinio</t>
  </si>
  <si>
    <t>SB</t>
  </si>
  <si>
    <t>Valstybės funkcijos</t>
  </si>
  <si>
    <t>04</t>
  </si>
  <si>
    <t>07</t>
  </si>
  <si>
    <t>03</t>
  </si>
  <si>
    <t>01</t>
  </si>
  <si>
    <t>Savivaldybės biudžeto lėšos</t>
  </si>
  <si>
    <t>(eurais, ct)</t>
  </si>
  <si>
    <t>Išlaidų ekonominės klasifikacijos kodas</t>
  </si>
  <si>
    <t>Išlaidų pavadinimas</t>
  </si>
  <si>
    <t>Eil. Nr.</t>
  </si>
  <si>
    <t>Asignavimų planas, įskaitant patikslinimus</t>
  </si>
  <si>
    <t>Gauti asignavimai kartu su įskaitytu praėjusių metų lėšų likučiu</t>
  </si>
  <si>
    <t>Panaudoti asignavimai</t>
  </si>
  <si>
    <t xml:space="preserve"> metams</t>
  </si>
  <si>
    <t xml:space="preserve"> ataskaitiniam laikotarpiui</t>
  </si>
  <si>
    <t>1</t>
  </si>
  <si>
    <t>4</t>
  </si>
  <si>
    <t>5</t>
  </si>
  <si>
    <t>IŠLAIDOS</t>
  </si>
  <si>
    <t xml:space="preserve">Darbo užmokestis ir socialinis draudimas </t>
  </si>
  <si>
    <t>Darbo užmokestis</t>
  </si>
  <si>
    <t xml:space="preserve">Darbo užmokestis pinigais </t>
  </si>
  <si>
    <t>Pajamos natūra</t>
  </si>
  <si>
    <t xml:space="preserve">Socialinio draudimo įmokos </t>
  </si>
  <si>
    <t>Prekių ir paslaugų įsigijimo  išlaidos</t>
  </si>
  <si>
    <t>Mitybos išlaidos</t>
  </si>
  <si>
    <t>Medikamentų ir medicininių prekių bei paslaugų įsigijimo išlaidos</t>
  </si>
  <si>
    <t>Ryšių įrangos ir ryšių paslaugų įsigijimo išlaidos</t>
  </si>
  <si>
    <t>Transporto išlaikymo  ir transporto paslaugų įsigijimo išlaidos</t>
  </si>
  <si>
    <t>Aprangos ir patalynės įsigijimo bei priežiūros išlaidos</t>
  </si>
  <si>
    <t>Komandiruočių išlaidos</t>
  </si>
  <si>
    <t>Gyvenamųjų vietovių viešojo ūkio išlaidos</t>
  </si>
  <si>
    <t xml:space="preserve"> Materialiojo ir nematerialiojo turto nuomos išlaidos</t>
  </si>
  <si>
    <t>Materialiojo turto paprastojo remonto prekių ir paslaugų įsigijimo išlaidos</t>
  </si>
  <si>
    <t>Kvalifikacijos kėlimo išlaidos</t>
  </si>
  <si>
    <t>Ekspertų ir konsultantų paslaugų įsigijimo išlaidos</t>
  </si>
  <si>
    <t>Komunalinių paslaugų įsigijimo išlaidos</t>
  </si>
  <si>
    <t>Informacinių technologijų prekių ir paslaugų įsigijimo išlaidos</t>
  </si>
  <si>
    <t>Reprezentacinės išlaidos</t>
  </si>
  <si>
    <t>Viešinimo išlaidos</t>
  </si>
  <si>
    <t>Kitų prekių ir paslaugų įsigijimo išlaidos</t>
  </si>
  <si>
    <t>Palūkanos</t>
  </si>
  <si>
    <t xml:space="preserve">Palūkanos </t>
  </si>
  <si>
    <t>Palūkanos nerezidentams</t>
  </si>
  <si>
    <t>Asignavimų valdytojų sumokėtos palūkanos</t>
  </si>
  <si>
    <t>Finansų ministerijos sumokėtos palūkanos</t>
  </si>
  <si>
    <t xml:space="preserve">Savivaldybių sumokėtos palūkanos </t>
  </si>
  <si>
    <t xml:space="preserve">Palūkanos rezidentams, kitiems nei valdžios sektorius (tik už tiesioginę skolą) </t>
  </si>
  <si>
    <t>Palūkanos kitiems valdžios sektoriaus  subjektams</t>
  </si>
  <si>
    <t>Palūkanos kitiems valdžios sektoriaus subjektams</t>
  </si>
  <si>
    <t>Palūkanos valstybės biudžetui</t>
  </si>
  <si>
    <t>Palūkanos savivaldybių biudžetams</t>
  </si>
  <si>
    <t>Palūkanos nebiudžetiniams fondams</t>
  </si>
  <si>
    <t>Žemės nuoma</t>
  </si>
  <si>
    <t xml:space="preserve">Subsidijos </t>
  </si>
  <si>
    <t>Subsidijos iš biudžeto lėšų</t>
  </si>
  <si>
    <t>Subsidijos importui</t>
  </si>
  <si>
    <t>Subsidijos gaminiams</t>
  </si>
  <si>
    <t>Subsidijos gamybai</t>
  </si>
  <si>
    <t xml:space="preserve">Dotacijos </t>
  </si>
  <si>
    <t xml:space="preserve">Dotacijos užsienio valstybėms </t>
  </si>
  <si>
    <t>Dotacijos užsienio valstybėms einamiesiems tikslams</t>
  </si>
  <si>
    <t>Dotacijos užsienio valstybėms turtui įsigyti</t>
  </si>
  <si>
    <t xml:space="preserve">Dotacijos tarptautinėms organizacijoms </t>
  </si>
  <si>
    <t>Dotacijos tarptautinėms organizacijoms einamiesiems tikslams</t>
  </si>
  <si>
    <t xml:space="preserve">Dotacijos tarptautinėms organizacijoms turtui įsigyti </t>
  </si>
  <si>
    <t>Dotacijos kitiems valdžios sektoriaus subjektams</t>
  </si>
  <si>
    <t>Dotacijos kitiems valdžios sektoriaus subjektams einamiesiems tikslams</t>
  </si>
  <si>
    <t>Dotacijos savivaldybėms einamiesiems tikslams</t>
  </si>
  <si>
    <t>Dotacijos kitiems valdžios sektoriaus subjektams turtui įsigyti</t>
  </si>
  <si>
    <t>Dotacijos savivaldybėms turtui įsigyti</t>
  </si>
  <si>
    <t xml:space="preserve">Įmokos į Europos Sąjungos biudžetą </t>
  </si>
  <si>
    <t xml:space="preserve">Tradiciniai nuosavi ištekliai </t>
  </si>
  <si>
    <t xml:space="preserve">Muitai </t>
  </si>
  <si>
    <t xml:space="preserve">Cukraus sektoriaus mokesčiai </t>
  </si>
  <si>
    <t xml:space="preserve">Pridėtinės vertės mokesčio nuosavi ištekliai </t>
  </si>
  <si>
    <t xml:space="preserve">Bendrųjų nacionalinių pajamų nuosavi ištekliai </t>
  </si>
  <si>
    <t>Biudžeto disbalansų korekcija Jungtinės Karalystės naudai</t>
  </si>
  <si>
    <t>Su nuosavais ištekliais susijusios baudos, delspinigiai ir neigiamos palūkanos</t>
  </si>
  <si>
    <t>Su nuosavais ištekliais susijusios baudos,  delspinigiai ir neigiamos palūkanos</t>
  </si>
  <si>
    <t>Neperdirbto plastiko atliekų nuosavi ištekliai</t>
  </si>
  <si>
    <t xml:space="preserve">Socialinės išmokos (pašalpos) </t>
  </si>
  <si>
    <t>Socialinio draudimo išmokos (pašalpos)</t>
  </si>
  <si>
    <t>Socialinio draudimo išmokos pinigais</t>
  </si>
  <si>
    <t>Socialinio draudimo išmokos natūra</t>
  </si>
  <si>
    <t>Socialinė parama (socialinės paramos pašalpos) ir rentos</t>
  </si>
  <si>
    <t xml:space="preserve">Socialinė parama (socialinės paramos pašalpos) </t>
  </si>
  <si>
    <t xml:space="preserve">Socialinė parama pinigais </t>
  </si>
  <si>
    <t xml:space="preserve">Socialinė parama natūra </t>
  </si>
  <si>
    <t>Rentos</t>
  </si>
  <si>
    <t xml:space="preserve">Darbdavių socialinė parama </t>
  </si>
  <si>
    <t>Darbdavių socialinė parama pinigais</t>
  </si>
  <si>
    <t>Darbdavių socialinė parama natūra</t>
  </si>
  <si>
    <t>Kitos išlaidos</t>
  </si>
  <si>
    <t>Kitos išlaidos einamiesiems tikslams</t>
  </si>
  <si>
    <t xml:space="preserve">Stipendijoms </t>
  </si>
  <si>
    <t xml:space="preserve">Kitos išlaidos kitiems einamiesiems tikslams </t>
  </si>
  <si>
    <t>Valiutos kurso įtaka</t>
  </si>
  <si>
    <t>Kitos išlaidos turtui įsigyti</t>
  </si>
  <si>
    <t>Subsidijos iš Europos Sąjungos ir kitos tarptautinės finansinės paramos lėšų (ne valdžios sektoriui)</t>
  </si>
  <si>
    <t xml:space="preserve"> MATERIALIOJO IR NEMATERIALIOJO TURTO ĮSIGIJIMO, FINANSINIO TURTO PADIDĖJIMO IR FINANSINIŲ ĮSIPAREIGOJIMŲ VYKDYMO IŠLAIDOS</t>
  </si>
  <si>
    <t>Materialiojo ir nematerialiojo turto įsigijimo išlaidos</t>
  </si>
  <si>
    <t>Ilgalaikio materialiojo turto kūrimo ir įsigijimo išlaidos</t>
  </si>
  <si>
    <t xml:space="preserve">Žemės įsigijimo išlaidos </t>
  </si>
  <si>
    <t>Pastatų ir statinių įsigijimo išlaidos</t>
  </si>
  <si>
    <t>Gyvenamųjų namų įsigijimo išlaidos</t>
  </si>
  <si>
    <t>Negyvenamųjų pastatų įsigijimo išlaidos</t>
  </si>
  <si>
    <t>Infrastruktūros ir kitų statinių įsigijimo išlaidos</t>
  </si>
  <si>
    <t>Mašinų ir įrenginių įsigijimo išlaidos</t>
  </si>
  <si>
    <t>Transporto priemonių įsigijimo išlaidos</t>
  </si>
  <si>
    <t>Kitų mašinų ir įrenginių įsigijimo išlaidos</t>
  </si>
  <si>
    <t>Ginklų ir karinės įrangos įsigijimo išlaidos</t>
  </si>
  <si>
    <t>Kompiuterinės techninės ir elektroninių ryšių įrangos įsigijimo išlaidos</t>
  </si>
  <si>
    <t>Kultūros ir kitų vertybių įsigijimo išlaidos</t>
  </si>
  <si>
    <t>Muziejinių vertybių įsigijimo išlaidos</t>
  </si>
  <si>
    <t>Antikvarinių ir kitų meno kūrinių įsigijimo išlaidos</t>
  </si>
  <si>
    <t>Kitų vertybių įsigijimo išlaidos</t>
  </si>
  <si>
    <t>Kito ilgalaikio materialiojo turto įsigijimo išlaidos</t>
  </si>
  <si>
    <t>Nematerialiojo turto kūrimo ir įsigijimo išlaidos</t>
  </si>
  <si>
    <t>Patentų įsigijimo išlaidos</t>
  </si>
  <si>
    <t>Literatūros ir meno kūrinių įsigijimo išlaidos</t>
  </si>
  <si>
    <t>Kito nematerialiojo turto įsigijimo išlaidos</t>
  </si>
  <si>
    <t>Atsargų kūrimo ir įsigijimo išlaidos</t>
  </si>
  <si>
    <t>Strateginių ir neliečiamųjų atsargų įsigijimo išlaidos</t>
  </si>
  <si>
    <t>Kitų atsargų įsigijimo išlaidos</t>
  </si>
  <si>
    <t>Žaliavų ir medžiagų įsigijimo išlaidos</t>
  </si>
  <si>
    <t>Nebaigtos gaminti produkcijos  įsigijimo išlaidos</t>
  </si>
  <si>
    <t>Pagamintos produkcijos įsigijimo išlaidos</t>
  </si>
  <si>
    <t>Prekių, skirtų parduoti arba perduoti, įsigijimo išlaidos</t>
  </si>
  <si>
    <t>Karinių atsargų įsigijimo išlaidos</t>
  </si>
  <si>
    <t>Ilgalaikio turto finansinės nuomos (lizingo)  išlaidos</t>
  </si>
  <si>
    <t>Ilgalaikio turto finansinės nuomos (lizingo) išlaidos</t>
  </si>
  <si>
    <t>Žemės gelmių išteklių įsigijimo išlaidos</t>
  </si>
  <si>
    <t>Gyvulių ir kitų gyvūnų įsigijimo išlaidos</t>
  </si>
  <si>
    <t>Miškų, vaismedžių ir kitų augalų įsigijimo išlaidos</t>
  </si>
  <si>
    <t>Finansinio turto padidėjimo išlaidos (finansinio turto įsigijimo ar investavimo išlaidos)</t>
  </si>
  <si>
    <t>Vidaus finansinio turto padidėjimo išlaidos (investavimo į rezidentus išlaidos)</t>
  </si>
  <si>
    <t xml:space="preserve">Grynieji pinigai ir indėliai </t>
  </si>
  <si>
    <t>Grynieji pinigai</t>
  </si>
  <si>
    <t xml:space="preserve">Pervedamieji indėliai </t>
  </si>
  <si>
    <t>Trumpalaikiai pervedamieji indėliai</t>
  </si>
  <si>
    <t>Ilgalaikiai pervedamieji indėliai</t>
  </si>
  <si>
    <t>Kiti indėliai</t>
  </si>
  <si>
    <t>Kiti trumpalaikiai indėliai</t>
  </si>
  <si>
    <t xml:space="preserve">Kiti ilgalaikiai indėliai </t>
  </si>
  <si>
    <r>
      <t>Vertybiniai popieriai (įsigyti iš rezidentų)</t>
    </r>
    <r>
      <rPr>
        <strike/>
        <sz val="10"/>
        <color rgb="FFFF0000"/>
        <rFont val="Times New Roman Baltic"/>
      </rPr>
      <t/>
    </r>
  </si>
  <si>
    <t>Trumpalaikiai vertybiniai popieriai (įsigyti iš rezidentų)</t>
  </si>
  <si>
    <t>Ilgalaikiai vertybiniai popieriai (įsigyti iš rezidentų)</t>
  </si>
  <si>
    <t>Išvestinės finansinės priemonės (įsigytos iš rezidentų)</t>
  </si>
  <si>
    <t>Trumpalaikės išvestinės finansinės priemonės (įsigytos iš rezidentų)</t>
  </si>
  <si>
    <t>Ilgalaikės išvestinės finansinės priemonės (įsigytos iš rezidentų)</t>
  </si>
  <si>
    <t>Paskolos (suteiktos rezidentams)</t>
  </si>
  <si>
    <t>Trumpalaikės paskolos (suteiktos rezidentams)</t>
  </si>
  <si>
    <t>Ilgalaikės paskolos (suteiktos rezidentams)</t>
  </si>
  <si>
    <t xml:space="preserve">Akcijos (įsigytos iš rezidentų) </t>
  </si>
  <si>
    <t xml:space="preserve">Draudimo techniniai atidėjiniai </t>
  </si>
  <si>
    <t>Kitos mokėtinos sumos (suteiktos)</t>
  </si>
  <si>
    <t>Kitos trumpalaikės mokėtinos sumos (suteiktos)</t>
  </si>
  <si>
    <t>Kitos ilgalaikės mokėtinos sumos (suteiktos)</t>
  </si>
  <si>
    <t>Užsienio finansinio turto padidėjimo išlaidos (investavimo į nerezidentus išlaidos)</t>
  </si>
  <si>
    <t>Grynieji pinigai ir indėliai</t>
  </si>
  <si>
    <t>Pervedamieji indėliai</t>
  </si>
  <si>
    <t>Kiti ilgalaikiai indėliai</t>
  </si>
  <si>
    <t>Vertybiniai popieriai (įsigyti iš nerezidentų)</t>
  </si>
  <si>
    <t>Trumpalaikiai vertybiniai popieriai (įsigyti iš nerezidentų)</t>
  </si>
  <si>
    <t>Ilgalaikiai  vertybiniai popieriai (įsigyti iš nerezidentų)</t>
  </si>
  <si>
    <t>Išvestinės finansinės priemonės (įsigytos iš nerezidentų)</t>
  </si>
  <si>
    <t>Trumpalaikės išvestinės finansinės priemonės (įsigytos iš nerezidentų)</t>
  </si>
  <si>
    <t>Ilgalaikės išvestinės finansinės priemonės (įsigytos iš nerezidentų)</t>
  </si>
  <si>
    <t>Paskolos (suteiktos nerezidentams)</t>
  </si>
  <si>
    <t>Trumpalaikės paskolos (suteiktos nerezidentams)</t>
  </si>
  <si>
    <t>Ilgalaikės paskolos (suteiktos nerezidentams)</t>
  </si>
  <si>
    <t>Akcijos (įsigytos iš nerezidentų)</t>
  </si>
  <si>
    <t xml:space="preserve">Finansinių įsipareigojimų vykdymo išlaidos (grąžintos skolos) </t>
  </si>
  <si>
    <t>Vidaus finansinių įsipareigojimų vykdymo išlaidos (kreditoriams rezidentams grąžintos skolos)</t>
  </si>
  <si>
    <t>Vertybiniai popieriai (išpirkti)</t>
  </si>
  <si>
    <t>Trumpalaikiai vertybiniai popieriai (išpirkti)</t>
  </si>
  <si>
    <t>Ilgalaikiai vertybiniai popieriai (išpirkti)</t>
  </si>
  <si>
    <t>Išvestinės finansinės priemonės (grąžintos)</t>
  </si>
  <si>
    <t>Trumpalaikės išvestinės finansinės priemonės (grąžintos)</t>
  </si>
  <si>
    <t>Ilgalaikės išvestinės finansinės priemonės (grąžintos)</t>
  </si>
  <si>
    <t>Paskolos (grąžintos)</t>
  </si>
  <si>
    <t>Trumpalaikės paskolos (grąžintos)</t>
  </si>
  <si>
    <t>Ilgalaikės  paskolos (grąžintos)</t>
  </si>
  <si>
    <t xml:space="preserve">Akcijos  (išpirktos) </t>
  </si>
  <si>
    <r>
      <t>Akcijos (išpirktos)</t>
    </r>
    <r>
      <rPr>
        <sz val="10"/>
        <color rgb="FF000000"/>
        <rFont val="Times New Roman Baltic"/>
      </rPr>
      <t/>
    </r>
  </si>
  <si>
    <t>Kitos mokėtinos sumos (grąžintos)</t>
  </si>
  <si>
    <t>Kitos trumpalaikės mokėtinos sumos (grąžintos)</t>
  </si>
  <si>
    <t>Kitos ilgalaikės mokėtinos sumos (grąžintos)</t>
  </si>
  <si>
    <t>Užsienio finansinių įsipareigojimų vykdymo išlaidos (kreditoriams nerezidentams grąžintos skolos)</t>
  </si>
  <si>
    <t>Ilgalaikės paskolos (grąžintos)</t>
  </si>
  <si>
    <t xml:space="preserve">IŠ VISO </t>
  </si>
  <si>
    <t>Daiva Buivydienė</t>
  </si>
  <si>
    <t>(parašas)</t>
  </si>
  <si>
    <t>(vardas ir pavardė)</t>
  </si>
  <si>
    <t>Biudžetinių įstaigų centralizuotos apskaitos skyriaus vedėja</t>
  </si>
  <si>
    <t>Viktorija Kaprizkina</t>
  </si>
  <si>
    <t>__________________________</t>
  </si>
  <si>
    <t>2.3.1.10. Projekto  "Paukščių stebėjimo tinklas Baltijos pakrantėje" įgyvendinimas</t>
  </si>
  <si>
    <t>2.3.1.13. Turizmo forumo organizavimas</t>
  </si>
  <si>
    <t>2.3.1.6. Projekto "BOATMAN: tvaraus turizmo centrų, susijusių su jūriniu paveldu kūrimas Pietų Baltijos jūroje" įgyvendinimas</t>
  </si>
  <si>
    <t>2.3.2.28. Pėsčiųjų ir vandens maršrutų sukūrimas, ženklinimas bei reikalingos infrastruktūros įrengimas</t>
  </si>
  <si>
    <t>Pajamos už paslaugas ir nuomą</t>
  </si>
  <si>
    <t>S</t>
  </si>
  <si>
    <t>02</t>
  </si>
  <si>
    <t>05</t>
  </si>
  <si>
    <t>Kelių transporto plėtra, kontrolė ir priežiūra</t>
  </si>
  <si>
    <t>Europos Sąjungos struktūrinių fondų lėšos</t>
  </si>
  <si>
    <t>ES</t>
  </si>
  <si>
    <t>(Parašas) (Vardas ir pavardė)</t>
  </si>
  <si>
    <t>04.07.03.01.</t>
  </si>
  <si>
    <t>Iš viso</t>
  </si>
  <si>
    <t>Kitoms išlaidoms</t>
  </si>
  <si>
    <t>Atsargoms</t>
  </si>
  <si>
    <t>Ilgalaikiam turtui įsigyti</t>
  </si>
  <si>
    <t>Suma</t>
  </si>
  <si>
    <t>Programa</t>
  </si>
  <si>
    <t>Valstybės funkcija</t>
  </si>
  <si>
    <t>Finansavimo sumų paskirtis</t>
  </si>
  <si>
    <t>Finansavimo
šaltinis</t>
  </si>
  <si>
    <t>Eil.
Nr.</t>
  </si>
  <si>
    <t>Per ataskaitinį laikotarpį gautos finansavimo sumos:</t>
  </si>
  <si>
    <t>Ataskaitinis laikotarpis:</t>
  </si>
  <si>
    <t>2025 Nr.______</t>
  </si>
  <si>
    <t>PAŽYMA DĖL GAUTINŲ, GAUTŲ IR GRĄŽINTINŲ FINANSAVIMO SUMŲ</t>
  </si>
  <si>
    <t>Klaipėdos raj. savivaldybės administracijos (Biudžeto ir ekonomikos skyriui)</t>
  </si>
  <si>
    <t>(Įstaigos pavadinimas)</t>
  </si>
  <si>
    <t>Klaipėdos rajono turizmo informacijos centras</t>
  </si>
  <si>
    <t>(vyriausiojo buhalterio (buhalterio) ar jo įgalioto asmens pareigos)</t>
  </si>
  <si>
    <t>Biudžetinių įstaigų centralizuotos apskaitos skyriaus  vedėja</t>
  </si>
  <si>
    <t>(vadovo ar jo įgalioto asmens pareigos)</t>
  </si>
  <si>
    <t>Direktorė</t>
  </si>
  <si>
    <t>IŠ VISO:</t>
  </si>
  <si>
    <t>Apskaičiuotos prekių turto ir paslaugų pardavimo pajamos</t>
  </si>
  <si>
    <t>Apskaičiuotos turto naudojimo pajamos</t>
  </si>
  <si>
    <t>Laikotarpio pabaigos likutis
(3+4-5-6)</t>
  </si>
  <si>
    <t>Grąžintinų sumų pokytis</t>
  </si>
  <si>
    <t>Gauta iš iždo sumų</t>
  </si>
  <si>
    <t xml:space="preserve">Pervesta į iždą grąžintinų iš iždo sumų </t>
  </si>
  <si>
    <t>Laikotarpio pradžios likutis</t>
  </si>
  <si>
    <t xml:space="preserve">Sukauptos gautinos iš savivaldybės iždo sumos </t>
  </si>
  <si>
    <t>Didžiosios knygos sąskaitos pavadinimas</t>
  </si>
  <si>
    <t>Didžiosios knygos sąskaitos numeris</t>
  </si>
  <si>
    <t>(Eurais.euro ct,)</t>
  </si>
  <si>
    <t xml:space="preserve">              (sudarymo vieta)</t>
  </si>
  <si>
    <t xml:space="preserve">     Gargždai    </t>
  </si>
  <si>
    <t xml:space="preserve">                                     (data)</t>
  </si>
  <si>
    <t>(įstaigos pavadinimas, kodas)</t>
  </si>
  <si>
    <t>Klaipėdos rajono turizmo ir informacijos centras 163714766</t>
  </si>
  <si>
    <t xml:space="preserve">(Savivaldybės biudžetinių įstaigų  pajamų įmokų ataskaitos forma S7) </t>
  </si>
  <si>
    <t>7 priedas</t>
  </si>
  <si>
    <t>pateikimo taisyklių</t>
  </si>
  <si>
    <t>vedėja</t>
  </si>
  <si>
    <t xml:space="preserve">Biudžetinių įstaigų centralizuotos apskaitos skyriaus </t>
  </si>
  <si>
    <t>X</t>
  </si>
  <si>
    <t>Likutis ataskaitinio laikotarpio pabaigoje,
iš viso</t>
  </si>
  <si>
    <t>Pajamos iš viso</t>
  </si>
  <si>
    <t>Pajamų už neprioritetinės infrastruktūros plėtrą įmokos</t>
  </si>
  <si>
    <t>Pajamų už prioritetinės infrastruktūros plėtrą įmokos</t>
  </si>
  <si>
    <t>Pajamų už infrastruktūros plėtrą įmokos, iš jų:</t>
  </si>
  <si>
    <t>Pajamų už socialinio būsto paslaugas įmokos</t>
  </si>
  <si>
    <t xml:space="preserve">Pajamų už ilgalaikio ir trumpalaikio materialiojo turto nuomą įmokos
</t>
  </si>
  <si>
    <t xml:space="preserve">Įmokos už išlaikymą švietimo, socialinės apsaugos ir kitose įstaigose
</t>
  </si>
  <si>
    <t>Biudžetinių įstaigų pajamų už prekes ir paslaugas įmokos</t>
  </si>
  <si>
    <t>ataskaitiniam laikotarpiui</t>
  </si>
  <si>
    <t>metams</t>
  </si>
  <si>
    <t>Negauti biudžeto asignavimai per ataskaitinį laikotarpį</t>
  </si>
  <si>
    <t>Gauti biudžeto asignavimai per ataskaitinį laikotarpį</t>
  </si>
  <si>
    <t>Faktinės įmokos į biudžetą ataskaitinį laikotarpį</t>
  </si>
  <si>
    <t>Patvirtinta įmokų suma, įskaitant patikslinimą</t>
  </si>
  <si>
    <t>Likutis metų pražioje</t>
  </si>
  <si>
    <t>Pavadinimas</t>
  </si>
  <si>
    <t>(Eur., euro cnt.)</t>
  </si>
  <si>
    <t>(Registracijos kodas ir buveinės adresas)</t>
  </si>
  <si>
    <t>163715766, Kvietinių g.5, Gargždai</t>
  </si>
  <si>
    <t xml:space="preserve">P A T V I R T I N T A 	
Klaipėdos rajono savivaldybės	
administracijos direktoriaus	
2023 m. kovo 21 d.	
įsakymu Nr.(5.1.1) AV - 747	</t>
  </si>
  <si>
    <t xml:space="preserve">                                  (vardas ir pavardė)</t>
  </si>
  <si>
    <t xml:space="preserve">  (parašas)</t>
  </si>
  <si>
    <t>Iš viso:</t>
  </si>
  <si>
    <t>Kito ilgalaikio nematerialiojo turto įsigijimo išlaidos</t>
  </si>
  <si>
    <t>3.1.2.1.1.5</t>
  </si>
  <si>
    <t>Infrastruktūros ir kitų statynių įsigyjimo išlaidos</t>
  </si>
  <si>
    <t>3.1.1.3.1.2.</t>
  </si>
  <si>
    <t>2.7.3.1.1.1</t>
  </si>
  <si>
    <t>2.2.1.1.1.30</t>
  </si>
  <si>
    <t xml:space="preserve">	Reprezentacinės išlaidos</t>
  </si>
  <si>
    <t>2.2.1.1.1.22.</t>
  </si>
  <si>
    <t>2.2.1.1.1.21.</t>
  </si>
  <si>
    <t>atliekų tvarkymui</t>
  </si>
  <si>
    <t>vandentiekiui, kanalizacijai</t>
  </si>
  <si>
    <t>elektros energijai</t>
  </si>
  <si>
    <t>šildymui</t>
  </si>
  <si>
    <t>iš jų:</t>
  </si>
  <si>
    <t>2.2.1.1.1.20</t>
  </si>
  <si>
    <t xml:space="preserve">2.2.1.1.1.16. </t>
  </si>
  <si>
    <t>Mat. turto paprastojo remonto išlaidos</t>
  </si>
  <si>
    <t xml:space="preserve">2.2.1.1.1.15. </t>
  </si>
  <si>
    <t>Materialiojo ir nemat. turto nuomos išlaidos</t>
  </si>
  <si>
    <t xml:space="preserve">2.2.1.1.1.14. </t>
  </si>
  <si>
    <t xml:space="preserve">2.2.1.1.1.12. </t>
  </si>
  <si>
    <t xml:space="preserve">2.2.1.1.1.11. </t>
  </si>
  <si>
    <t>Aprangos ir patalynės įsigijimo išlaidos</t>
  </si>
  <si>
    <t xml:space="preserve">2.2.1.1.1.7. </t>
  </si>
  <si>
    <t>Transporto išlaikymo  išlaidos</t>
  </si>
  <si>
    <t xml:space="preserve">2.2.1.1.1.6. </t>
  </si>
  <si>
    <t>Ryšių paslaugų įsigijimo išlaidos</t>
  </si>
  <si>
    <t xml:space="preserve">2.2.1.1.1.5. </t>
  </si>
  <si>
    <t>Medikamentų įsigijimo išlaidos</t>
  </si>
  <si>
    <t xml:space="preserve">2.2.1.1.1.2. </t>
  </si>
  <si>
    <t xml:space="preserve">2.2.1.1.1.1. </t>
  </si>
  <si>
    <t>Prekių ir paslaugų įsigijimo išlaidos</t>
  </si>
  <si>
    <t>2.2.1.</t>
  </si>
  <si>
    <t>Socialinio draudimo įmokos</t>
  </si>
  <si>
    <t>2.1.2.</t>
  </si>
  <si>
    <t>gyventojų pajamų mokestis</t>
  </si>
  <si>
    <t>2.1.1.</t>
  </si>
  <si>
    <t xml:space="preserve">ES/VBES </t>
  </si>
  <si>
    <t>ML</t>
  </si>
  <si>
    <t>VBD</t>
  </si>
  <si>
    <t xml:space="preserve">ES struktūrinių fondų/valstybės biudžeto </t>
  </si>
  <si>
    <t>pajamos už paslaugas ir nuomą</t>
  </si>
  <si>
    <t xml:space="preserve">mokymo lėšos </t>
  </si>
  <si>
    <t>valstybės biudžeto specialioji tikslinė dotacija</t>
  </si>
  <si>
    <t xml:space="preserve">savivaldybės
 biudžeto </t>
  </si>
  <si>
    <t xml:space="preserve">Iš viso  </t>
  </si>
  <si>
    <t>(Eurais)</t>
  </si>
  <si>
    <t>Ketvirtinė</t>
  </si>
  <si>
    <t xml:space="preserve">įsakymu Nr. (5.1.1.E) AV - 659 </t>
  </si>
  <si>
    <t>2020 m. kovo 24  d.</t>
  </si>
  <si>
    <t>administracijos direktoriaus</t>
  </si>
  <si>
    <t>Klaipėdos rajono savivaldybės</t>
  </si>
  <si>
    <t>P A T V I R T I N T A</t>
  </si>
  <si>
    <t>(vyriausiasis buhalteris (buhalteris) / centralizuotos apskaitos įstaigos vadovo arba jo įgalioto asmens pareigų pavadinimas</t>
  </si>
  <si>
    <t>(įstaigos vadovo ar jo įgalioto asmens pareigų pavadinimas)</t>
  </si>
  <si>
    <t>Pastaba. Ilgalaikių įsipareigojimų likutis – įsipareigojimai, kurių terminas ilgesnis negu 1 metai.</t>
  </si>
  <si>
    <t>IŠ VISO (2 + 3)</t>
  </si>
  <si>
    <t>Finansinio turto padidėjimo išlaidos (finansinio turto įsigijimo / investavimo išlaidos)</t>
  </si>
  <si>
    <t>Biologinio turto ir žemės gelmių išteklių įsigijimo išlaidos</t>
  </si>
  <si>
    <t>Ilgalaikio materialiojo turto  kūrimo ir įsigijimo išlaidos</t>
  </si>
  <si>
    <t>MATERIALIOJO IR NEMATERIALIOJO TURTO ĮSIGIJIMO, FINANSINIO TURTO PADIDĖJIMO IR FINANSINIŲ ĮSIPAREIGOJIMŲ VYKDYMO IŠLAIDOS</t>
  </si>
  <si>
    <t xml:space="preserve">Pervedamos Europos Sąjungos, kitos tarptautinės finansinės paramos ir bendrojo finansavimo lėšos </t>
  </si>
  <si>
    <t>Kitos išlaidos kitiems einamiesiems tikslams</t>
  </si>
  <si>
    <t>Stipendijos</t>
  </si>
  <si>
    <t xml:space="preserve">Kitos išlaidos </t>
  </si>
  <si>
    <t>Socialinė parama natūra</t>
  </si>
  <si>
    <t>Socialinė parama pinigais</t>
  </si>
  <si>
    <t>Socialinė parama (soc. paramos pašalpos) ir rentos</t>
  </si>
  <si>
    <t xml:space="preserve">Socialinio draudimo išmokos (pašalpos) </t>
  </si>
  <si>
    <t>Bendrųjų nacionalinių pajamų nuosavi ištekliai</t>
  </si>
  <si>
    <t>Pridėtinės vertės mokesčio nuosavi ištekliai</t>
  </si>
  <si>
    <t>Tradiciniai nuosavi ištekliai</t>
  </si>
  <si>
    <t>Dotacijos tarptautinėms organizacijoms turtui įsigyti</t>
  </si>
  <si>
    <t xml:space="preserve">Subsidijos iš  biudžeto lėšų </t>
  </si>
  <si>
    <t xml:space="preserve">Prekių ir paslaugų įsigijimo išlaidos </t>
  </si>
  <si>
    <t>iš jų: gyventojų pajamų mokestis</t>
  </si>
  <si>
    <t>Darbo užmokestis pinigais</t>
  </si>
  <si>
    <t xml:space="preserve">Darbo užmokestis </t>
  </si>
  <si>
    <t xml:space="preserve">IŠLAIDOS </t>
  </si>
  <si>
    <t>iš jų ilgalaikių įsiskolinimų likutis</t>
  </si>
  <si>
    <t>iš viso</t>
  </si>
  <si>
    <t>likutis ataskaitinio laikotarpio pabaigoje</t>
  </si>
  <si>
    <t>likutis metų pradžioje</t>
  </si>
  <si>
    <t xml:space="preserve"> biudžeto lėšos</t>
  </si>
  <si>
    <t>Mokėtinos sumos</t>
  </si>
  <si>
    <t>Eil.Nr.</t>
  </si>
  <si>
    <t>(Eurais,ct)</t>
  </si>
  <si>
    <t>Ministerijos / Savivaldybės</t>
  </si>
  <si>
    <t xml:space="preserve">                                                                        (data)</t>
  </si>
  <si>
    <t>(metinė, ketvirtinė)</t>
  </si>
  <si>
    <t>MOKĖTINŲ SUMŲ</t>
  </si>
  <si>
    <t>(Mokėtinų sumų ataskaitos forma)</t>
  </si>
  <si>
    <t>9 priedas</t>
  </si>
  <si>
    <t xml:space="preserve">teikimo Finansų ministerijai ir skelbimo taisyklių  </t>
  </si>
  <si>
    <t xml:space="preserve">Valdžios sektoriaus subjektų apskaitos duomenų </t>
  </si>
  <si>
    <t>socialinio draudimo įmokos</t>
  </si>
  <si>
    <t>Atostogų rezervas, iš jų:</t>
  </si>
  <si>
    <t>Atidėjiniai</t>
  </si>
  <si>
    <t>Sukaupta finansavimo pajamų suma ataskaitinio laikotarpio pabaigoje:</t>
  </si>
  <si>
    <t>PAŽYMA DĖL SUKAUPTŲ FINANSAVIMO SUMŲ</t>
  </si>
  <si>
    <t>Agnė Jomontienė</t>
  </si>
  <si>
    <t>ataskaitos rengėjas, tel. Nr. +37063348386</t>
  </si>
  <si>
    <t>2.3.2.14. Projekto "Karklės atlasas"  įgyvendinimas</t>
  </si>
  <si>
    <t>Viso</t>
  </si>
  <si>
    <t>04.05.01.02.</t>
  </si>
  <si>
    <t>Agnė Jomontienė +37063348386</t>
  </si>
  <si>
    <t>(Biudžeto išlaidų sąmatos vykdymo 2025 m. gruodžio mėn. 31 d. ketvirčio, pusmečio, metų ataskaitos forma, Nr.2)</t>
  </si>
  <si>
    <t>BIUDŽETO IŠLAIDŲ SĄMATOS VYKDYMO PAGAL</t>
  </si>
  <si>
    <t>2025 M. GRUODŽIO MĖN. 31 D. DUOMENIS</t>
  </si>
  <si>
    <t>4 ketvirtis</t>
  </si>
  <si>
    <t xml:space="preserve"> (I ketvirčio, pusmečio, 9 mėnesių, metų)</t>
  </si>
  <si>
    <t>2026.01.13 Nr.________________</t>
  </si>
  <si>
    <t>Pervedamos Europos Sąjungos, kitos tarptautinės  finansinės paramos, bendrojo finansavimo lėšos ir kitos bendrai finansuojamiems iš Europos Sąjungos ar kitos tarptautinės finansinės paramos lėšų projektams įgyvendinti skirtos valstybės biudžeto lėšos</t>
  </si>
  <si>
    <t>Pervedamos Europos Sąjungos, kitos tarptautinės  finansinės paramos, bendrojo finansavimo lėšos ir kitos bendrai finansuojamiems iš Europos Sąjungos ar kitos tarptautinės finansinės paramos lėšų projektams įgyvendinti skirtos valstybės biudžeto lėšos einamiesiems tikslams</t>
  </si>
  <si>
    <t>Pervedamos Europos Sąjungos, kitos tarptautinės  finansinės paramos, bendrojo finansavimo lėšos ir kitos bendrai finansuojamiems iš Europos Sąjungos ar kitos tarptautinės finansinės paramos lėšų projektams įgyvendinti skirtos valstybės biudžeto lėšos einamiesiems tikslams savivaldybėms</t>
  </si>
  <si>
    <t>Pervedamos Europos Sąjungos, kitos tarptautinės  finansinės paramos, bendrojo finansavimo lėšos ir kitos bendrai finansuojamiems iš Europos Sąjungos ar kitos tarptautinės finansinės paramos lėšų projektams įgyvendinti skirtos valstybės biudžeto lėšos einamiesiems tikslams kitiems valdžios sektoriaus subjektams</t>
  </si>
  <si>
    <t>Pervedamos Europos Sąjungos, kitos tarptautinės  finansinės paramos, bendrojo finansavimo lėšos ir kitos bendrai finansuojamiems iš Europos Sąjungos ar kitos tarptautinės finansinės paramos lėšų projektams įgyvendinti skirtos valstybės biudžeto lėšos einamiesiems tikslams ne valdžios sektoriui</t>
  </si>
  <si>
    <t>Pervedamos Europos Sąjungos, kitos tarptautinės  finansinės paramos, bendrojo finansavimo lėšos ir kitos bendrai finansuojamiems iš Europos Sąjungos ar kitos tarptautinės finansinės paramos lėšų projektams įgyvendinti skirtos valstybės biudžeto lėšos investicijoms</t>
  </si>
  <si>
    <t>Pervedamos Europos Sąjungos, kitos tarptautinės  finansinės paramos, bendrojo finansavimo lėšos ir kitos bendrai finansuojamiems iš Europos Sąjungos ar kitos tarptautinės finansinės paramos lėšų projektams įgyvendinti skirtos valstybės biudžeto lėšos investicijoms, skirtoms savivaldybėms</t>
  </si>
  <si>
    <t>Pervedamos Europos Sąjungos, kitos tarptautinės  finansinės paramos, bendrojo finansavimo lėšos ir kitos bendrai finansuojamiems iš Europos Sąjungos ar kitos tarptautinės finansinės paramos lėšų projektams įgyvendinti skirtos valstybės biudžeto lėšos investicijoms kitiems valdžios sektoriaus subjektams</t>
  </si>
  <si>
    <t>Pervedamos Europos Sąjungos, kitos tarptautinės  finansinės paramos, bendrojo finansavimo lėšos ir kitos bendrai finansuojamiems iš Europos Sąjungos ar kitos tarptautinės finansinės paramos lėšų projektams įgyvendinti skirtos valstybės biudžeto lėšos investicijoms ne valdžios sektoriui</t>
  </si>
  <si>
    <r>
      <t>Kompiuterinės programinės įrangos ir kompiuterinės programinės įrangos licencijų</t>
    </r>
    <r>
      <rPr>
        <strike/>
        <sz val="10"/>
        <color rgb="FF000000"/>
        <rFont val="Times New Roman"/>
      </rPr>
      <t xml:space="preserve"> </t>
    </r>
    <r>
      <rPr>
        <sz val="10"/>
        <color rgb="FF000000"/>
        <rFont val="Times New Roman"/>
      </rPr>
      <t>įsigijimo išlaidos</t>
    </r>
  </si>
  <si>
    <r>
      <t>Biologinio turto ir žemės gelmių  išteklių</t>
    </r>
    <r>
      <rPr>
        <strike/>
        <sz val="10"/>
        <color rgb="FF000000"/>
        <rFont val="Times New Roman"/>
      </rPr>
      <t xml:space="preserve"> </t>
    </r>
    <r>
      <rPr>
        <sz val="10"/>
        <color rgb="FF000000"/>
        <rFont val="Times New Roman"/>
      </rPr>
      <t>įsigijimo išlaidos</t>
    </r>
  </si>
  <si>
    <t>(įstaigos vadovo ar jo įgalioto asmens pareigų  pavadinimas)</t>
  </si>
  <si>
    <r>
      <t>(finansinę apskaitą tvarkančio asmens</t>
    </r>
    <r>
      <rPr>
        <b/>
        <sz val="8"/>
        <color rgb="FF000000"/>
        <rFont val="Times New Roman"/>
      </rPr>
      <t>,</t>
    </r>
    <r>
      <rPr>
        <sz val="8"/>
        <color rgb="FF000000"/>
        <rFont val="Times New Roman"/>
      </rPr>
      <t xml:space="preserve"> centralizuotos apskaitos įstaigos vadovo arba jo įgalioto asmens pareigų pavadinimas)</t>
    </r>
  </si>
  <si>
    <t xml:space="preserve"> PAŽYMA APIE PAJAMAS UŽ PASLAUGAS IR NUOMĄ 2025 12 31 D. </t>
  </si>
  <si>
    <t>SAVIVALDYBĖS BIUDŽETINIŲ ĮSTAIGŲ  PAJAMŲ ĮMOKŲ ATASKAITA UŽ  2025 METŲ IV KETVIRTĮ</t>
  </si>
  <si>
    <t>Agnė Jomontienė , tel   +370 63348386</t>
  </si>
  <si>
    <t>2025-12-31 Nr.</t>
  </si>
  <si>
    <t xml:space="preserve">PAŽYMA PRIE MOKĖTINŲ SUMŲ 2025 M. GRUODŽIO 31 D. ATASKAITOS 9 PRIEDO </t>
  </si>
  <si>
    <t>2025 m. gruodžio mėn. 31 d.</t>
  </si>
  <si>
    <t>2025-12-31</t>
  </si>
  <si>
    <t>Suvestinė</t>
  </si>
  <si>
    <t>Forma Nr. B-9K   metinė, ketvirtinė                                                  patvirtinta Klaipėdos rajono savivaldybės administracijos direktoriaus  2020 m.  balandžio  1 d. įsakymu Nr AV-724</t>
  </si>
  <si>
    <t>(Įstaigos pavadinimas, kodas)</t>
  </si>
  <si>
    <t>KULTŪROS IR KITŲ ĮSTAIGŲ ETATŲ  IR IŠLAIDŲ DARBO UŽMOKESČIUI  PLANO ĮVYKDYMO ATASKAITA 2025 m. GRUODŽIO mėn. 31 d.</t>
  </si>
  <si>
    <t>(data ir numeris)</t>
  </si>
  <si>
    <t>Programa:</t>
  </si>
  <si>
    <t>Finansavimo šaltinis:</t>
  </si>
  <si>
    <t>SB/S/VBD</t>
  </si>
  <si>
    <t>Išlaidų klasifikacija pagal valstybės funkcijas:</t>
  </si>
  <si>
    <t>Pareigybės</t>
  </si>
  <si>
    <t>Pareigybių skaičius, vnt.</t>
  </si>
  <si>
    <t>Ataskaitinio laikotarpio patikslintas planas, eurais</t>
  </si>
  <si>
    <t>Įvykdyta, eurais</t>
  </si>
  <si>
    <t>Patvirtinta etatų sąraše</t>
  </si>
  <si>
    <t>Faktiškai</t>
  </si>
  <si>
    <t>pareiginei algai</t>
  </si>
  <si>
    <t>pareiginės algos kintamajai daliai</t>
  </si>
  <si>
    <t>priedams ir priemokoms</t>
  </si>
  <si>
    <t>už darbą poilsio ir švenčių dienomis, naktinį bei viršvalandinį darbą ir budėjimą</t>
  </si>
  <si>
    <t>už darbą poilsio ir švenčių dienomis, naktinį bei viršvalandinį darbą ir bud.</t>
  </si>
  <si>
    <t>skatina-mosioms išmokoms</t>
  </si>
  <si>
    <t>kitoms išmo-koms</t>
  </si>
  <si>
    <t>metų pradžioje</t>
  </si>
  <si>
    <t>ataskaitinio laikotarpio pabaigoje</t>
  </si>
  <si>
    <r>
      <t xml:space="preserve">patikslintas planas (vidutinis skaičius)  </t>
    </r>
    <r>
      <rPr>
        <b/>
        <vertAlign val="superscript"/>
        <sz val="8"/>
        <rFont val="Times New Roman"/>
        <family val="1"/>
        <charset val="186"/>
      </rPr>
      <t>x</t>
    </r>
  </si>
  <si>
    <r>
      <t xml:space="preserve">ataskaitinio laikotarpio vidurkis (įvykdymas)  </t>
    </r>
    <r>
      <rPr>
        <b/>
        <vertAlign val="superscript"/>
        <sz val="8"/>
        <rFont val="Times New Roman"/>
        <family val="1"/>
        <charset val="186"/>
      </rPr>
      <t>x</t>
    </r>
  </si>
  <si>
    <t xml:space="preserve"> Įstaigos  vadovas,  vadovų pavaduotojai, skyrių, padalinių vadovai</t>
  </si>
  <si>
    <t>Iš jų pareigybės priskiriamos kultūros darbuotojams</t>
  </si>
  <si>
    <t>,</t>
  </si>
  <si>
    <t>Kultūros ir meno darbuotojai</t>
  </si>
  <si>
    <t>Sporto specialistai (darbas su suaugusiais)</t>
  </si>
  <si>
    <t>Sporto specialistai (darbas su vaikais)</t>
  </si>
  <si>
    <t>Kiti darbuotojai</t>
  </si>
  <si>
    <t>Iš jų pareigybės priskiriamos D lygiui (darbininkai)</t>
  </si>
  <si>
    <t xml:space="preserve">Iš viso: </t>
  </si>
  <si>
    <r>
      <rPr>
        <vertAlign val="superscript"/>
        <sz val="7"/>
        <rFont val="Times New Roman"/>
        <family val="1"/>
        <charset val="186"/>
      </rPr>
      <t xml:space="preserve">x </t>
    </r>
    <r>
      <rPr>
        <sz val="7"/>
        <rFont val="Times New Roman"/>
        <family val="1"/>
        <charset val="186"/>
      </rPr>
      <t xml:space="preserve">    (I+II+III) mėn. /3 arba (I+II+III+IV+V+VI) mėn. /6 </t>
    </r>
  </si>
  <si>
    <t>Įstaigos vadovas</t>
  </si>
  <si>
    <t xml:space="preserve">	Biudžetinių įstaigų centralizuotos apskaitos skyriaus vedėja</t>
  </si>
  <si>
    <t xml:space="preserve">P A T V I R T I N T A </t>
  </si>
  <si>
    <t>KLAIPĖDOS RAJONO TURIZMO INFORMACIJOS CENTRAS</t>
  </si>
  <si>
    <t xml:space="preserve">        Įstaigos pavadinimas</t>
  </si>
  <si>
    <t>2007 m. sausio 2 d.</t>
  </si>
  <si>
    <t>įsakymu Nr. AV-4</t>
  </si>
  <si>
    <r>
      <t xml:space="preserve">Ketvirtinė, </t>
    </r>
    <r>
      <rPr>
        <u/>
        <sz val="10"/>
        <rFont val="Arial"/>
        <family val="2"/>
        <charset val="186"/>
      </rPr>
      <t>metinė</t>
    </r>
  </si>
  <si>
    <t xml:space="preserve">     (eurais)</t>
  </si>
  <si>
    <t xml:space="preserve">Likutis </t>
  </si>
  <si>
    <t>Gauta</t>
  </si>
  <si>
    <t>Panaudota</t>
  </si>
  <si>
    <t>Likutis</t>
  </si>
  <si>
    <t>Tikslinių lėšų pavadinimas</t>
  </si>
  <si>
    <t xml:space="preserve">metų </t>
  </si>
  <si>
    <t>lėšų</t>
  </si>
  <si>
    <t>laikotarpio</t>
  </si>
  <si>
    <t>pradžioje</t>
  </si>
  <si>
    <t>pabaigoje</t>
  </si>
  <si>
    <t>Parama  1,2% ( mokesčių inspekcija)</t>
  </si>
  <si>
    <t>Už paslaugas pagal išrašytas sąskaitas</t>
  </si>
  <si>
    <t xml:space="preserve">Gauta iš kitų įstaigų </t>
  </si>
  <si>
    <t>IŠ  VISO</t>
  </si>
  <si>
    <t>___________________________________</t>
  </si>
  <si>
    <t xml:space="preserve">  (parašas)                                      (vardas, pavardė)</t>
  </si>
  <si>
    <t>Biudžetinių įstaigų centralizuotos</t>
  </si>
  <si>
    <t>apskaitos skyriaus vedėja</t>
  </si>
  <si>
    <t>Sudaryta 2026 m. sausio 15 d.</t>
  </si>
  <si>
    <t>TIKSLINIŲ  LĖŠŲ  GAVIMAS  IR  PANAUDOJIMAS   2025 m. gruodžio 31 D.</t>
  </si>
  <si>
    <t xml:space="preserve">                          2026.01.15 Nr.________________</t>
  </si>
  <si>
    <t>Grąžintos finansavimo sumos per ataskaitinį laikotarpį:</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</si>
</sst>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82">
    <font>
      <sz val="10"/>
      <color rgb="FF000000"/>
      <name val="Arial"/>
    </font>
    <font>
      <sz val="10"/>
      <color rgb="FF000000"/>
      <name val="Times New Roman Baltic"/>
    </font>
    <font>
      <sz val="10"/>
      <color rgb="FF000000"/>
      <name val="Times New Roman"/>
      <family val="1"/>
    </font>
    <font>
      <strike/>
      <sz val="10"/>
      <color rgb="FFFF0000"/>
      <name val="Times New Roman Baltic"/>
    </font>
    <font>
      <sz val="10"/>
      <color rgb="FF000000"/>
      <name val="Arial"/>
      <family val="2"/>
    </font>
    <font>
      <sz val="11"/>
      <color indexed="8"/>
      <name val="Calibri"/>
      <family val="2"/>
    </font>
    <font>
      <sz val="11"/>
      <color indexed="8"/>
      <name val="Times New Roman"/>
      <family val="1"/>
    </font>
    <font>
      <sz val="11"/>
      <color rgb="FF000000"/>
      <name val="Calibri"/>
      <family val="2"/>
    </font>
    <font>
      <sz val="10"/>
      <name val="Times New Roman"/>
      <family val="1"/>
      <charset val="186"/>
    </font>
    <font>
      <sz val="11"/>
      <name val="Times New Roman"/>
      <family val="1"/>
      <charset val="186"/>
    </font>
    <font>
      <sz val="10"/>
      <color indexed="10"/>
      <name val="Times New Roman"/>
      <family val="1"/>
      <charset val="186"/>
    </font>
    <font>
      <sz val="10"/>
      <name val="Times New Roman Baltic"/>
      <charset val="186"/>
    </font>
    <font>
      <sz val="12"/>
      <name val="Times New Roman"/>
      <family val="1"/>
      <charset val="186"/>
    </font>
    <font>
      <sz val="9"/>
      <name val="Times New Roman"/>
      <family val="1"/>
      <charset val="186"/>
    </font>
    <font>
      <b/>
      <sz val="10"/>
      <name val="Times New Roman"/>
      <family val="1"/>
      <charset val="186"/>
    </font>
    <font>
      <sz val="8"/>
      <name val="Times New Roman"/>
      <family val="1"/>
      <charset val="186"/>
    </font>
    <font>
      <sz val="10"/>
      <name val="Arial"/>
      <family val="2"/>
      <charset val="186"/>
    </font>
    <font>
      <b/>
      <sz val="10"/>
      <name val="EYInterstate Light"/>
    </font>
    <font>
      <u/>
      <sz val="11"/>
      <name val="Times New Roman"/>
      <family val="1"/>
      <charset val="186"/>
    </font>
    <font>
      <u/>
      <sz val="12"/>
      <name val="Times New Roman"/>
      <family val="1"/>
      <charset val="186"/>
    </font>
    <font>
      <b/>
      <sz val="12"/>
      <name val="Times New Roman"/>
      <family val="1"/>
      <charset val="186"/>
    </font>
    <font>
      <sz val="10"/>
      <name val="Arial"/>
      <family val="2"/>
    </font>
    <font>
      <sz val="8"/>
      <name val="Arial"/>
      <family val="2"/>
    </font>
    <font>
      <sz val="8"/>
      <name val="Arial"/>
      <family val="2"/>
      <charset val="186"/>
    </font>
    <font>
      <sz val="9"/>
      <name val="Arial"/>
      <family val="2"/>
      <charset val="186"/>
    </font>
    <font>
      <b/>
      <sz val="10"/>
      <name val="Arial"/>
      <family val="2"/>
      <charset val="186"/>
    </font>
    <font>
      <sz val="10"/>
      <color rgb="FF444444"/>
      <name val="Tahoma"/>
      <family val="2"/>
    </font>
    <font>
      <sz val="11"/>
      <color theme="1"/>
      <name val="Calibri"/>
      <family val="2"/>
      <scheme val="minor"/>
    </font>
    <font>
      <sz val="9"/>
      <color indexed="8"/>
      <name val="Arial"/>
      <family val="2"/>
      <charset val="186"/>
    </font>
    <font>
      <b/>
      <sz val="11"/>
      <color rgb="FF000000"/>
      <name val="Times New Roman"/>
      <family val="1"/>
    </font>
    <font>
      <sz val="11"/>
      <color rgb="FF000000"/>
      <name val="Calibri"/>
    </font>
    <font>
      <sz val="10"/>
      <color rgb="FF000000"/>
      <name val="Times New Roman"/>
    </font>
    <font>
      <sz val="8"/>
      <color rgb="FF000000"/>
      <name val="Times New Roman"/>
    </font>
    <font>
      <b/>
      <sz val="9"/>
      <color rgb="FF000000"/>
      <name val="Times New Roman"/>
    </font>
    <font>
      <sz val="12"/>
      <color rgb="FF000000"/>
      <name val="Times New Roman"/>
    </font>
    <font>
      <sz val="11"/>
      <color indexed="8"/>
      <name val="Calibri"/>
    </font>
    <font>
      <sz val="11"/>
      <color indexed="8"/>
      <name val="Times New Roman"/>
    </font>
    <font>
      <sz val="9"/>
      <color indexed="8"/>
      <name val="Times New Roman"/>
    </font>
    <font>
      <b/>
      <sz val="11"/>
      <color indexed="8"/>
      <name val="Times New Roman"/>
    </font>
    <font>
      <vertAlign val="superscript"/>
      <sz val="12"/>
      <color rgb="FF000000"/>
      <name val="Times New Roman"/>
    </font>
    <font>
      <vertAlign val="superscript"/>
      <sz val="10"/>
      <color rgb="FF000000"/>
      <name val="Times New Roman"/>
    </font>
    <font>
      <b/>
      <sz val="12"/>
      <color rgb="FF000000"/>
      <name val="Times New Roman"/>
    </font>
    <font>
      <sz val="8"/>
      <color rgb="FFFF0000"/>
      <name val="Times New Roman"/>
    </font>
    <font>
      <sz val="10"/>
      <color rgb="FF000000"/>
      <name val="Times New Roman"/>
      <family val="1"/>
      <charset val="238"/>
    </font>
    <font>
      <sz val="10"/>
      <name val="Times New Roman"/>
      <family val="1"/>
      <charset val="238"/>
    </font>
    <font>
      <sz val="9"/>
      <name val="Arial"/>
      <family val="2"/>
      <charset val="238"/>
    </font>
    <font>
      <sz val="9"/>
      <color indexed="8"/>
      <name val="Arial"/>
      <family val="2"/>
      <charset val="238"/>
    </font>
    <font>
      <b/>
      <sz val="9"/>
      <name val="Arial"/>
      <family val="2"/>
      <charset val="238"/>
    </font>
    <font>
      <b/>
      <sz val="10"/>
      <name val="Arial"/>
      <family val="2"/>
      <charset val="238"/>
    </font>
    <font>
      <sz val="11"/>
      <color rgb="FF000000"/>
      <name val="Arial"/>
      <family val="2"/>
      <charset val="238"/>
    </font>
    <font>
      <sz val="10"/>
      <name val="Arial"/>
      <family val="2"/>
      <charset val="238"/>
    </font>
    <font>
      <b/>
      <sz val="12"/>
      <color indexed="8"/>
      <name val="Times New Roman"/>
    </font>
    <font>
      <sz val="10"/>
      <color indexed="8"/>
      <name val="Times New Roman"/>
    </font>
    <font>
      <b/>
      <sz val="11"/>
      <color indexed="8"/>
      <name val="Calibri"/>
    </font>
    <font>
      <strike/>
      <sz val="8"/>
      <color rgb="FF000000"/>
      <name val="Times New Roman"/>
    </font>
    <font>
      <b/>
      <strike/>
      <sz val="8"/>
      <color rgb="FF000000"/>
      <name val="Times New Roman"/>
    </font>
    <font>
      <b/>
      <sz val="8"/>
      <color rgb="FF000000"/>
      <name val="Times New Roman"/>
    </font>
    <font>
      <b/>
      <sz val="11"/>
      <color rgb="FF000000"/>
      <name val="Times New Roman"/>
    </font>
    <font>
      <sz val="9"/>
      <color rgb="FF000000"/>
      <name val="Times New Roman"/>
    </font>
    <font>
      <b/>
      <sz val="10"/>
      <color rgb="FF000000"/>
      <name val="Times New Roman"/>
    </font>
    <font>
      <strike/>
      <sz val="10"/>
      <color rgb="FF000000"/>
      <name val="Times New Roman"/>
    </font>
    <font>
      <i/>
      <sz val="10"/>
      <color rgb="FF000000"/>
      <name val="Times New Roman"/>
    </font>
    <font>
      <sz val="11"/>
      <color rgb="FF000000"/>
      <name val="Times New Roman"/>
    </font>
    <font>
      <i/>
      <sz val="9"/>
      <color rgb="FF000000"/>
      <name val="Times New Roman"/>
    </font>
    <font>
      <vertAlign val="superscript"/>
      <sz val="9"/>
      <color rgb="FF000000"/>
      <name val="Times New Roman"/>
    </font>
    <font>
      <sz val="7"/>
      <name val="Times New Roman"/>
      <family val="1"/>
      <charset val="186"/>
    </font>
    <font>
      <sz val="10"/>
      <name val="TimesLT"/>
      <family val="1"/>
      <charset val="186"/>
    </font>
    <font>
      <sz val="9"/>
      <name val="Times New Roman Baltic"/>
      <family val="1"/>
      <charset val="186"/>
    </font>
    <font>
      <b/>
      <sz val="9"/>
      <name val="Times New Roman Baltic"/>
      <family val="1"/>
      <charset val="186"/>
    </font>
    <font>
      <sz val="7"/>
      <name val="Times New Roman Baltic"/>
      <charset val="186"/>
    </font>
    <font>
      <sz val="9"/>
      <name val="Times New Roman Baltic"/>
      <charset val="186"/>
    </font>
    <font>
      <sz val="7.5"/>
      <name val="Times New Roman"/>
      <family val="1"/>
      <charset val="186"/>
    </font>
    <font>
      <sz val="10"/>
      <name val="Times New Roman Baltic"/>
      <family val="1"/>
      <charset val="186"/>
    </font>
    <font>
      <sz val="10"/>
      <color indexed="8"/>
      <name val="Times New Roman Baltic"/>
    </font>
    <font>
      <b/>
      <vertAlign val="superscript"/>
      <sz val="8"/>
      <name val="Times New Roman"/>
      <family val="1"/>
      <charset val="186"/>
    </font>
    <font>
      <i/>
      <sz val="9"/>
      <name val="Times New Roman"/>
      <family val="1"/>
      <charset val="186"/>
    </font>
    <font>
      <i/>
      <sz val="9"/>
      <name val="Times New Roman Baltic"/>
      <charset val="186"/>
    </font>
    <font>
      <b/>
      <sz val="8"/>
      <name val="Times New Roman Baltic"/>
      <charset val="186"/>
    </font>
    <font>
      <b/>
      <sz val="10"/>
      <name val="Times New Roman Baltic"/>
      <charset val="186"/>
    </font>
    <font>
      <vertAlign val="superscript"/>
      <sz val="7"/>
      <name val="Times New Roman"/>
      <family val="1"/>
      <charset val="186"/>
    </font>
    <font>
      <sz val="10"/>
      <color rgb="FFFF0000"/>
      <name val="Times New Roman Baltic"/>
      <charset val="186"/>
    </font>
    <font>
      <u/>
      <sz val="10"/>
      <name val="Arial"/>
      <family val="2"/>
      <charset val="186"/>
    </font>
  </fonts>
  <fills count="10">
    <fill>
      <patternFill patternType="none"/>
    </fill>
    <fill>
      <patternFill patternType="gray125"/>
    </fill>
    <fill>
      <patternFill patternType="solid">
        <fgColor rgb="FFC00000"/>
        <bgColor rgb="FFFFFFFF"/>
      </patternFill>
    </fill>
    <fill>
      <patternFill patternType="solid">
        <fgColor rgb="FFFF0000"/>
        <bgColor rgb="FFFFFFFF"/>
      </patternFill>
    </fill>
    <fill>
      <patternFill patternType="solid">
        <fgColor rgb="FFCCFFFF"/>
        <bgColor rgb="FFFFFFFF"/>
      </patternFill>
    </fill>
    <fill>
      <patternFill patternType="solid">
        <fgColor theme="0"/>
        <bgColor indexed="9"/>
      </patternFill>
    </fill>
    <fill>
      <patternFill patternType="solid">
        <fgColor theme="0"/>
        <bgColor indexed="64"/>
      </patternFill>
    </fill>
    <fill>
      <patternFill patternType="solid">
        <fgColor indexed="42"/>
        <bgColor indexed="64"/>
      </patternFill>
    </fill>
    <fill>
      <patternFill patternType="solid">
        <fgColor rgb="FFFFFFFF"/>
        <bgColor rgb="FFFFFFFF"/>
      </patternFill>
    </fill>
    <fill>
      <patternFill patternType="solid">
        <fgColor rgb="FFFFFFCC"/>
        <bgColor indexed="64"/>
      </patternFill>
    </fill>
  </fills>
  <borders count="60">
    <border>
      <left/>
      <right/>
      <top/>
      <bottom/>
      <diagonal/>
    </border>
    <border>
      <left style="hair">
        <color rgb="FF000000"/>
      </left>
      <right style="hair">
        <color rgb="FF000000"/>
      </right>
      <top style="hair">
        <color rgb="FF000000"/>
      </top>
      <bottom style="hair">
        <color rgb="FF000000"/>
      </bottom>
      <diagonal/>
    </border>
    <border>
      <left style="hair">
        <color rgb="FF000000"/>
      </left>
      <right style="hair">
        <color rgb="FF000000"/>
      </right>
      <top style="hair">
        <color rgb="FF000000"/>
      </top>
      <bottom/>
      <diagonal/>
    </border>
    <border>
      <left/>
      <right style="hair">
        <color rgb="FF000000"/>
      </right>
      <top/>
      <bottom/>
      <diagonal/>
    </border>
    <border>
      <left style="hair">
        <color rgb="FF000000"/>
      </left>
      <right/>
      <top style="hair">
        <color rgb="FF000000"/>
      </top>
      <bottom style="hair">
        <color rgb="FF000000"/>
      </bottom>
      <diagonal/>
    </border>
    <border>
      <left/>
      <right/>
      <top style="hair">
        <color rgb="FF000000"/>
      </top>
      <bottom/>
      <diagonal/>
    </border>
    <border>
      <left/>
      <right/>
      <top/>
      <bottom style="hair">
        <color rgb="FF000000"/>
      </bottom>
      <diagonal/>
    </border>
    <border>
      <left/>
      <right style="hair">
        <color rgb="FF000000"/>
      </right>
      <top/>
      <bottom style="hair">
        <color rgb="FF000000"/>
      </bottom>
      <diagonal/>
    </border>
    <border>
      <left/>
      <right style="hair">
        <color rgb="FF000000"/>
      </right>
      <top style="hair">
        <color rgb="FF000000"/>
      </top>
      <bottom style="hair">
        <color rgb="FF000000"/>
      </bottom>
      <diagonal/>
    </border>
    <border>
      <left/>
      <right/>
      <top style="hair">
        <color rgb="FF000000"/>
      </top>
      <bottom style="hair">
        <color rgb="FF000000"/>
      </bottom>
      <diagonal/>
    </border>
    <border>
      <left style="hair">
        <color rgb="FF000000"/>
      </left>
      <right style="hair">
        <color rgb="FF000000"/>
      </right>
      <top/>
      <bottom style="hair">
        <color rgb="FF000000"/>
      </bottom>
      <diagonal/>
    </border>
    <border>
      <left style="hair">
        <color rgb="FF000000"/>
      </left>
      <right/>
      <top/>
      <bottom style="hair">
        <color rgb="FF000000"/>
      </bottom>
      <diagonal/>
    </border>
    <border>
      <left style="hair">
        <color rgb="FF000000"/>
      </left>
      <right/>
      <top/>
      <bottom/>
      <diagonal/>
    </border>
    <border>
      <left style="hair">
        <color rgb="FF000000"/>
      </left>
      <right style="hair">
        <color rgb="FF000000"/>
      </right>
      <top/>
      <bottom/>
      <diagonal/>
    </border>
    <border>
      <left/>
      <right style="hair">
        <color rgb="FF000000"/>
      </right>
      <top style="hair">
        <color rgb="FF000000"/>
      </top>
      <bottom/>
      <diagonal/>
    </border>
    <border>
      <left style="hair">
        <color rgb="FF000000"/>
      </left>
      <right/>
      <top style="hair">
        <color rgb="FF000000"/>
      </top>
      <bottom/>
      <diagonal/>
    </border>
    <border>
      <left/>
      <right/>
      <top/>
      <bottom style="thin">
        <color rgb="FF000000"/>
      </bottom>
      <diagonal/>
    </border>
    <border>
      <left/>
      <right/>
      <top/>
      <bottom style="thin">
        <color indexed="8"/>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right/>
      <top style="thin">
        <color indexed="8"/>
      </top>
      <bottom style="thin">
        <color indexed="8"/>
      </bottom>
      <diagonal/>
    </border>
    <border>
      <left style="thin">
        <color indexed="8"/>
      </left>
      <right/>
      <top style="thin">
        <color indexed="8"/>
      </top>
      <bottom style="thin">
        <color indexed="8"/>
      </bottom>
      <diagonal/>
    </border>
    <border>
      <left/>
      <right/>
      <top style="thin">
        <color indexed="8"/>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right/>
      <top style="thin">
        <color rgb="FF000000"/>
      </top>
      <bottom/>
      <diagonal/>
    </border>
    <border>
      <left/>
      <right/>
      <top/>
      <bottom style="hair">
        <color indexed="8"/>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diagonal/>
    </border>
    <border>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5">
    <xf numFmtId="0" fontId="0" fillId="0" borderId="0"/>
    <xf numFmtId="0" fontId="5" fillId="0" borderId="0" applyFill="0" applyProtection="0"/>
    <xf numFmtId="0" fontId="7" fillId="0" borderId="0"/>
    <xf numFmtId="0" fontId="11" fillId="0" borderId="0"/>
    <xf numFmtId="0" fontId="7" fillId="0" borderId="0"/>
    <xf numFmtId="0" fontId="5" fillId="0" borderId="0" applyFill="0" applyProtection="0"/>
    <xf numFmtId="0" fontId="21" fillId="0" borderId="0"/>
    <xf numFmtId="0" fontId="4" fillId="0" borderId="0"/>
    <xf numFmtId="0" fontId="27" fillId="0" borderId="0"/>
    <xf numFmtId="0" fontId="30" fillId="0" borderId="0"/>
    <xf numFmtId="0" fontId="35" fillId="0" borderId="0" applyFill="0" applyProtection="0"/>
    <xf numFmtId="0" fontId="66" fillId="0" borderId="0"/>
    <xf numFmtId="0" fontId="11" fillId="0" borderId="0"/>
    <xf numFmtId="0" fontId="16" fillId="0" borderId="0"/>
    <xf numFmtId="0" fontId="5" fillId="0" borderId="0" applyFill="0" applyProtection="0"/>
  </cellStyleXfs>
  <cellXfs count="685">
    <xf numFmtId="0" fontId="0" fillId="0" borderId="0" xfId="0"/>
    <xf numFmtId="0" fontId="8" fillId="0" borderId="0" xfId="2" applyFont="1"/>
    <xf numFmtId="0" fontId="9" fillId="0" borderId="0" xfId="2" applyFont="1"/>
    <xf numFmtId="0" fontId="10" fillId="0" borderId="0" xfId="2" applyFont="1"/>
    <xf numFmtId="0" fontId="13" fillId="0" borderId="0" xfId="2" applyFont="1" applyAlignment="1">
      <alignment horizontal="center" vertical="top"/>
    </xf>
    <xf numFmtId="0" fontId="12" fillId="0" borderId="0" xfId="2" applyFont="1"/>
    <xf numFmtId="0" fontId="8" fillId="0" borderId="0" xfId="2" applyFont="1" applyAlignment="1">
      <alignment horizontal="center" vertical="top"/>
    </xf>
    <xf numFmtId="0" fontId="8" fillId="0" borderId="0" xfId="3" applyFont="1" applyAlignment="1">
      <alignment vertical="top" wrapText="1"/>
    </xf>
    <xf numFmtId="2" fontId="12" fillId="0" borderId="25" xfId="2" applyNumberFormat="1" applyFont="1" applyBorder="1" applyAlignment="1">
      <alignment horizontal="center"/>
    </xf>
    <xf numFmtId="0" fontId="14" fillId="0" borderId="25" xfId="2" applyFont="1" applyBorder="1" applyAlignment="1">
      <alignment horizontal="right" vertical="center" wrapText="1"/>
    </xf>
    <xf numFmtId="0" fontId="8" fillId="0" borderId="25" xfId="2" applyFont="1" applyBorder="1"/>
    <xf numFmtId="0" fontId="13" fillId="0" borderId="25" xfId="2" applyFont="1" applyBorder="1"/>
    <xf numFmtId="0" fontId="13" fillId="0" borderId="25" xfId="2" applyFont="1" applyBorder="1" applyAlignment="1">
      <alignment horizontal="center"/>
    </xf>
    <xf numFmtId="0" fontId="13" fillId="0" borderId="25" xfId="2" quotePrefix="1" applyFont="1" applyBorder="1" applyAlignment="1">
      <alignment horizontal="center"/>
    </xf>
    <xf numFmtId="0" fontId="13" fillId="0" borderId="25" xfId="2" applyFont="1" applyBorder="1" applyAlignment="1">
      <alignment horizontal="center" vertical="center"/>
    </xf>
    <xf numFmtId="2" fontId="13" fillId="0" borderId="25" xfId="2" applyNumberFormat="1" applyFont="1" applyBorder="1" applyAlignment="1">
      <alignment horizontal="center"/>
    </xf>
    <xf numFmtId="2" fontId="9" fillId="0" borderId="25" xfId="2" applyNumberFormat="1" applyFont="1" applyBorder="1"/>
    <xf numFmtId="2" fontId="9" fillId="0" borderId="25" xfId="2" applyNumberFormat="1" applyFont="1" applyBorder="1" applyAlignment="1">
      <alignment horizontal="center"/>
    </xf>
    <xf numFmtId="2" fontId="9" fillId="0" borderId="25" xfId="2" quotePrefix="1" applyNumberFormat="1" applyFont="1" applyBorder="1" applyAlignment="1">
      <alignment horizontal="center"/>
    </xf>
    <xf numFmtId="0" fontId="9" fillId="0" borderId="25" xfId="2" applyFont="1" applyBorder="1"/>
    <xf numFmtId="0" fontId="15" fillId="0" borderId="27" xfId="2" applyFont="1" applyBorder="1" applyAlignment="1">
      <alignment horizontal="center" vertical="center"/>
    </xf>
    <xf numFmtId="0" fontId="16" fillId="0" borderId="29" xfId="2" applyFont="1" applyBorder="1" applyAlignment="1">
      <alignment wrapText="1"/>
    </xf>
    <xf numFmtId="0" fontId="16" fillId="0" borderId="23" xfId="2" applyFont="1" applyBorder="1" applyAlignment="1">
      <alignment wrapText="1"/>
    </xf>
    <xf numFmtId="0" fontId="16" fillId="0" borderId="30" xfId="2" applyFont="1" applyBorder="1" applyAlignment="1">
      <alignment wrapText="1"/>
    </xf>
    <xf numFmtId="0" fontId="8" fillId="0" borderId="0" xfId="2" applyFont="1" applyAlignment="1">
      <alignment horizontal="right"/>
    </xf>
    <xf numFmtId="0" fontId="17" fillId="0" borderId="0" xfId="2" applyFont="1"/>
    <xf numFmtId="0" fontId="13" fillId="0" borderId="0" xfId="2" applyFont="1" applyAlignment="1">
      <alignment horizontal="right"/>
    </xf>
    <xf numFmtId="0" fontId="8" fillId="0" borderId="0" xfId="2" applyFont="1" applyAlignment="1">
      <alignment horizontal="center"/>
    </xf>
    <xf numFmtId="0" fontId="18" fillId="0" borderId="0" xfId="2" applyFont="1" applyAlignment="1">
      <alignment horizontal="center"/>
    </xf>
    <xf numFmtId="0" fontId="14" fillId="0" borderId="0" xfId="2" applyFont="1"/>
    <xf numFmtId="0" fontId="12" fillId="0" borderId="0" xfId="2" applyFont="1" applyAlignment="1">
      <alignment horizontal="center"/>
    </xf>
    <xf numFmtId="0" fontId="19" fillId="0" borderId="0" xfId="2" applyFont="1" applyAlignment="1">
      <alignment horizontal="center"/>
    </xf>
    <xf numFmtId="0" fontId="20" fillId="0" borderId="0" xfId="2" applyFont="1" applyAlignment="1">
      <alignment wrapText="1"/>
    </xf>
    <xf numFmtId="0" fontId="10" fillId="0" borderId="23" xfId="2" applyFont="1" applyBorder="1"/>
    <xf numFmtId="0" fontId="20" fillId="0" borderId="23" xfId="2" applyFont="1" applyBorder="1"/>
    <xf numFmtId="0" fontId="8" fillId="0" borderId="0" xfId="2" applyFont="1" applyAlignment="1">
      <alignment wrapText="1"/>
    </xf>
    <xf numFmtId="0" fontId="7" fillId="0" borderId="0" xfId="2" applyAlignment="1">
      <alignment wrapText="1"/>
    </xf>
    <xf numFmtId="0" fontId="8" fillId="0" borderId="0" xfId="6" applyFont="1" applyProtection="1">
      <protection locked="0"/>
    </xf>
    <xf numFmtId="0" fontId="8" fillId="0" borderId="0" xfId="6" applyFont="1" applyAlignment="1" applyProtection="1">
      <alignment horizontal="left"/>
      <protection locked="0"/>
    </xf>
    <xf numFmtId="2" fontId="8" fillId="0" borderId="33" xfId="6" applyNumberFormat="1" applyFont="1" applyBorder="1" applyAlignment="1">
      <alignment horizontal="center" vertical="center"/>
    </xf>
    <xf numFmtId="2" fontId="8" fillId="0" borderId="34" xfId="6" applyNumberFormat="1" applyFont="1" applyBorder="1" applyAlignment="1">
      <alignment horizontal="center" vertical="center"/>
    </xf>
    <xf numFmtId="2" fontId="8" fillId="0" borderId="27" xfId="6" applyNumberFormat="1" applyFont="1" applyBorder="1" applyAlignment="1" applyProtection="1">
      <alignment horizontal="center" vertical="center"/>
      <protection locked="0"/>
    </xf>
    <xf numFmtId="2" fontId="8" fillId="0" borderId="27" xfId="6" applyNumberFormat="1" applyFont="1" applyBorder="1" applyAlignment="1">
      <alignment horizontal="center" vertical="center"/>
    </xf>
    <xf numFmtId="0" fontId="8" fillId="0" borderId="34" xfId="6" applyFont="1" applyBorder="1" applyAlignment="1" applyProtection="1">
      <alignment horizontal="center" vertical="center" wrapText="1"/>
      <protection locked="0"/>
    </xf>
    <xf numFmtId="2" fontId="8" fillId="0" borderId="25" xfId="6" applyNumberFormat="1" applyFont="1" applyBorder="1" applyAlignment="1">
      <alignment horizontal="center" vertical="center"/>
    </xf>
    <xf numFmtId="2" fontId="8" fillId="0" borderId="24" xfId="6" applyNumberFormat="1" applyFont="1" applyBorder="1" applyAlignment="1" applyProtection="1">
      <alignment horizontal="center" vertical="center"/>
      <protection locked="0"/>
    </xf>
    <xf numFmtId="2" fontId="8" fillId="0" borderId="34" xfId="6" applyNumberFormat="1" applyFont="1" applyBorder="1" applyAlignment="1">
      <alignment horizontal="center" vertical="center" wrapText="1"/>
    </xf>
    <xf numFmtId="2" fontId="8" fillId="0" borderId="33" xfId="6" applyNumberFormat="1" applyFont="1" applyBorder="1" applyAlignment="1" applyProtection="1">
      <alignment horizontal="center" vertical="center"/>
      <protection locked="0"/>
    </xf>
    <xf numFmtId="0" fontId="8" fillId="0" borderId="34" xfId="6" applyFont="1" applyBorder="1" applyAlignment="1" applyProtection="1">
      <alignment horizontal="center" vertical="center"/>
      <protection locked="0"/>
    </xf>
    <xf numFmtId="0" fontId="14" fillId="0" borderId="0" xfId="6" applyFont="1" applyProtection="1">
      <protection locked="0"/>
    </xf>
    <xf numFmtId="0" fontId="15" fillId="0" borderId="0" xfId="6" applyFont="1" applyAlignment="1" applyProtection="1">
      <alignment horizontal="right"/>
      <protection locked="0"/>
    </xf>
    <xf numFmtId="0" fontId="8" fillId="0" borderId="0" xfId="6" applyFont="1" applyAlignment="1" applyProtection="1">
      <alignment horizontal="center"/>
      <protection locked="0"/>
    </xf>
    <xf numFmtId="0" fontId="12" fillId="0" borderId="0" xfId="6" applyFont="1" applyProtection="1">
      <protection locked="0"/>
    </xf>
    <xf numFmtId="0" fontId="8" fillId="0" borderId="0" xfId="6" applyFont="1" applyAlignment="1" applyProtection="1">
      <alignment wrapText="1"/>
      <protection locked="0"/>
    </xf>
    <xf numFmtId="0" fontId="7" fillId="0" borderId="0" xfId="2"/>
    <xf numFmtId="0" fontId="22" fillId="0" borderId="0" xfId="2" applyFont="1"/>
    <xf numFmtId="0" fontId="7" fillId="0" borderId="31" xfId="2" applyBorder="1"/>
    <xf numFmtId="0" fontId="7" fillId="0" borderId="32" xfId="2" applyBorder="1"/>
    <xf numFmtId="0" fontId="23" fillId="0" borderId="0" xfId="2" applyFont="1" applyAlignment="1">
      <alignment horizontal="right"/>
    </xf>
    <xf numFmtId="2" fontId="25" fillId="7" borderId="25" xfId="2" applyNumberFormat="1" applyFont="1" applyFill="1" applyBorder="1"/>
    <xf numFmtId="0" fontId="23" fillId="0" borderId="25" xfId="2" applyFont="1" applyBorder="1" applyAlignment="1">
      <alignment horizontal="left"/>
    </xf>
    <xf numFmtId="0" fontId="23" fillId="0" borderId="25" xfId="2" applyFont="1" applyBorder="1" applyAlignment="1">
      <alignment horizontal="right"/>
    </xf>
    <xf numFmtId="0" fontId="7" fillId="0" borderId="25" xfId="2" applyBorder="1"/>
    <xf numFmtId="0" fontId="26" fillId="0" borderId="0" xfId="7" applyFont="1"/>
    <xf numFmtId="0" fontId="23" fillId="0" borderId="25" xfId="2" applyFont="1" applyBorder="1"/>
    <xf numFmtId="0" fontId="24" fillId="0" borderId="25" xfId="2" applyFont="1" applyBorder="1"/>
    <xf numFmtId="0" fontId="28" fillId="0" borderId="25" xfId="8" applyFont="1" applyBorder="1" applyAlignment="1">
      <alignment wrapText="1"/>
    </xf>
    <xf numFmtId="0" fontId="28" fillId="0" borderId="25" xfId="8" applyFont="1" applyBorder="1" applyAlignment="1">
      <alignment vertical="top" wrapText="1"/>
    </xf>
    <xf numFmtId="0" fontId="16" fillId="0" borderId="0" xfId="2" applyFont="1"/>
    <xf numFmtId="0" fontId="7" fillId="0" borderId="0" xfId="2" applyAlignment="1">
      <alignment horizontal="center"/>
    </xf>
    <xf numFmtId="0" fontId="28" fillId="0" borderId="25" xfId="8" applyFont="1" applyBorder="1" applyAlignment="1">
      <alignment horizontal="left" wrapText="1"/>
    </xf>
    <xf numFmtId="0" fontId="25" fillId="0" borderId="25" xfId="2" applyFont="1" applyBorder="1"/>
    <xf numFmtId="2" fontId="7" fillId="0" borderId="0" xfId="2" applyNumberFormat="1" applyAlignment="1">
      <alignment horizontal="center"/>
    </xf>
    <xf numFmtId="2" fontId="7" fillId="0" borderId="0" xfId="2" applyNumberFormat="1"/>
    <xf numFmtId="2" fontId="7" fillId="0" borderId="25" xfId="2" applyNumberFormat="1" applyBorder="1"/>
    <xf numFmtId="0" fontId="23" fillId="0" borderId="25" xfId="2" applyFont="1" applyBorder="1" applyAlignment="1">
      <alignment horizontal="center" vertical="center"/>
    </xf>
    <xf numFmtId="0" fontId="23" fillId="0" borderId="25" xfId="2" applyFont="1" applyBorder="1" applyAlignment="1">
      <alignment horizontal="center" vertical="center" wrapText="1"/>
    </xf>
    <xf numFmtId="0" fontId="23" fillId="0" borderId="26" xfId="2" applyFont="1" applyBorder="1" applyAlignment="1">
      <alignment horizontal="center" vertical="center" wrapText="1"/>
    </xf>
    <xf numFmtId="0" fontId="25" fillId="0" borderId="0" xfId="2" applyFont="1" applyAlignment="1">
      <alignment horizontal="center"/>
    </xf>
    <xf numFmtId="0" fontId="25" fillId="0" borderId="0" xfId="2" applyFont="1"/>
    <xf numFmtId="0" fontId="23" fillId="0" borderId="23" xfId="2" applyFont="1" applyBorder="1"/>
    <xf numFmtId="0" fontId="22" fillId="0" borderId="0" xfId="2" applyFont="1" applyAlignment="1">
      <alignment horizontal="center"/>
    </xf>
    <xf numFmtId="14" fontId="7" fillId="0" borderId="0" xfId="2" applyNumberFormat="1"/>
    <xf numFmtId="0" fontId="44" fillId="0" borderId="0" xfId="6" applyFont="1" applyProtection="1">
      <protection locked="0"/>
    </xf>
    <xf numFmtId="0" fontId="0" fillId="0" borderId="0" xfId="0"/>
    <xf numFmtId="0" fontId="32" fillId="0" borderId="0" xfId="0" applyFont="1" applyAlignment="1">
      <alignment horizontal="right" vertical="center"/>
    </xf>
    <xf numFmtId="0" fontId="32" fillId="0" borderId="0" xfId="0" applyFont="1" applyAlignment="1">
      <alignment vertical="center"/>
    </xf>
    <xf numFmtId="164" fontId="32" fillId="0" borderId="0" xfId="0" applyNumberFormat="1" applyFont="1" applyAlignment="1">
      <alignment horizontal="left" vertical="center" wrapText="1"/>
    </xf>
    <xf numFmtId="0" fontId="42" fillId="0" borderId="0" xfId="0" applyFont="1"/>
    <xf numFmtId="164" fontId="32" fillId="0" borderId="0" xfId="0" applyNumberFormat="1" applyFont="1" applyAlignment="1">
      <alignment horizontal="right" vertical="center"/>
    </xf>
    <xf numFmtId="0" fontId="32" fillId="0" borderId="0" xfId="0" applyFont="1"/>
    <xf numFmtId="164" fontId="32" fillId="0" borderId="0" xfId="0" applyNumberFormat="1" applyFont="1" applyAlignment="1">
      <alignment horizontal="left" vertical="center"/>
    </xf>
    <xf numFmtId="0" fontId="32" fillId="0" borderId="0" xfId="0" applyFont="1" applyAlignment="1">
      <alignment horizontal="center" wrapText="1"/>
    </xf>
    <xf numFmtId="0" fontId="32" fillId="0" borderId="1" xfId="0" applyFont="1" applyBorder="1" applyAlignment="1">
      <alignment horizontal="center" vertical="center" wrapText="1"/>
    </xf>
    <xf numFmtId="0" fontId="32" fillId="0" borderId="7" xfId="0" applyFont="1" applyBorder="1" applyAlignment="1">
      <alignment horizontal="center" vertical="center" wrapText="1"/>
    </xf>
    <xf numFmtId="49" fontId="32" fillId="0" borderId="8" xfId="0" applyNumberFormat="1" applyFont="1" applyBorder="1" applyAlignment="1">
      <alignment horizontal="center" vertical="center" wrapText="1"/>
    </xf>
    <xf numFmtId="49" fontId="32" fillId="0" borderId="1" xfId="0" applyNumberFormat="1" applyFont="1" applyBorder="1" applyAlignment="1">
      <alignment horizontal="center" vertical="center" wrapText="1"/>
    </xf>
    <xf numFmtId="1" fontId="32" fillId="0" borderId="7" xfId="0" applyNumberFormat="1" applyFont="1" applyBorder="1" applyAlignment="1">
      <alignment horizontal="center" vertical="center" wrapText="1"/>
    </xf>
    <xf numFmtId="0" fontId="34" fillId="0" borderId="0" xfId="0" applyFont="1" applyAlignment="1">
      <alignment horizontal="justify" vertical="center"/>
    </xf>
    <xf numFmtId="0" fontId="31" fillId="0" borderId="1" xfId="0" applyFont="1" applyBorder="1" applyAlignment="1">
      <alignment wrapText="1"/>
    </xf>
    <xf numFmtId="0" fontId="31" fillId="0" borderId="0" xfId="0" applyFont="1" applyAlignment="1">
      <alignment wrapText="1"/>
    </xf>
    <xf numFmtId="0" fontId="40" fillId="0" borderId="0" xfId="0" applyFont="1" applyAlignment="1">
      <alignment horizontal="center" vertical="top"/>
    </xf>
    <xf numFmtId="0" fontId="39" fillId="0" borderId="5" xfId="0" applyFont="1" applyBorder="1" applyAlignment="1">
      <alignment horizontal="center" vertical="top"/>
    </xf>
    <xf numFmtId="0" fontId="32" fillId="0" borderId="0" xfId="0" applyFont="1" applyAlignment="1">
      <alignment vertical="center" wrapText="1"/>
    </xf>
    <xf numFmtId="0" fontId="32" fillId="0" borderId="0" xfId="0" applyFont="1" applyAlignment="1">
      <alignment vertical="top" wrapText="1"/>
    </xf>
    <xf numFmtId="0" fontId="0" fillId="0" borderId="0" xfId="0" applyFill="1" applyProtection="1"/>
    <xf numFmtId="2" fontId="45" fillId="7" borderId="28" xfId="2" applyNumberFormat="1" applyFont="1" applyFill="1" applyBorder="1"/>
    <xf numFmtId="2" fontId="45" fillId="0" borderId="25" xfId="2" applyNumberFormat="1" applyFont="1" applyBorder="1"/>
    <xf numFmtId="2" fontId="46" fillId="0" borderId="25" xfId="2" applyNumberFormat="1" applyFont="1" applyBorder="1"/>
    <xf numFmtId="0" fontId="46" fillId="0" borderId="25" xfId="2" applyFont="1" applyBorder="1"/>
    <xf numFmtId="2" fontId="45" fillId="7" borderId="25" xfId="2" applyNumberFormat="1" applyFont="1" applyFill="1" applyBorder="1"/>
    <xf numFmtId="0" fontId="45" fillId="0" borderId="25" xfId="2" applyFont="1" applyBorder="1"/>
    <xf numFmtId="0" fontId="47" fillId="0" borderId="25" xfId="2" applyFont="1" applyBorder="1"/>
    <xf numFmtId="2" fontId="47" fillId="6" borderId="25" xfId="2" applyNumberFormat="1" applyFont="1" applyFill="1" applyBorder="1"/>
    <xf numFmtId="2" fontId="48" fillId="7" borderId="25" xfId="2" applyNumberFormat="1" applyFont="1" applyFill="1" applyBorder="1"/>
    <xf numFmtId="2" fontId="48" fillId="0" borderId="25" xfId="2" applyNumberFormat="1" applyFont="1" applyBorder="1"/>
    <xf numFmtId="0" fontId="49" fillId="0" borderId="25" xfId="2" applyFont="1" applyBorder="1"/>
    <xf numFmtId="2" fontId="50" fillId="0" borderId="25" xfId="2" applyNumberFormat="1" applyFont="1" applyBorder="1"/>
    <xf numFmtId="0" fontId="36" fillId="0" borderId="0" xfId="0" applyFont="1" applyFill="1" applyProtection="1"/>
    <xf numFmtId="0" fontId="36" fillId="0" borderId="0" xfId="0" applyFont="1" applyFill="1" applyAlignment="1" applyProtection="1">
      <alignment horizontal="center" vertical="center" wrapText="1"/>
    </xf>
    <xf numFmtId="14" fontId="38" fillId="0" borderId="0" xfId="0" applyNumberFormat="1" applyFont="1" applyFill="1" applyAlignment="1" applyProtection="1">
      <alignment vertical="center" wrapText="1"/>
    </xf>
    <xf numFmtId="0" fontId="36" fillId="0" borderId="0" xfId="0" applyFont="1" applyFill="1" applyAlignment="1" applyProtection="1">
      <alignment vertical="center" wrapText="1"/>
    </xf>
    <xf numFmtId="0" fontId="36" fillId="0" borderId="18" xfId="0" applyFont="1" applyFill="1" applyBorder="1" applyAlignment="1" applyProtection="1">
      <alignment horizontal="center" vertical="center" wrapText="1"/>
    </xf>
    <xf numFmtId="2" fontId="38" fillId="0" borderId="18" xfId="0" applyNumberFormat="1" applyFont="1" applyFill="1" applyBorder="1" applyAlignment="1" applyProtection="1">
      <alignment horizontal="right" vertical="center"/>
    </xf>
    <xf numFmtId="0" fontId="38" fillId="5" borderId="18" xfId="0" applyFont="1" applyFill="1" applyBorder="1" applyAlignment="1" applyProtection="1">
      <alignment horizontal="center" vertical="center" wrapText="1"/>
    </xf>
    <xf numFmtId="0" fontId="38" fillId="5" borderId="18" xfId="0" applyFont="1" applyFill="1" applyBorder="1" applyAlignment="1" applyProtection="1">
      <alignment horizontal="center" vertical="center"/>
    </xf>
    <xf numFmtId="0" fontId="39" fillId="0" borderId="0" xfId="0" applyFont="1" applyAlignment="1">
      <alignment horizontal="center" vertical="top"/>
    </xf>
    <xf numFmtId="0" fontId="39" fillId="0" borderId="0" xfId="0" applyFont="1" applyAlignment="1">
      <alignment horizontal="center" vertical="top"/>
    </xf>
    <xf numFmtId="0" fontId="31" fillId="0" borderId="0" xfId="0" applyFont="1"/>
    <xf numFmtId="0" fontId="31" fillId="0" borderId="0" xfId="0" applyFont="1" applyAlignment="1">
      <alignment horizontal="center"/>
    </xf>
    <xf numFmtId="0" fontId="32" fillId="0" borderId="0" xfId="0" applyFont="1" applyAlignment="1">
      <alignment horizontal="left"/>
    </xf>
    <xf numFmtId="0" fontId="54" fillId="0" borderId="0" xfId="0" applyFont="1"/>
    <xf numFmtId="0" fontId="55" fillId="0" borderId="0" xfId="0" applyFont="1"/>
    <xf numFmtId="0" fontId="41" fillId="0" borderId="0" xfId="0" applyFont="1"/>
    <xf numFmtId="0" fontId="56" fillId="0" borderId="0" xfId="0" applyFont="1"/>
    <xf numFmtId="0" fontId="41" fillId="0" borderId="0" xfId="0" applyFont="1" applyAlignment="1">
      <alignment horizontal="center" vertical="center"/>
    </xf>
    <xf numFmtId="0" fontId="32" fillId="0" borderId="0" xfId="0" applyFont="1"/>
    <xf numFmtId="0" fontId="32" fillId="0" borderId="0" xfId="0" applyFont="1" applyAlignment="1">
      <alignment horizontal="center" vertical="top"/>
    </xf>
    <xf numFmtId="0" fontId="31" fillId="0" borderId="0" xfId="0" applyFont="1" applyAlignment="1">
      <alignment horizontal="center"/>
    </xf>
    <xf numFmtId="0" fontId="57" fillId="0" borderId="0" xfId="0" applyFont="1" applyAlignment="1">
      <alignment horizontal="center" vertical="center" wrapText="1"/>
    </xf>
    <xf numFmtId="164" fontId="32" fillId="0" borderId="0" xfId="0" applyNumberFormat="1" applyFont="1" applyAlignment="1">
      <alignment horizontal="left"/>
    </xf>
    <xf numFmtId="3" fontId="31" fillId="0" borderId="1" xfId="0" applyNumberFormat="1" applyFont="1" applyBorder="1"/>
    <xf numFmtId="0" fontId="32" fillId="0" borderId="0" xfId="0" applyFont="1" applyAlignment="1">
      <alignment horizontal="center"/>
    </xf>
    <xf numFmtId="0" fontId="58" fillId="0" borderId="0" xfId="0" applyFont="1" applyAlignment="1">
      <alignment horizontal="center"/>
    </xf>
    <xf numFmtId="164" fontId="32" fillId="0" borderId="0" xfId="0" applyNumberFormat="1" applyFont="1" applyAlignment="1">
      <alignment horizontal="right"/>
    </xf>
    <xf numFmtId="1" fontId="31" fillId="0" borderId="1" xfId="0" applyNumberFormat="1" applyFont="1" applyBorder="1"/>
    <xf numFmtId="0" fontId="32" fillId="0" borderId="0" xfId="0" applyFont="1" applyAlignment="1">
      <alignment horizontal="right"/>
    </xf>
    <xf numFmtId="3" fontId="31" fillId="0" borderId="2" xfId="0" applyNumberFormat="1" applyFont="1" applyBorder="1"/>
    <xf numFmtId="0" fontId="32" fillId="0" borderId="3" xfId="0" applyFont="1" applyBorder="1" applyAlignment="1">
      <alignment horizontal="right"/>
    </xf>
    <xf numFmtId="0" fontId="31" fillId="0" borderId="4" xfId="0" applyFont="1" applyBorder="1"/>
    <xf numFmtId="0" fontId="31" fillId="0" borderId="1" xfId="0" applyFont="1" applyBorder="1"/>
    <xf numFmtId="0" fontId="32" fillId="0" borderId="5" xfId="0" applyFont="1" applyBorder="1" applyAlignment="1">
      <alignment horizontal="right"/>
    </xf>
    <xf numFmtId="0" fontId="32" fillId="0" borderId="0" xfId="0" applyFont="1" applyAlignment="1">
      <alignment horizontal="right"/>
    </xf>
    <xf numFmtId="3" fontId="31" fillId="0" borderId="10" xfId="0" applyNumberFormat="1" applyFont="1" applyBorder="1" applyAlignment="1" applyProtection="1">
      <alignment horizontal="left"/>
      <protection locked="0"/>
    </xf>
    <xf numFmtId="3" fontId="31" fillId="0" borderId="8" xfId="0" applyNumberFormat="1" applyFont="1" applyBorder="1" applyAlignment="1">
      <alignment horizontal="left"/>
    </xf>
    <xf numFmtId="3" fontId="31" fillId="0" borderId="1" xfId="0" applyNumberFormat="1" applyFont="1" applyBorder="1" applyAlignment="1">
      <alignment horizontal="left"/>
    </xf>
    <xf numFmtId="0" fontId="34" fillId="0" borderId="6" xfId="0" applyFont="1" applyBorder="1"/>
    <xf numFmtId="0" fontId="34" fillId="0" borderId="6" xfId="0" applyFont="1" applyBorder="1" applyAlignment="1">
      <alignment horizontal="center"/>
    </xf>
    <xf numFmtId="0" fontId="31" fillId="0" borderId="6" xfId="0" applyFont="1" applyBorder="1" applyAlignment="1">
      <alignment horizontal="center"/>
    </xf>
    <xf numFmtId="164" fontId="32" fillId="0" borderId="6" xfId="0" applyNumberFormat="1" applyFont="1" applyBorder="1" applyAlignment="1">
      <alignment horizontal="right"/>
    </xf>
    <xf numFmtId="0" fontId="31" fillId="0" borderId="0" xfId="0" applyFont="1" applyAlignment="1">
      <alignment horizontal="center" vertical="center"/>
    </xf>
    <xf numFmtId="49" fontId="33" fillId="0" borderId="1" xfId="0" applyNumberFormat="1" applyFont="1" applyBorder="1" applyAlignment="1">
      <alignment horizontal="center" vertical="center" wrapText="1"/>
    </xf>
    <xf numFmtId="49" fontId="33" fillId="0" borderId="7" xfId="0" applyNumberFormat="1" applyFont="1" applyBorder="1" applyAlignment="1">
      <alignment horizontal="center" vertical="center" wrapText="1"/>
    </xf>
    <xf numFmtId="0" fontId="59" fillId="0" borderId="1" xfId="0" applyFont="1" applyBorder="1" applyAlignment="1">
      <alignment vertical="top" wrapText="1"/>
    </xf>
    <xf numFmtId="0" fontId="59" fillId="0" borderId="8" xfId="0" applyFont="1" applyBorder="1" applyAlignment="1">
      <alignment vertical="top" wrapText="1"/>
    </xf>
    <xf numFmtId="0" fontId="59" fillId="0" borderId="9" xfId="0" applyFont="1" applyBorder="1" applyAlignment="1">
      <alignment vertical="top" wrapText="1"/>
    </xf>
    <xf numFmtId="0" fontId="59" fillId="0" borderId="8" xfId="0" applyFont="1" applyBorder="1" applyAlignment="1">
      <alignment horizontal="center" vertical="top" wrapText="1"/>
    </xf>
    <xf numFmtId="2" fontId="31" fillId="4" borderId="8" xfId="0" applyNumberFormat="1" applyFont="1" applyFill="1" applyBorder="1" applyAlignment="1">
      <alignment horizontal="right" vertical="center" wrapText="1"/>
    </xf>
    <xf numFmtId="2" fontId="31" fillId="4" borderId="1" xfId="0" applyNumberFormat="1" applyFont="1" applyFill="1" applyBorder="1" applyAlignment="1">
      <alignment horizontal="right" vertical="center" wrapText="1"/>
    </xf>
    <xf numFmtId="0" fontId="59" fillId="0" borderId="0" xfId="0" applyFont="1"/>
    <xf numFmtId="0" fontId="59" fillId="0" borderId="7" xfId="0" applyFont="1" applyBorder="1" applyAlignment="1">
      <alignment vertical="top" wrapText="1"/>
    </xf>
    <xf numFmtId="0" fontId="31" fillId="0" borderId="7" xfId="0" applyFont="1" applyBorder="1" applyAlignment="1">
      <alignment vertical="top" wrapText="1"/>
    </xf>
    <xf numFmtId="0" fontId="31" fillId="0" borderId="6" xfId="0" applyFont="1" applyBorder="1" applyAlignment="1">
      <alignment vertical="top" wrapText="1"/>
    </xf>
    <xf numFmtId="0" fontId="31" fillId="0" borderId="10" xfId="0" applyFont="1" applyBorder="1" applyAlignment="1">
      <alignment vertical="top" wrapText="1"/>
    </xf>
    <xf numFmtId="0" fontId="31" fillId="0" borderId="7" xfId="0" applyFont="1" applyBorder="1" applyAlignment="1">
      <alignment horizontal="center" vertical="top" wrapText="1"/>
    </xf>
    <xf numFmtId="0" fontId="59" fillId="0" borderId="6" xfId="0" applyFont="1" applyBorder="1" applyAlignment="1">
      <alignment vertical="top" wrapText="1"/>
    </xf>
    <xf numFmtId="2" fontId="31" fillId="4" borderId="13" xfId="0" applyNumberFormat="1" applyFont="1" applyFill="1" applyBorder="1" applyAlignment="1">
      <alignment horizontal="right" vertical="center" wrapText="1"/>
    </xf>
    <xf numFmtId="2" fontId="31" fillId="4" borderId="3" xfId="0" applyNumberFormat="1" applyFont="1" applyFill="1" applyBorder="1" applyAlignment="1">
      <alignment horizontal="right" vertical="center" wrapText="1"/>
    </xf>
    <xf numFmtId="0" fontId="31" fillId="0" borderId="1" xfId="0" applyFont="1" applyBorder="1" applyAlignment="1">
      <alignment vertical="top" wrapText="1"/>
    </xf>
    <xf numFmtId="0" fontId="31" fillId="0" borderId="8" xfId="0" applyFont="1" applyBorder="1" applyAlignment="1">
      <alignment vertical="top" wrapText="1"/>
    </xf>
    <xf numFmtId="0" fontId="31" fillId="0" borderId="9" xfId="0" applyFont="1" applyBorder="1" applyAlignment="1">
      <alignment vertical="top" wrapText="1"/>
    </xf>
    <xf numFmtId="0" fontId="31" fillId="0" borderId="8" xfId="0" applyFont="1" applyBorder="1" applyAlignment="1">
      <alignment horizontal="center" vertical="top" wrapText="1"/>
    </xf>
    <xf numFmtId="0" fontId="31" fillId="0" borderId="4" xfId="0" applyFont="1" applyBorder="1" applyAlignment="1">
      <alignment vertical="top" wrapText="1"/>
    </xf>
    <xf numFmtId="2" fontId="31" fillId="0" borderId="7" xfId="0" applyNumberFormat="1" applyFont="1" applyBorder="1" applyAlignment="1">
      <alignment horizontal="right" vertical="center" wrapText="1"/>
    </xf>
    <xf numFmtId="2" fontId="31" fillId="0" borderId="1" xfId="0" applyNumberFormat="1" applyFont="1" applyBorder="1" applyAlignment="1">
      <alignment horizontal="right" vertical="center" wrapText="1"/>
    </xf>
    <xf numFmtId="2" fontId="31" fillId="0" borderId="8" xfId="0" applyNumberFormat="1" applyFont="1" applyBorder="1" applyAlignment="1">
      <alignment horizontal="right" vertical="center" wrapText="1"/>
    </xf>
    <xf numFmtId="0" fontId="59" fillId="0" borderId="11" xfId="0" applyFont="1" applyBorder="1" applyAlignment="1">
      <alignment vertical="top" wrapText="1"/>
    </xf>
    <xf numFmtId="0" fontId="59" fillId="0" borderId="10" xfId="0" applyFont="1" applyBorder="1" applyAlignment="1">
      <alignment vertical="top" wrapText="1"/>
    </xf>
    <xf numFmtId="2" fontId="31" fillId="4" borderId="7" xfId="0" applyNumberFormat="1" applyFont="1" applyFill="1" applyBorder="1" applyAlignment="1">
      <alignment horizontal="right" vertical="center" wrapText="1"/>
    </xf>
    <xf numFmtId="2" fontId="31" fillId="4" borderId="10" xfId="0" applyNumberFormat="1" applyFont="1" applyFill="1" applyBorder="1" applyAlignment="1">
      <alignment horizontal="right" vertical="center" wrapText="1"/>
    </xf>
    <xf numFmtId="0" fontId="31" fillId="0" borderId="12" xfId="0" applyFont="1" applyBorder="1" applyAlignment="1">
      <alignment vertical="top" wrapText="1"/>
    </xf>
    <xf numFmtId="0" fontId="31" fillId="0" borderId="13" xfId="0" applyFont="1" applyBorder="1" applyAlignment="1">
      <alignment vertical="top" wrapText="1"/>
    </xf>
    <xf numFmtId="0" fontId="31" fillId="0" borderId="3" xfId="0" applyFont="1" applyBorder="1" applyAlignment="1">
      <alignment vertical="top" wrapText="1"/>
    </xf>
    <xf numFmtId="0" fontId="31" fillId="0" borderId="0" xfId="0" applyFont="1" applyAlignment="1">
      <alignment vertical="top" wrapText="1"/>
    </xf>
    <xf numFmtId="0" fontId="31" fillId="0" borderId="3" xfId="0" applyFont="1" applyBorder="1" applyAlignment="1">
      <alignment horizontal="center" vertical="top" wrapText="1"/>
    </xf>
    <xf numFmtId="2" fontId="31" fillId="4" borderId="14" xfId="0" applyNumberFormat="1" applyFont="1" applyFill="1" applyBorder="1" applyAlignment="1">
      <alignment horizontal="right" vertical="center" wrapText="1"/>
    </xf>
    <xf numFmtId="2" fontId="31" fillId="4" borderId="2" xfId="0" applyNumberFormat="1" applyFont="1" applyFill="1" applyBorder="1" applyAlignment="1">
      <alignment horizontal="right" vertical="center" wrapText="1"/>
    </xf>
    <xf numFmtId="1" fontId="31" fillId="0" borderId="8" xfId="0" applyNumberFormat="1" applyFont="1" applyBorder="1" applyAlignment="1">
      <alignment horizontal="center" vertical="top" wrapText="1"/>
    </xf>
    <xf numFmtId="0" fontId="31" fillId="0" borderId="11" xfId="0" applyFont="1" applyBorder="1" applyAlignment="1">
      <alignment vertical="top" wrapText="1"/>
    </xf>
    <xf numFmtId="0" fontId="31" fillId="0" borderId="2" xfId="0" applyFont="1" applyBorder="1" applyAlignment="1">
      <alignment vertical="top" wrapText="1"/>
    </xf>
    <xf numFmtId="0" fontId="31" fillId="0" borderId="14" xfId="0" applyFont="1" applyBorder="1" applyAlignment="1">
      <alignment vertical="top" wrapText="1"/>
    </xf>
    <xf numFmtId="0" fontId="31" fillId="0" borderId="14" xfId="0" applyFont="1" applyBorder="1" applyAlignment="1">
      <alignment horizontal="center" vertical="top" wrapText="1"/>
    </xf>
    <xf numFmtId="0" fontId="31" fillId="0" borderId="5" xfId="0" applyFont="1" applyBorder="1" applyAlignment="1">
      <alignment vertical="top" wrapText="1"/>
    </xf>
    <xf numFmtId="2" fontId="31" fillId="0" borderId="14" xfId="0" applyNumberFormat="1" applyFont="1" applyBorder="1" applyAlignment="1">
      <alignment horizontal="right" vertical="center" wrapText="1"/>
    </xf>
    <xf numFmtId="0" fontId="31" fillId="0" borderId="9" xfId="0" applyFont="1" applyBorder="1" applyAlignment="1">
      <alignment horizontal="left" vertical="top" wrapText="1"/>
    </xf>
    <xf numFmtId="0" fontId="59" fillId="0" borderId="11" xfId="0" applyFont="1" applyBorder="1" applyAlignment="1">
      <alignment vertical="center" wrapText="1"/>
    </xf>
    <xf numFmtId="0" fontId="59" fillId="0" borderId="10" xfId="0" applyFont="1" applyBorder="1" applyAlignment="1">
      <alignment vertical="center" wrapText="1"/>
    </xf>
    <xf numFmtId="0" fontId="59" fillId="0" borderId="6" xfId="0" applyFont="1" applyBorder="1" applyAlignment="1">
      <alignment vertical="center" wrapText="1"/>
    </xf>
    <xf numFmtId="2" fontId="31" fillId="4" borderId="4" xfId="0" applyNumberFormat="1" applyFont="1" applyFill="1" applyBorder="1" applyAlignment="1">
      <alignment horizontal="right" vertical="center" wrapText="1"/>
    </xf>
    <xf numFmtId="0" fontId="31" fillId="0" borderId="0" xfId="0" applyFont="1" applyAlignment="1">
      <alignment vertical="top"/>
    </xf>
    <xf numFmtId="2" fontId="31" fillId="4" borderId="11" xfId="0" applyNumberFormat="1" applyFont="1" applyFill="1" applyBorder="1" applyAlignment="1">
      <alignment horizontal="right" vertical="center" wrapText="1"/>
    </xf>
    <xf numFmtId="2" fontId="31" fillId="4" borderId="12" xfId="0" applyNumberFormat="1" applyFont="1" applyFill="1" applyBorder="1" applyAlignment="1">
      <alignment horizontal="right" vertical="center" wrapText="1"/>
    </xf>
    <xf numFmtId="0" fontId="59" fillId="0" borderId="4" xfId="0" applyFont="1" applyBorder="1" applyAlignment="1">
      <alignment vertical="top" wrapText="1"/>
    </xf>
    <xf numFmtId="0" fontId="31" fillId="0" borderId="1" xfId="0" applyFont="1" applyBorder="1" applyAlignment="1">
      <alignment horizontal="center" vertical="top" wrapText="1"/>
    </xf>
    <xf numFmtId="0" fontId="59" fillId="0" borderId="1" xfId="0" applyFont="1" applyBorder="1" applyAlignment="1">
      <alignment horizontal="center" vertical="top" wrapText="1"/>
    </xf>
    <xf numFmtId="0" fontId="31" fillId="0" borderId="10" xfId="0" applyFont="1" applyBorder="1" applyAlignment="1">
      <alignment horizontal="center" vertical="top" wrapText="1"/>
    </xf>
    <xf numFmtId="0" fontId="31" fillId="0" borderId="13" xfId="0" applyFont="1" applyBorder="1" applyAlignment="1">
      <alignment horizontal="center" vertical="top" wrapText="1"/>
    </xf>
    <xf numFmtId="0" fontId="59" fillId="0" borderId="9" xfId="0" applyFont="1" applyBorder="1" applyAlignment="1">
      <alignment vertical="center" wrapText="1"/>
    </xf>
    <xf numFmtId="2" fontId="31" fillId="4" borderId="8" xfId="0" applyNumberFormat="1" applyFont="1" applyFill="1" applyBorder="1" applyAlignment="1">
      <alignment horizontal="right" vertical="center"/>
    </xf>
    <xf numFmtId="2" fontId="31" fillId="4" borderId="4" xfId="0" applyNumberFormat="1" applyFont="1" applyFill="1" applyBorder="1" applyAlignment="1">
      <alignment horizontal="right" vertical="center"/>
    </xf>
    <xf numFmtId="2" fontId="31" fillId="4" borderId="1" xfId="0" applyNumberFormat="1" applyFont="1" applyFill="1" applyBorder="1" applyAlignment="1">
      <alignment horizontal="right" vertical="center"/>
    </xf>
    <xf numFmtId="0" fontId="31" fillId="0" borderId="2" xfId="0" applyFont="1" applyBorder="1" applyAlignment="1">
      <alignment horizontal="center" vertical="top" wrapText="1"/>
    </xf>
    <xf numFmtId="2" fontId="31" fillId="4" borderId="15" xfId="0" applyNumberFormat="1" applyFont="1" applyFill="1" applyBorder="1" applyAlignment="1">
      <alignment horizontal="right" vertical="center" wrapText="1"/>
    </xf>
    <xf numFmtId="2" fontId="31" fillId="0" borderId="9" xfId="0" applyNumberFormat="1" applyFont="1" applyBorder="1" applyAlignment="1">
      <alignment horizontal="right" vertical="center" wrapText="1"/>
    </xf>
    <xf numFmtId="2" fontId="31" fillId="0" borderId="10" xfId="0" applyNumberFormat="1" applyFont="1" applyBorder="1" applyAlignment="1">
      <alignment horizontal="right" vertical="center" wrapText="1"/>
    </xf>
    <xf numFmtId="0" fontId="31" fillId="0" borderId="15" xfId="0" applyFont="1" applyBorder="1" applyAlignment="1">
      <alignment vertical="top" wrapText="1"/>
    </xf>
    <xf numFmtId="0" fontId="59" fillId="0" borderId="7" xfId="0" applyFont="1" applyBorder="1" applyAlignment="1">
      <alignment horizontal="center" vertical="top" wrapText="1"/>
    </xf>
    <xf numFmtId="2" fontId="31" fillId="0" borderId="2" xfId="0" applyNumberFormat="1" applyFont="1" applyBorder="1" applyAlignment="1">
      <alignment horizontal="right" vertical="center" wrapText="1"/>
    </xf>
    <xf numFmtId="2" fontId="31" fillId="0" borderId="15" xfId="0" applyNumberFormat="1" applyFont="1" applyBorder="1" applyAlignment="1">
      <alignment horizontal="right" vertical="center" wrapText="1"/>
    </xf>
    <xf numFmtId="2" fontId="31" fillId="0" borderId="13" xfId="0" applyNumberFormat="1" applyFont="1" applyBorder="1" applyAlignment="1">
      <alignment horizontal="right" vertical="center" wrapText="1"/>
    </xf>
    <xf numFmtId="2" fontId="31" fillId="0" borderId="3" xfId="0" applyNumberFormat="1" applyFont="1" applyBorder="1" applyAlignment="1">
      <alignment horizontal="right" vertical="center" wrapText="1"/>
    </xf>
    <xf numFmtId="1" fontId="31" fillId="0" borderId="1" xfId="0" applyNumberFormat="1" applyFont="1" applyBorder="1" applyAlignment="1">
      <alignment horizontal="right" vertical="center" wrapText="1"/>
    </xf>
    <xf numFmtId="0" fontId="31" fillId="0" borderId="6" xfId="0" applyFont="1" applyBorder="1" applyAlignment="1">
      <alignment horizontal="center" vertical="top" wrapText="1"/>
    </xf>
    <xf numFmtId="0" fontId="31" fillId="0" borderId="9" xfId="0" applyFont="1" applyBorder="1" applyAlignment="1">
      <alignment horizontal="center" vertical="top" wrapText="1"/>
    </xf>
    <xf numFmtId="2" fontId="31" fillId="0" borderId="6" xfId="0" applyNumberFormat="1" applyFont="1" applyBorder="1" applyAlignment="1">
      <alignment horizontal="right" vertical="center" wrapText="1"/>
    </xf>
    <xf numFmtId="2" fontId="31" fillId="0" borderId="4" xfId="0" applyNumberFormat="1" applyFont="1" applyBorder="1" applyAlignment="1">
      <alignment horizontal="right" vertical="center" wrapText="1"/>
    </xf>
    <xf numFmtId="164" fontId="31" fillId="2" borderId="7" xfId="0" applyNumberFormat="1" applyFont="1" applyFill="1" applyBorder="1" applyAlignment="1">
      <alignment horizontal="right" vertical="center" wrapText="1"/>
    </xf>
    <xf numFmtId="0" fontId="31" fillId="0" borderId="9" xfId="0" applyFont="1" applyBorder="1" applyAlignment="1">
      <alignment vertical="center" wrapText="1"/>
    </xf>
    <xf numFmtId="0" fontId="60" fillId="0" borderId="14" xfId="0" applyFont="1" applyBorder="1" applyAlignment="1">
      <alignment horizontal="center" vertical="top" wrapText="1"/>
    </xf>
    <xf numFmtId="0" fontId="61" fillId="0" borderId="8" xfId="0" applyFont="1" applyBorder="1" applyAlignment="1">
      <alignment vertical="top" wrapText="1"/>
    </xf>
    <xf numFmtId="0" fontId="61" fillId="0" borderId="8" xfId="0" applyFont="1" applyBorder="1" applyAlignment="1">
      <alignment horizontal="center" vertical="top" wrapText="1"/>
    </xf>
    <xf numFmtId="2" fontId="31" fillId="4" borderId="9" xfId="0" applyNumberFormat="1" applyFont="1" applyFill="1" applyBorder="1" applyAlignment="1">
      <alignment horizontal="right" vertical="center" wrapText="1"/>
    </xf>
    <xf numFmtId="2" fontId="31" fillId="4" borderId="6" xfId="0" applyNumberFormat="1" applyFont="1" applyFill="1" applyBorder="1" applyAlignment="1">
      <alignment horizontal="right" vertical="center" wrapText="1"/>
    </xf>
    <xf numFmtId="164" fontId="31" fillId="3" borderId="8" xfId="0" applyNumberFormat="1" applyFont="1" applyFill="1" applyBorder="1" applyAlignment="1">
      <alignment horizontal="right" vertical="center" wrapText="1"/>
    </xf>
    <xf numFmtId="2" fontId="31" fillId="0" borderId="5" xfId="0" applyNumberFormat="1" applyFont="1" applyBorder="1" applyAlignment="1">
      <alignment horizontal="right" vertical="center" wrapText="1"/>
    </xf>
    <xf numFmtId="2" fontId="31" fillId="4" borderId="5" xfId="0" applyNumberFormat="1" applyFont="1" applyFill="1" applyBorder="1" applyAlignment="1">
      <alignment horizontal="right" vertical="center" wrapText="1"/>
    </xf>
    <xf numFmtId="0" fontId="31" fillId="0" borderId="8" xfId="0" applyFont="1" applyBorder="1"/>
    <xf numFmtId="0" fontId="31" fillId="0" borderId="9" xfId="0" applyFont="1" applyBorder="1"/>
    <xf numFmtId="0" fontId="31" fillId="0" borderId="1" xfId="0" applyFont="1" applyBorder="1" applyAlignment="1">
      <alignment horizontal="center"/>
    </xf>
    <xf numFmtId="0" fontId="59" fillId="0" borderId="9" xfId="0" applyFont="1" applyBorder="1"/>
    <xf numFmtId="164" fontId="31" fillId="0" borderId="5" xfId="0" applyNumberFormat="1" applyFont="1" applyBorder="1" applyAlignment="1">
      <alignment horizontal="right" vertical="center"/>
    </xf>
    <xf numFmtId="164" fontId="31" fillId="0" borderId="0" xfId="0" applyNumberFormat="1" applyFont="1" applyAlignment="1">
      <alignment horizontal="right" vertical="center"/>
    </xf>
    <xf numFmtId="0" fontId="32" fillId="0" borderId="0" xfId="0" applyFont="1" applyAlignment="1">
      <alignment horizontal="center" vertical="center" wrapText="1"/>
    </xf>
    <xf numFmtId="164" fontId="31" fillId="0" borderId="6" xfId="0" applyNumberFormat="1" applyFont="1" applyBorder="1" applyAlignment="1">
      <alignment horizontal="right" vertical="center"/>
    </xf>
    <xf numFmtId="164" fontId="31" fillId="0" borderId="0" xfId="0" applyNumberFormat="1" applyFont="1" applyAlignment="1">
      <alignment horizontal="right" vertical="center"/>
    </xf>
    <xf numFmtId="0" fontId="31" fillId="0" borderId="0" xfId="0" applyFont="1" applyAlignment="1">
      <alignment vertical="center"/>
    </xf>
    <xf numFmtId="0" fontId="31" fillId="6" borderId="0" xfId="0" applyFont="1" applyFill="1"/>
    <xf numFmtId="0" fontId="39" fillId="0" borderId="0" xfId="0" applyFont="1" applyAlignment="1">
      <alignment horizontal="center" vertical="top"/>
    </xf>
    <xf numFmtId="0" fontId="32" fillId="0" borderId="0" xfId="0" applyFont="1" applyAlignment="1">
      <alignment horizontal="right"/>
    </xf>
    <xf numFmtId="164" fontId="31" fillId="0" borderId="0" xfId="0" applyNumberFormat="1" applyFont="1" applyAlignment="1">
      <alignment horizontal="right" vertical="center"/>
    </xf>
    <xf numFmtId="0" fontId="32" fillId="0" borderId="0" xfId="0" applyFont="1" applyAlignment="1">
      <alignment horizontal="center" vertical="center" wrapText="1"/>
    </xf>
    <xf numFmtId="0" fontId="32" fillId="0" borderId="0" xfId="0" applyFont="1" applyAlignment="1">
      <alignment horizontal="center"/>
    </xf>
    <xf numFmtId="0" fontId="32" fillId="0" borderId="0" xfId="0" applyFont="1"/>
    <xf numFmtId="0" fontId="31" fillId="0" borderId="0" xfId="0" applyFont="1" applyAlignment="1">
      <alignment horizontal="center"/>
    </xf>
    <xf numFmtId="0" fontId="32" fillId="0" borderId="0" xfId="0" applyFont="1" applyAlignment="1">
      <alignment horizontal="center" vertical="top"/>
    </xf>
    <xf numFmtId="0" fontId="36" fillId="0" borderId="18" xfId="0" applyFont="1" applyFill="1" applyBorder="1" applyAlignment="1" applyProtection="1">
      <alignment horizontal="left" vertical="center" wrapText="1"/>
    </xf>
    <xf numFmtId="0" fontId="53" fillId="0" borderId="18" xfId="0" applyFont="1" applyFill="1" applyBorder="1" applyAlignment="1" applyProtection="1">
      <alignment horizontal="right" vertical="center"/>
    </xf>
    <xf numFmtId="49" fontId="38" fillId="0" borderId="18" xfId="0" applyNumberFormat="1" applyFont="1" applyFill="1" applyBorder="1" applyAlignment="1" applyProtection="1">
      <alignment horizontal="center" vertical="center"/>
    </xf>
    <xf numFmtId="0" fontId="0" fillId="0" borderId="18" xfId="0" applyFill="1" applyBorder="1" applyAlignment="1" applyProtection="1">
      <alignment horizontal="right" vertical="center"/>
    </xf>
    <xf numFmtId="49" fontId="36" fillId="0" borderId="18" xfId="0" applyNumberFormat="1" applyFont="1" applyFill="1" applyBorder="1" applyAlignment="1" applyProtection="1">
      <alignment horizontal="center" vertical="center"/>
    </xf>
    <xf numFmtId="2" fontId="36" fillId="0" borderId="18" xfId="0" applyNumberFormat="1" applyFont="1" applyFill="1" applyBorder="1" applyAlignment="1" applyProtection="1">
      <alignment horizontal="right" vertical="center"/>
    </xf>
    <xf numFmtId="0" fontId="15" fillId="0" borderId="0" xfId="6" applyFont="1" applyAlignment="1" applyProtection="1">
      <alignment horizontal="center"/>
      <protection locked="0"/>
    </xf>
    <xf numFmtId="0" fontId="8" fillId="0" borderId="23" xfId="6" applyFont="1" applyBorder="1" applyAlignment="1" applyProtection="1">
      <alignment horizontal="center"/>
      <protection locked="0"/>
    </xf>
    <xf numFmtId="2" fontId="8" fillId="0" borderId="24" xfId="6" applyNumberFormat="1" applyFont="1" applyBorder="1" applyAlignment="1">
      <alignment horizontal="center" vertical="center"/>
    </xf>
    <xf numFmtId="0" fontId="8" fillId="0" borderId="24" xfId="6" applyFont="1" applyBorder="1" applyAlignment="1">
      <alignment horizontal="center" vertical="center"/>
    </xf>
    <xf numFmtId="0" fontId="8" fillId="0" borderId="0" xfId="2" applyFont="1" applyAlignment="1">
      <alignment horizontal="left" wrapText="1"/>
    </xf>
    <xf numFmtId="0" fontId="14" fillId="0" borderId="0" xfId="2" applyFont="1" applyAlignment="1">
      <alignment horizontal="center"/>
    </xf>
    <xf numFmtId="0" fontId="13" fillId="0" borderId="0" xfId="2" applyFont="1" applyAlignment="1">
      <alignment horizontal="center"/>
    </xf>
    <xf numFmtId="0" fontId="13" fillId="0" borderId="0" xfId="3" applyFont="1" applyAlignment="1">
      <alignment horizontal="center" vertical="top" wrapText="1"/>
    </xf>
    <xf numFmtId="0" fontId="15" fillId="0" borderId="25" xfId="2" applyFont="1" applyBorder="1" applyAlignment="1">
      <alignment horizontal="center" vertical="center" wrapText="1"/>
    </xf>
    <xf numFmtId="0" fontId="39" fillId="0" borderId="0" xfId="0" applyFont="1" applyAlignment="1">
      <alignment horizontal="center" vertical="top"/>
    </xf>
    <xf numFmtId="0" fontId="31" fillId="0" borderId="0" xfId="0" applyFont="1" applyAlignment="1">
      <alignment horizontal="center"/>
    </xf>
    <xf numFmtId="0" fontId="32" fillId="0" borderId="0" xfId="0" applyFont="1" applyAlignment="1">
      <alignment horizontal="center" vertical="top"/>
    </xf>
    <xf numFmtId="0" fontId="32" fillId="0" borderId="0" xfId="0" applyFont="1"/>
    <xf numFmtId="0" fontId="32" fillId="0" borderId="0" xfId="0" applyFont="1" applyAlignment="1">
      <alignment horizontal="center" vertical="center" wrapText="1"/>
    </xf>
    <xf numFmtId="0" fontId="32" fillId="0" borderId="0" xfId="0" applyFont="1" applyAlignment="1">
      <alignment horizontal="center"/>
    </xf>
    <xf numFmtId="164" fontId="31" fillId="0" borderId="0" xfId="0" applyNumberFormat="1" applyFont="1" applyAlignment="1">
      <alignment horizontal="right" vertical="center"/>
    </xf>
    <xf numFmtId="0" fontId="32" fillId="0" borderId="0" xfId="0" applyFont="1" applyAlignment="1">
      <alignment horizontal="right"/>
    </xf>
    <xf numFmtId="0" fontId="20" fillId="0" borderId="0" xfId="6" applyFont="1" applyProtection="1">
      <protection locked="0"/>
    </xf>
    <xf numFmtId="2" fontId="12" fillId="0" borderId="26" xfId="2" quotePrefix="1" applyNumberFormat="1" applyFont="1" applyBorder="1" applyAlignment="1">
      <alignment horizontal="center"/>
    </xf>
    <xf numFmtId="0" fontId="12" fillId="0" borderId="0" xfId="3" applyFont="1"/>
    <xf numFmtId="0" fontId="8" fillId="0" borderId="23" xfId="2" applyFont="1" applyBorder="1"/>
    <xf numFmtId="0" fontId="8" fillId="0" borderId="0" xfId="3" applyFont="1" applyAlignment="1">
      <alignment vertical="top"/>
    </xf>
    <xf numFmtId="0" fontId="12" fillId="0" borderId="0" xfId="3" applyFont="1" applyAlignment="1">
      <alignment vertical="top"/>
    </xf>
    <xf numFmtId="0" fontId="8" fillId="0" borderId="0" xfId="3" applyFont="1"/>
    <xf numFmtId="0" fontId="8" fillId="0" borderId="0" xfId="3" applyFont="1" applyAlignment="1">
      <alignment horizontal="center" vertical="top"/>
    </xf>
    <xf numFmtId="0" fontId="31" fillId="0" borderId="0" xfId="0" applyFont="1" applyAlignment="1">
      <alignment horizontal="left"/>
    </xf>
    <xf numFmtId="0" fontId="62" fillId="0" borderId="0" xfId="0" applyFont="1" applyAlignment="1">
      <alignment horizontal="left"/>
    </xf>
    <xf numFmtId="0" fontId="62" fillId="0" borderId="0" xfId="0" applyFont="1"/>
    <xf numFmtId="0" fontId="34" fillId="0" borderId="0" xfId="0" applyFont="1"/>
    <xf numFmtId="0" fontId="58" fillId="0" borderId="0" xfId="0" applyFont="1" applyAlignment="1">
      <alignment horizontal="center"/>
    </xf>
    <xf numFmtId="0" fontId="58" fillId="0" borderId="0" xfId="0" applyFont="1" applyAlignment="1">
      <alignment horizontal="left"/>
    </xf>
    <xf numFmtId="0" fontId="63" fillId="0" borderId="0" xfId="0" applyFont="1" applyAlignment="1">
      <alignment horizontal="right" vertical="center"/>
    </xf>
    <xf numFmtId="164" fontId="63" fillId="0" borderId="0" xfId="0" applyNumberFormat="1" applyFont="1" applyAlignment="1">
      <alignment vertical="center"/>
    </xf>
    <xf numFmtId="164" fontId="58" fillId="0" borderId="0" xfId="0" applyNumberFormat="1" applyFont="1" applyAlignment="1">
      <alignment horizontal="center"/>
    </xf>
    <xf numFmtId="164" fontId="58" fillId="0" borderId="0" xfId="0" applyNumberFormat="1" applyFont="1" applyAlignment="1">
      <alignment horizontal="right" vertical="center"/>
    </xf>
    <xf numFmtId="0" fontId="63" fillId="0" borderId="1" xfId="0" applyFont="1" applyBorder="1"/>
    <xf numFmtId="0" fontId="58" fillId="0" borderId="0" xfId="0" applyFont="1" applyAlignment="1">
      <alignment horizontal="right"/>
    </xf>
    <xf numFmtId="0" fontId="63" fillId="0" borderId="0" xfId="0" applyFont="1"/>
    <xf numFmtId="0" fontId="63" fillId="0" borderId="0" xfId="0" applyFont="1" applyAlignment="1">
      <alignment horizontal="right"/>
    </xf>
    <xf numFmtId="0" fontId="58" fillId="0" borderId="6" xfId="0" applyFont="1" applyBorder="1" applyAlignment="1">
      <alignment horizontal="center"/>
    </xf>
    <xf numFmtId="0" fontId="33" fillId="0" borderId="1" xfId="0" applyFont="1" applyBorder="1" applyAlignment="1">
      <alignment horizontal="center" vertical="top"/>
    </xf>
    <xf numFmtId="0" fontId="58" fillId="0" borderId="1" xfId="0" applyFont="1" applyBorder="1" applyAlignment="1">
      <alignment horizontal="center" vertical="top"/>
    </xf>
    <xf numFmtId="0" fontId="33" fillId="0" borderId="1" xfId="0" applyFont="1" applyBorder="1" applyAlignment="1">
      <alignment vertical="center"/>
    </xf>
    <xf numFmtId="0" fontId="33" fillId="0" borderId="1" xfId="0" applyFont="1" applyBorder="1" applyAlignment="1">
      <alignment horizontal="center" vertical="center"/>
    </xf>
    <xf numFmtId="2" fontId="33" fillId="0" borderId="1" xfId="0" applyNumberFormat="1" applyFont="1" applyBorder="1" applyAlignment="1">
      <alignment horizontal="right" vertical="center"/>
    </xf>
    <xf numFmtId="0" fontId="33" fillId="0" borderId="1" xfId="0" applyFont="1" applyBorder="1" applyAlignment="1">
      <alignment vertical="center" wrapText="1"/>
    </xf>
    <xf numFmtId="0" fontId="58" fillId="0" borderId="1" xfId="0" applyFont="1" applyBorder="1" applyAlignment="1">
      <alignment vertical="center" wrapText="1"/>
    </xf>
    <xf numFmtId="2" fontId="58" fillId="0" borderId="1" xfId="0" applyNumberFormat="1" applyFont="1" applyBorder="1" applyAlignment="1">
      <alignment horizontal="right" vertical="center"/>
    </xf>
    <xf numFmtId="2" fontId="33" fillId="8" borderId="1" xfId="0" applyNumberFormat="1" applyFont="1" applyFill="1" applyBorder="1" applyAlignment="1">
      <alignment horizontal="right" vertical="center"/>
    </xf>
    <xf numFmtId="0" fontId="58" fillId="0" borderId="1" xfId="0" applyFont="1" applyBorder="1" applyAlignment="1">
      <alignment vertical="top" wrapText="1"/>
    </xf>
    <xf numFmtId="0" fontId="58" fillId="8" borderId="1" xfId="0" applyFont="1" applyFill="1" applyBorder="1" applyAlignment="1">
      <alignment vertical="center" wrapText="1"/>
    </xf>
    <xf numFmtId="1" fontId="33" fillId="0" borderId="1" xfId="0" applyNumberFormat="1" applyFont="1" applyBorder="1" applyAlignment="1">
      <alignment horizontal="center" vertical="top"/>
    </xf>
    <xf numFmtId="1" fontId="58" fillId="0" borderId="1" xfId="0" applyNumberFormat="1" applyFont="1" applyBorder="1" applyAlignment="1">
      <alignment horizontal="center" vertical="top" wrapText="1"/>
    </xf>
    <xf numFmtId="1" fontId="33" fillId="0" borderId="1" xfId="0" applyNumberFormat="1" applyFont="1" applyBorder="1" applyAlignment="1">
      <alignment horizontal="center" vertical="top" wrapText="1"/>
    </xf>
    <xf numFmtId="0" fontId="33" fillId="0" borderId="1" xfId="0" applyFont="1" applyBorder="1" applyAlignment="1">
      <alignment vertical="top" wrapText="1"/>
    </xf>
    <xf numFmtId="0" fontId="58" fillId="0" borderId="0" xfId="0" applyFont="1" applyAlignment="1">
      <alignment horizontal="center" vertical="top"/>
    </xf>
    <xf numFmtId="0" fontId="33" fillId="0" borderId="0" xfId="0" applyFont="1" applyAlignment="1">
      <alignment horizontal="center" vertical="top" wrapText="1"/>
    </xf>
    <xf numFmtId="164" fontId="58" fillId="0" borderId="5" xfId="0" applyNumberFormat="1" applyFont="1" applyBorder="1" applyAlignment="1">
      <alignment horizontal="right" vertical="center"/>
    </xf>
    <xf numFmtId="0" fontId="33" fillId="0" borderId="0" xfId="0" applyFont="1" applyAlignment="1">
      <alignment horizontal="center" vertical="center" wrapText="1"/>
    </xf>
    <xf numFmtId="0" fontId="58" fillId="0" borderId="0" xfId="0" applyFont="1" applyAlignment="1">
      <alignment vertical="top"/>
    </xf>
    <xf numFmtId="0" fontId="58" fillId="0" borderId="16" xfId="0" applyFont="1" applyBorder="1" applyAlignment="1">
      <alignment vertical="center"/>
    </xf>
    <xf numFmtId="0" fontId="58" fillId="0" borderId="16" xfId="0" applyFont="1" applyBorder="1"/>
    <xf numFmtId="0" fontId="63" fillId="0" borderId="0" xfId="0" applyFont="1" applyAlignment="1">
      <alignment horizontal="center" vertical="center" wrapText="1"/>
    </xf>
    <xf numFmtId="0" fontId="64" fillId="0" borderId="0" xfId="0" applyFont="1" applyAlignment="1">
      <alignment vertical="center"/>
    </xf>
    <xf numFmtId="0" fontId="64" fillId="0" borderId="0" xfId="0" applyFont="1" applyAlignment="1">
      <alignment vertical="top"/>
    </xf>
    <xf numFmtId="0" fontId="64" fillId="0" borderId="0" xfId="0" applyFont="1"/>
    <xf numFmtId="0" fontId="13" fillId="0" borderId="0" xfId="2" applyFont="1" applyProtection="1">
      <protection locked="0"/>
    </xf>
    <xf numFmtId="0" fontId="13" fillId="0" borderId="0" xfId="2" applyFont="1"/>
    <xf numFmtId="0" fontId="20" fillId="0" borderId="0" xfId="2" applyFont="1" applyAlignment="1" applyProtection="1">
      <alignment wrapText="1"/>
      <protection locked="0"/>
    </xf>
    <xf numFmtId="0" fontId="67" fillId="0" borderId="0" xfId="11" applyFont="1" applyProtection="1">
      <protection locked="0"/>
    </xf>
    <xf numFmtId="0" fontId="13" fillId="0" borderId="0" xfId="2" applyFont="1" applyAlignment="1" applyProtection="1">
      <alignment wrapText="1"/>
      <protection locked="0"/>
    </xf>
    <xf numFmtId="0" fontId="13" fillId="0" borderId="0" xfId="2" applyFont="1" applyAlignment="1" applyProtection="1">
      <alignment horizontal="center"/>
      <protection locked="0"/>
    </xf>
    <xf numFmtId="0" fontId="68" fillId="0" borderId="0" xfId="11" applyFont="1" applyAlignment="1" applyProtection="1">
      <alignment horizontal="center" vertical="center" wrapText="1"/>
      <protection locked="0"/>
    </xf>
    <xf numFmtId="0" fontId="8" fillId="0" borderId="0" xfId="2" applyFont="1" applyAlignment="1" applyProtection="1">
      <alignment horizontal="left"/>
      <protection locked="0"/>
    </xf>
    <xf numFmtId="0" fontId="8" fillId="0" borderId="0" xfId="2" applyFont="1" applyAlignment="1" applyProtection="1">
      <alignment horizontal="center"/>
      <protection locked="0"/>
    </xf>
    <xf numFmtId="0" fontId="8" fillId="0" borderId="0" xfId="2" applyFont="1" applyProtection="1">
      <protection locked="0"/>
    </xf>
    <xf numFmtId="0" fontId="13" fillId="0" borderId="0" xfId="12" applyFont="1" applyAlignment="1" applyProtection="1">
      <alignment vertical="center" wrapText="1"/>
      <protection locked="0"/>
    </xf>
    <xf numFmtId="0" fontId="13" fillId="0" borderId="0" xfId="12" applyFont="1" applyProtection="1">
      <protection locked="0"/>
    </xf>
    <xf numFmtId="0" fontId="13" fillId="0" borderId="0" xfId="12" applyFont="1" applyAlignment="1" applyProtection="1">
      <alignment horizontal="center" vertical="center"/>
      <protection locked="0"/>
    </xf>
    <xf numFmtId="0" fontId="8" fillId="0" borderId="23" xfId="2" applyFont="1" applyBorder="1" applyAlignment="1" applyProtection="1">
      <alignment horizontal="left"/>
      <protection locked="0"/>
    </xf>
    <xf numFmtId="0" fontId="13" fillId="0" borderId="0" xfId="12" applyFont="1" applyAlignment="1" applyProtection="1">
      <alignment horizontal="right"/>
      <protection locked="0"/>
    </xf>
    <xf numFmtId="0" fontId="8" fillId="0" borderId="0" xfId="2" applyFont="1" applyAlignment="1" applyProtection="1">
      <alignment horizontal="right"/>
      <protection locked="0"/>
    </xf>
    <xf numFmtId="1" fontId="70" fillId="0" borderId="0" xfId="2" applyNumberFormat="1" applyFont="1" applyProtection="1">
      <protection locked="0"/>
    </xf>
    <xf numFmtId="0" fontId="71" fillId="0" borderId="0" xfId="12" applyFont="1" applyAlignment="1" applyProtection="1">
      <alignment wrapText="1"/>
      <protection locked="0"/>
    </xf>
    <xf numFmtId="164" fontId="72" fillId="0" borderId="0" xfId="13" applyNumberFormat="1" applyFont="1" applyProtection="1">
      <protection locked="0"/>
    </xf>
    <xf numFmtId="164" fontId="72" fillId="0" borderId="0" xfId="13" applyNumberFormat="1" applyFont="1" applyAlignment="1" applyProtection="1">
      <alignment horizontal="left"/>
      <protection locked="0"/>
    </xf>
    <xf numFmtId="164" fontId="72" fillId="0" borderId="0" xfId="13" applyNumberFormat="1" applyFont="1" applyAlignment="1" applyProtection="1">
      <alignment horizontal="center"/>
      <protection locked="0"/>
    </xf>
    <xf numFmtId="49" fontId="73" fillId="0" borderId="25" xfId="2" applyNumberFormat="1" applyFont="1" applyBorder="1" applyAlignment="1" applyProtection="1">
      <alignment horizontal="center"/>
      <protection locked="0"/>
    </xf>
    <xf numFmtId="49" fontId="73" fillId="0" borderId="25" xfId="2" applyNumberFormat="1" applyFont="1" applyBorder="1" applyAlignment="1">
      <alignment horizontal="center"/>
    </xf>
    <xf numFmtId="0" fontId="71" fillId="0" borderId="0" xfId="12" applyFont="1" applyAlignment="1" applyProtection="1">
      <alignment vertical="center" wrapText="1"/>
      <protection locked="0"/>
    </xf>
    <xf numFmtId="164" fontId="72" fillId="0" borderId="0" xfId="13" applyNumberFormat="1" applyFont="1" applyAlignment="1" applyProtection="1">
      <alignment horizontal="right"/>
      <protection locked="0"/>
    </xf>
    <xf numFmtId="0" fontId="8" fillId="0" borderId="31" xfId="2" applyFont="1" applyBorder="1" applyProtection="1">
      <protection locked="0"/>
    </xf>
    <xf numFmtId="164" fontId="67" fillId="0" borderId="0" xfId="13" applyNumberFormat="1" applyFont="1" applyProtection="1">
      <protection locked="0"/>
    </xf>
    <xf numFmtId="0" fontId="15" fillId="0" borderId="48" xfId="2" applyFont="1" applyBorder="1" applyAlignment="1" applyProtection="1">
      <alignment horizontal="center" vertical="center" wrapText="1"/>
      <protection locked="0"/>
    </xf>
    <xf numFmtId="0" fontId="15" fillId="0" borderId="25" xfId="2" applyFont="1" applyBorder="1" applyAlignment="1" applyProtection="1">
      <alignment horizontal="center" vertical="center" wrapText="1"/>
      <protection locked="0"/>
    </xf>
    <xf numFmtId="0" fontId="15" fillId="0" borderId="27" xfId="2" applyFont="1" applyBorder="1" applyAlignment="1" applyProtection="1">
      <alignment horizontal="center" vertical="center" wrapText="1"/>
      <protection locked="0"/>
    </xf>
    <xf numFmtId="0" fontId="15" fillId="0" borderId="52" xfId="2" applyFont="1" applyBorder="1" applyAlignment="1" applyProtection="1">
      <alignment horizontal="center" vertical="center" wrapText="1"/>
      <protection locked="0"/>
    </xf>
    <xf numFmtId="0" fontId="15" fillId="0" borderId="54" xfId="2" applyFont="1" applyBorder="1" applyAlignment="1" applyProtection="1">
      <alignment horizontal="center" wrapText="1"/>
      <protection locked="0"/>
    </xf>
    <xf numFmtId="0" fontId="15" fillId="0" borderId="48" xfId="2" applyFont="1" applyBorder="1" applyAlignment="1" applyProtection="1">
      <alignment horizontal="center" wrapText="1"/>
      <protection locked="0"/>
    </xf>
    <xf numFmtId="0" fontId="15" fillId="0" borderId="25" xfId="2" applyFont="1" applyBorder="1" applyAlignment="1" applyProtection="1">
      <alignment horizontal="center" wrapText="1"/>
      <protection locked="0"/>
    </xf>
    <xf numFmtId="0" fontId="15" fillId="0" borderId="27" xfId="2" applyFont="1" applyBorder="1" applyAlignment="1" applyProtection="1">
      <alignment horizontal="center" wrapText="1"/>
      <protection locked="0"/>
    </xf>
    <xf numFmtId="0" fontId="15" fillId="0" borderId="52" xfId="2" applyFont="1" applyBorder="1" applyAlignment="1" applyProtection="1">
      <alignment horizontal="center" wrapText="1"/>
      <protection locked="0"/>
    </xf>
    <xf numFmtId="0" fontId="15" fillId="0" borderId="55" xfId="2" applyFont="1" applyBorder="1" applyAlignment="1" applyProtection="1">
      <alignment horizontal="center" wrapText="1"/>
      <protection locked="0"/>
    </xf>
    <xf numFmtId="0" fontId="15" fillId="0" borderId="49" xfId="2" applyFont="1" applyBorder="1" applyAlignment="1" applyProtection="1">
      <alignment horizontal="center" wrapText="1"/>
      <protection locked="0"/>
    </xf>
    <xf numFmtId="0" fontId="13" fillId="0" borderId="54" xfId="2" applyFont="1" applyBorder="1" applyAlignment="1">
      <alignment wrapText="1"/>
    </xf>
    <xf numFmtId="0" fontId="11" fillId="0" borderId="25" xfId="2" applyFont="1" applyBorder="1" applyAlignment="1" applyProtection="1">
      <alignment horizontal="right" wrapText="1"/>
      <protection locked="0"/>
    </xf>
    <xf numFmtId="0" fontId="70" fillId="0" borderId="25" xfId="2" applyFont="1" applyBorder="1" applyAlignment="1" applyProtection="1">
      <alignment horizontal="right" wrapText="1"/>
      <protection locked="0"/>
    </xf>
    <xf numFmtId="0" fontId="11" fillId="0" borderId="52" xfId="2" applyFont="1" applyBorder="1" applyAlignment="1" applyProtection="1">
      <alignment horizontal="right" wrapText="1"/>
      <protection locked="0"/>
    </xf>
    <xf numFmtId="2" fontId="11" fillId="0" borderId="48" xfId="2" applyNumberFormat="1" applyFont="1" applyBorder="1" applyAlignment="1" applyProtection="1">
      <alignment horizontal="right" wrapText="1"/>
      <protection locked="0"/>
    </xf>
    <xf numFmtId="2" fontId="11" fillId="0" borderId="25" xfId="2" applyNumberFormat="1" applyFont="1" applyBorder="1" applyAlignment="1" applyProtection="1">
      <alignment horizontal="right" wrapText="1"/>
      <protection locked="0"/>
    </xf>
    <xf numFmtId="2" fontId="70" fillId="0" borderId="25" xfId="2" applyNumberFormat="1" applyFont="1" applyBorder="1" applyAlignment="1" applyProtection="1">
      <alignment horizontal="right" wrapText="1"/>
      <protection locked="0"/>
    </xf>
    <xf numFmtId="2" fontId="11" fillId="9" borderId="49" xfId="2" applyNumberFormat="1" applyFont="1" applyFill="1" applyBorder="1" applyAlignment="1">
      <alignment horizontal="right" wrapText="1"/>
    </xf>
    <xf numFmtId="2" fontId="16" fillId="0" borderId="0" xfId="6" applyNumberFormat="1" applyFont="1" applyFill="1" applyBorder="1"/>
    <xf numFmtId="2" fontId="11" fillId="0" borderId="27" xfId="2" applyNumberFormat="1" applyFont="1" applyBorder="1" applyAlignment="1" applyProtection="1">
      <alignment horizontal="right" wrapText="1"/>
      <protection locked="0"/>
    </xf>
    <xf numFmtId="0" fontId="75" fillId="0" borderId="54" xfId="2" applyFont="1" applyBorder="1" applyAlignment="1">
      <alignment wrapText="1"/>
    </xf>
    <xf numFmtId="0" fontId="70" fillId="0" borderId="54" xfId="2" applyFont="1" applyBorder="1" applyAlignment="1">
      <alignment horizontal="left" wrapText="1"/>
    </xf>
    <xf numFmtId="2" fontId="16" fillId="0" borderId="25" xfId="6" applyNumberFormat="1" applyFont="1" applyFill="1" applyBorder="1"/>
    <xf numFmtId="0" fontId="16" fillId="0" borderId="0" xfId="6" applyFont="1" applyFill="1" applyBorder="1"/>
    <xf numFmtId="2" fontId="13" fillId="0" borderId="0" xfId="2" applyNumberFormat="1" applyFont="1"/>
    <xf numFmtId="0" fontId="76" fillId="0" borderId="54" xfId="2" applyFont="1" applyBorder="1" applyAlignment="1">
      <alignment horizontal="left" wrapText="1"/>
    </xf>
    <xf numFmtId="1" fontId="11" fillId="0" borderId="48" xfId="2" applyNumberFormat="1" applyFont="1" applyBorder="1" applyAlignment="1" applyProtection="1">
      <alignment horizontal="right" wrapText="1"/>
      <protection locked="0"/>
    </xf>
    <xf numFmtId="1" fontId="11" fillId="0" borderId="25" xfId="2" applyNumberFormat="1" applyFont="1" applyBorder="1" applyAlignment="1" applyProtection="1">
      <alignment horizontal="right" wrapText="1"/>
      <protection locked="0"/>
    </xf>
    <xf numFmtId="1" fontId="70" fillId="0" borderId="25" xfId="2" applyNumberFormat="1" applyFont="1" applyBorder="1" applyAlignment="1" applyProtection="1">
      <alignment horizontal="right" wrapText="1"/>
      <protection locked="0"/>
    </xf>
    <xf numFmtId="1" fontId="11" fillId="9" borderId="27" xfId="2" applyNumberFormat="1" applyFont="1" applyFill="1" applyBorder="1" applyAlignment="1">
      <alignment horizontal="right" wrapText="1"/>
    </xf>
    <xf numFmtId="2" fontId="11" fillId="9" borderId="52" xfId="2" applyNumberFormat="1" applyFont="1" applyFill="1" applyBorder="1" applyAlignment="1">
      <alignment horizontal="right" wrapText="1"/>
    </xf>
    <xf numFmtId="0" fontId="77" fillId="9" borderId="51" xfId="2" applyFont="1" applyFill="1" applyBorder="1" applyAlignment="1" applyProtection="1">
      <alignment horizontal="left" wrapText="1"/>
      <protection locked="0"/>
    </xf>
    <xf numFmtId="0" fontId="78" fillId="9" borderId="48" xfId="2" applyFont="1" applyFill="1" applyBorder="1" applyAlignment="1">
      <alignment horizontal="right" wrapText="1"/>
    </xf>
    <xf numFmtId="0" fontId="78" fillId="9" borderId="55" xfId="2" applyFont="1" applyFill="1" applyBorder="1" applyAlignment="1">
      <alignment horizontal="right" wrapText="1"/>
    </xf>
    <xf numFmtId="1" fontId="78" fillId="9" borderId="25" xfId="2" applyNumberFormat="1" applyFont="1" applyFill="1" applyBorder="1" applyAlignment="1">
      <alignment horizontal="right" wrapText="1"/>
    </xf>
    <xf numFmtId="0" fontId="78" fillId="9" borderId="25" xfId="2" applyFont="1" applyFill="1" applyBorder="1" applyAlignment="1">
      <alignment horizontal="right" wrapText="1"/>
    </xf>
    <xf numFmtId="2" fontId="78" fillId="9" borderId="26" xfId="2" applyNumberFormat="1" applyFont="1" applyFill="1" applyBorder="1" applyAlignment="1">
      <alignment horizontal="right" wrapText="1"/>
    </xf>
    <xf numFmtId="0" fontId="75" fillId="9" borderId="56" xfId="2" applyFont="1" applyFill="1" applyBorder="1" applyAlignment="1">
      <alignment vertical="center" wrapText="1"/>
    </xf>
    <xf numFmtId="0" fontId="13" fillId="9" borderId="57" xfId="2" applyFont="1" applyFill="1" applyBorder="1" applyProtection="1">
      <protection locked="0"/>
    </xf>
    <xf numFmtId="0" fontId="13" fillId="9" borderId="58" xfId="2" applyFont="1" applyFill="1" applyBorder="1" applyProtection="1">
      <protection locked="0"/>
    </xf>
    <xf numFmtId="0" fontId="13" fillId="9" borderId="59" xfId="2" applyFont="1" applyFill="1" applyBorder="1" applyProtection="1">
      <protection locked="0"/>
    </xf>
    <xf numFmtId="2" fontId="13" fillId="0" borderId="0" xfId="2" applyNumberFormat="1" applyFont="1" applyAlignment="1">
      <alignment horizontal="center"/>
    </xf>
    <xf numFmtId="0" fontId="65" fillId="0" borderId="0" xfId="2" applyFont="1" applyProtection="1">
      <protection locked="0"/>
    </xf>
    <xf numFmtId="1" fontId="13" fillId="0" borderId="0" xfId="2" applyNumberFormat="1" applyFont="1"/>
    <xf numFmtId="0" fontId="8" fillId="0" borderId="0" xfId="2" applyFont="1" applyAlignment="1" applyProtection="1">
      <alignment wrapText="1"/>
      <protection locked="0"/>
    </xf>
    <xf numFmtId="0" fontId="13" fillId="0" borderId="23" xfId="2" applyFont="1" applyBorder="1" applyProtection="1">
      <protection locked="0"/>
    </xf>
    <xf numFmtId="0" fontId="65" fillId="0" borderId="0" xfId="2" applyFont="1" applyAlignment="1" applyProtection="1">
      <alignment horizontal="left" indent="3"/>
      <protection locked="0"/>
    </xf>
    <xf numFmtId="0" fontId="65" fillId="0" borderId="0" xfId="2" applyFont="1" applyAlignment="1" applyProtection="1">
      <alignment horizontal="center"/>
      <protection locked="0"/>
    </xf>
    <xf numFmtId="0" fontId="65" fillId="0" borderId="0" xfId="2" applyFont="1" applyAlignment="1" applyProtection="1">
      <alignment horizontal="left" indent="4"/>
      <protection locked="0"/>
    </xf>
    <xf numFmtId="1" fontId="13" fillId="0" borderId="0" xfId="2" applyNumberFormat="1" applyFont="1" applyProtection="1">
      <protection locked="0"/>
    </xf>
    <xf numFmtId="0" fontId="80" fillId="0" borderId="25" xfId="2" applyFont="1" applyBorder="1" applyAlignment="1" applyProtection="1">
      <alignment horizontal="right" wrapText="1"/>
      <protection locked="0"/>
    </xf>
    <xf numFmtId="2" fontId="23" fillId="0" borderId="0" xfId="6" applyNumberFormat="1" applyFont="1" applyFill="1" applyBorder="1"/>
    <xf numFmtId="2" fontId="78" fillId="9" borderId="25" xfId="2" applyNumberFormat="1" applyFont="1" applyFill="1" applyBorder="1" applyAlignment="1">
      <alignment horizontal="right" wrapText="1"/>
    </xf>
    <xf numFmtId="0" fontId="5" fillId="0" borderId="0" xfId="14"/>
    <xf numFmtId="0" fontId="25" fillId="0" borderId="0" xfId="14" applyFont="1"/>
    <xf numFmtId="0" fontId="5" fillId="0" borderId="33" xfId="14" applyBorder="1"/>
    <xf numFmtId="0" fontId="5" fillId="0" borderId="32" xfId="14" applyBorder="1"/>
    <xf numFmtId="0" fontId="5" fillId="0" borderId="34" xfId="14" applyBorder="1"/>
    <xf numFmtId="0" fontId="25" fillId="0" borderId="24" xfId="14" applyFont="1" applyBorder="1" applyAlignment="1">
      <alignment horizontal="center"/>
    </xf>
    <xf numFmtId="0" fontId="25" fillId="0" borderId="35" xfId="14" applyFont="1" applyBorder="1" applyAlignment="1">
      <alignment horizontal="center"/>
    </xf>
    <xf numFmtId="0" fontId="5" fillId="0" borderId="30" xfId="14" applyBorder="1"/>
    <xf numFmtId="0" fontId="5" fillId="0" borderId="23" xfId="14" applyBorder="1"/>
    <xf numFmtId="0" fontId="5" fillId="0" borderId="29" xfId="14" applyBorder="1"/>
    <xf numFmtId="0" fontId="25" fillId="0" borderId="28" xfId="14" applyFont="1" applyBorder="1" applyAlignment="1">
      <alignment horizontal="center"/>
    </xf>
    <xf numFmtId="0" fontId="5" fillId="0" borderId="35" xfId="14" applyBorder="1"/>
    <xf numFmtId="0" fontId="5" fillId="0" borderId="35" xfId="14" applyBorder="1" applyAlignment="1">
      <alignment horizontal="right"/>
    </xf>
    <xf numFmtId="0" fontId="5" fillId="0" borderId="37" xfId="14" applyBorder="1"/>
    <xf numFmtId="0" fontId="5" fillId="0" borderId="36" xfId="14" applyBorder="1"/>
    <xf numFmtId="2" fontId="5" fillId="0" borderId="35" xfId="14" applyNumberFormat="1" applyBorder="1"/>
    <xf numFmtId="0" fontId="5" fillId="0" borderId="24" xfId="14" applyBorder="1"/>
    <xf numFmtId="0" fontId="25" fillId="0" borderId="30" xfId="14" applyFont="1" applyBorder="1"/>
    <xf numFmtId="0" fontId="5" fillId="0" borderId="28" xfId="14" applyBorder="1"/>
    <xf numFmtId="2" fontId="5" fillId="0" borderId="28" xfId="14" applyNumberFormat="1" applyBorder="1"/>
    <xf numFmtId="2" fontId="5" fillId="0" borderId="28" xfId="14" applyNumberFormat="1" applyBorder="1" applyAlignment="1">
      <alignment horizontal="right"/>
    </xf>
    <xf numFmtId="2" fontId="5" fillId="0" borderId="37" xfId="14" applyNumberFormat="1" applyBorder="1"/>
    <xf numFmtId="0" fontId="32" fillId="0" borderId="0" xfId="0" applyFont="1"/>
    <xf numFmtId="0" fontId="31" fillId="0" borderId="0" xfId="0" applyFont="1" applyAlignment="1">
      <alignment horizontal="center"/>
    </xf>
    <xf numFmtId="0" fontId="58" fillId="0" borderId="0" xfId="0" applyFont="1" applyAlignment="1">
      <alignment horizontal="center" vertical="center" wrapText="1"/>
    </xf>
    <xf numFmtId="0" fontId="32" fillId="0" borderId="38" xfId="0" applyFont="1" applyBorder="1" applyAlignment="1">
      <alignment horizontal="center" vertical="top"/>
    </xf>
    <xf numFmtId="0" fontId="58" fillId="0" borderId="1" xfId="0" applyFont="1" applyBorder="1" applyAlignment="1">
      <alignment horizontal="center" vertical="center"/>
    </xf>
    <xf numFmtId="0" fontId="58" fillId="0" borderId="0" xfId="0" applyFont="1" applyAlignment="1">
      <alignment horizontal="center" vertical="center"/>
    </xf>
    <xf numFmtId="0" fontId="58" fillId="0" borderId="0" xfId="0" applyFont="1"/>
    <xf numFmtId="0" fontId="58" fillId="0" borderId="0" xfId="0" applyFont="1" applyAlignment="1">
      <alignment vertical="center"/>
    </xf>
    <xf numFmtId="0" fontId="58" fillId="0" borderId="0" xfId="0" applyFont="1" applyAlignment="1">
      <alignment horizontal="center"/>
    </xf>
    <xf numFmtId="0" fontId="33" fillId="0" borderId="0" xfId="0" applyFont="1" applyAlignment="1">
      <alignment horizontal="center"/>
    </xf>
    <xf numFmtId="0" fontId="33" fillId="0" borderId="0" xfId="0" applyFont="1" applyAlignment="1">
      <alignment horizontal="center" wrapText="1"/>
    </xf>
    <xf numFmtId="0" fontId="58" fillId="0" borderId="0" xfId="0" applyFont="1" applyAlignment="1">
      <alignment horizontal="center" wrapText="1"/>
    </xf>
    <xf numFmtId="0" fontId="33" fillId="0" borderId="1" xfId="0" applyFont="1" applyBorder="1" applyAlignment="1">
      <alignment horizontal="center" vertical="center" wrapText="1"/>
    </xf>
    <xf numFmtId="0" fontId="38" fillId="0" borderId="18" xfId="0" applyFont="1" applyFill="1" applyBorder="1" applyAlignment="1" applyProtection="1">
      <alignment horizontal="left" vertical="center" wrapText="1"/>
    </xf>
    <xf numFmtId="0" fontId="53" fillId="0" borderId="18" xfId="0" applyFont="1" applyFill="1" applyBorder="1" applyAlignment="1" applyProtection="1">
      <alignment horizontal="right" vertical="center"/>
    </xf>
    <xf numFmtId="49" fontId="38" fillId="0" borderId="18" xfId="0" applyNumberFormat="1" applyFont="1" applyFill="1" applyBorder="1" applyAlignment="1" applyProtection="1">
      <alignment horizontal="center" vertical="center"/>
    </xf>
    <xf numFmtId="0" fontId="36" fillId="0" borderId="18" xfId="0" applyFont="1" applyFill="1" applyBorder="1" applyAlignment="1" applyProtection="1">
      <alignment horizontal="left" vertical="center" wrapText="1"/>
    </xf>
    <xf numFmtId="0" fontId="0" fillId="0" borderId="18" xfId="0" applyFill="1" applyBorder="1" applyAlignment="1" applyProtection="1">
      <alignment horizontal="right" vertical="center"/>
    </xf>
    <xf numFmtId="49" fontId="36" fillId="0" borderId="18" xfId="0" applyNumberFormat="1" applyFont="1" applyFill="1" applyBorder="1" applyAlignment="1" applyProtection="1">
      <alignment horizontal="center" vertical="center"/>
    </xf>
    <xf numFmtId="2" fontId="36" fillId="0" borderId="18" xfId="0" applyNumberFormat="1" applyFont="1" applyFill="1" applyBorder="1" applyAlignment="1" applyProtection="1">
      <alignment horizontal="right" vertical="center"/>
    </xf>
    <xf numFmtId="0" fontId="32" fillId="0" borderId="0" xfId="0" applyFont="1" applyAlignment="1">
      <alignment horizontal="right"/>
    </xf>
    <xf numFmtId="49" fontId="33" fillId="0" borderId="15" xfId="0" applyNumberFormat="1" applyFont="1" applyBorder="1" applyAlignment="1">
      <alignment horizontal="left" vertical="center" wrapText="1"/>
    </xf>
    <xf numFmtId="0" fontId="58" fillId="0" borderId="5" xfId="0" applyFont="1" applyBorder="1" applyAlignment="1">
      <alignment horizontal="left" vertical="center" wrapText="1"/>
    </xf>
    <xf numFmtId="0" fontId="58" fillId="0" borderId="11" xfId="0" applyFont="1" applyBorder="1" applyAlignment="1">
      <alignment horizontal="left" vertical="center" wrapText="1"/>
    </xf>
    <xf numFmtId="0" fontId="58" fillId="0" borderId="6" xfId="0" applyFont="1" applyBorder="1" applyAlignment="1">
      <alignment horizontal="left" vertical="center" wrapText="1"/>
    </xf>
    <xf numFmtId="0" fontId="33" fillId="0" borderId="2" xfId="0" applyFont="1" applyBorder="1" applyAlignment="1">
      <alignment horizontal="center" vertical="center"/>
    </xf>
    <xf numFmtId="0" fontId="58" fillId="0" borderId="10" xfId="0" applyFont="1" applyBorder="1" applyAlignment="1">
      <alignment horizontal="center"/>
    </xf>
    <xf numFmtId="0" fontId="33" fillId="0" borderId="14"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4" xfId="0" applyFont="1" applyBorder="1" applyAlignment="1">
      <alignment horizontal="center" wrapText="1"/>
    </xf>
    <xf numFmtId="0" fontId="33" fillId="0" borderId="8" xfId="0" applyFont="1" applyBorder="1" applyAlignment="1">
      <alignment horizontal="center" wrapText="1"/>
    </xf>
    <xf numFmtId="0" fontId="41" fillId="0" borderId="0" xfId="0" applyFont="1" applyAlignment="1">
      <alignment horizontal="center"/>
    </xf>
    <xf numFmtId="0" fontId="41" fillId="0" borderId="0" xfId="0" applyFont="1" applyAlignment="1">
      <alignment horizontal="center" vertical="center" wrapText="1"/>
    </xf>
    <xf numFmtId="0" fontId="31" fillId="0" borderId="0" xfId="0" applyFont="1" applyAlignment="1">
      <alignment horizontal="center"/>
    </xf>
    <xf numFmtId="0" fontId="32" fillId="0" borderId="0" xfId="0" applyFont="1" applyAlignment="1">
      <alignment horizontal="center"/>
    </xf>
    <xf numFmtId="0" fontId="32" fillId="0" borderId="0" xfId="0" applyFont="1"/>
    <xf numFmtId="0" fontId="31" fillId="0" borderId="0" xfId="0" applyFont="1" applyAlignment="1">
      <alignment horizontal="left" wrapText="1"/>
    </xf>
    <xf numFmtId="0" fontId="31" fillId="0" borderId="6" xfId="0" applyFont="1" applyBorder="1"/>
    <xf numFmtId="0" fontId="32" fillId="0" borderId="0" xfId="0" applyFont="1" applyAlignment="1">
      <alignment horizontal="center" vertical="center" wrapText="1"/>
    </xf>
    <xf numFmtId="0" fontId="31" fillId="0" borderId="0" xfId="0" applyFont="1" applyAlignment="1">
      <alignment horizontal="left" vertical="center" wrapText="1"/>
    </xf>
    <xf numFmtId="0" fontId="31" fillId="0" borderId="0" xfId="0" applyFont="1" applyAlignment="1">
      <alignment horizontal="left" vertical="top" wrapText="1"/>
    </xf>
    <xf numFmtId="0" fontId="32" fillId="0" borderId="0" xfId="0" applyFont="1" applyAlignment="1">
      <alignment horizontal="center" vertical="top"/>
    </xf>
    <xf numFmtId="0" fontId="41" fillId="0" borderId="0" xfId="0" applyFont="1" applyAlignment="1">
      <alignment horizontal="center" wrapText="1"/>
    </xf>
    <xf numFmtId="0" fontId="31" fillId="0" borderId="16" xfId="0" applyFont="1" applyBorder="1" applyAlignment="1">
      <alignment horizontal="center"/>
    </xf>
    <xf numFmtId="49" fontId="32" fillId="0" borderId="4" xfId="0" applyNumberFormat="1" applyFont="1" applyBorder="1" applyAlignment="1">
      <alignment horizontal="center" vertical="center"/>
    </xf>
    <xf numFmtId="49" fontId="32" fillId="0" borderId="9" xfId="0" applyNumberFormat="1" applyFont="1" applyBorder="1" applyAlignment="1">
      <alignment horizontal="center" vertical="center"/>
    </xf>
    <xf numFmtId="49" fontId="32" fillId="0" borderId="8" xfId="0" applyNumberFormat="1" applyFont="1" applyBorder="1" applyAlignment="1">
      <alignment horizontal="center" vertical="center"/>
    </xf>
    <xf numFmtId="164" fontId="33" fillId="0" borderId="2" xfId="0" applyNumberFormat="1" applyFont="1" applyBorder="1" applyAlignment="1">
      <alignment horizontal="center" vertical="center" wrapText="1"/>
    </xf>
    <xf numFmtId="0" fontId="58" fillId="0" borderId="10" xfId="0" applyFont="1" applyBorder="1" applyAlignment="1">
      <alignment horizontal="center" wrapText="1"/>
    </xf>
    <xf numFmtId="164" fontId="33" fillId="0" borderId="14" xfId="0" applyNumberFormat="1" applyFont="1" applyBorder="1" applyAlignment="1">
      <alignment horizontal="center" vertical="center" wrapText="1"/>
    </xf>
    <xf numFmtId="0" fontId="58" fillId="0" borderId="7" xfId="0" applyFont="1" applyBorder="1" applyAlignment="1">
      <alignment wrapText="1"/>
    </xf>
    <xf numFmtId="0" fontId="31" fillId="0" borderId="6" xfId="0" applyFont="1" applyBorder="1" applyAlignment="1">
      <alignment horizontal="right"/>
    </xf>
    <xf numFmtId="164" fontId="31" fillId="0" borderId="0" xfId="0" applyNumberFormat="1" applyFont="1" applyAlignment="1">
      <alignment horizontal="right" vertical="center"/>
    </xf>
    <xf numFmtId="0" fontId="32" fillId="0" borderId="0" xfId="0" applyFont="1" applyAlignment="1">
      <alignment horizontal="left" vertical="top"/>
    </xf>
    <xf numFmtId="0" fontId="39" fillId="0" borderId="0" xfId="0" applyFont="1" applyAlignment="1">
      <alignment horizontal="center" vertical="top"/>
    </xf>
    <xf numFmtId="0" fontId="31" fillId="0" borderId="0" xfId="0" applyFont="1" applyAlignment="1">
      <alignment horizontal="right"/>
    </xf>
    <xf numFmtId="0" fontId="32" fillId="0" borderId="0" xfId="0" applyFont="1" applyAlignment="1">
      <alignment horizontal="left" vertical="top" wrapText="1"/>
    </xf>
    <xf numFmtId="0" fontId="36" fillId="0" borderId="18" xfId="0" applyFont="1" applyFill="1" applyBorder="1" applyAlignment="1" applyProtection="1">
      <alignment horizontal="left" vertical="center" wrapText="1"/>
    </xf>
    <xf numFmtId="0" fontId="38" fillId="0" borderId="18" xfId="0" applyFont="1" applyFill="1" applyBorder="1" applyAlignment="1" applyProtection="1">
      <alignment horizontal="left" vertical="center" wrapText="1"/>
    </xf>
    <xf numFmtId="0" fontId="38" fillId="0" borderId="0" xfId="0" applyFont="1" applyFill="1" applyAlignment="1" applyProtection="1">
      <alignment horizontal="center" wrapText="1"/>
    </xf>
    <xf numFmtId="0" fontId="51" fillId="0" borderId="0" xfId="0" applyFont="1" applyFill="1" applyAlignment="1" applyProtection="1">
      <alignment horizontal="center" vertical="center" wrapText="1"/>
    </xf>
    <xf numFmtId="0" fontId="36" fillId="0" borderId="0" xfId="0" applyFont="1" applyFill="1" applyAlignment="1" applyProtection="1">
      <alignment horizontal="center"/>
    </xf>
    <xf numFmtId="0" fontId="52" fillId="0" borderId="0" xfId="0" applyFont="1" applyFill="1" applyAlignment="1" applyProtection="1">
      <alignment horizontal="center" vertical="center"/>
    </xf>
    <xf numFmtId="0" fontId="36" fillId="0" borderId="0" xfId="0" applyFont="1" applyFill="1" applyAlignment="1" applyProtection="1">
      <alignment horizontal="left" vertical="center" wrapText="1"/>
    </xf>
    <xf numFmtId="0" fontId="36" fillId="0" borderId="0" xfId="0" applyFont="1" applyFill="1" applyAlignment="1" applyProtection="1">
      <alignment horizontal="left"/>
    </xf>
    <xf numFmtId="0" fontId="38" fillId="5" borderId="21" xfId="0" applyFont="1" applyFill="1" applyBorder="1" applyAlignment="1" applyProtection="1">
      <alignment horizontal="center" vertical="center"/>
    </xf>
    <xf numFmtId="0" fontId="38" fillId="5" borderId="20" xfId="0" applyFont="1" applyFill="1" applyBorder="1" applyAlignment="1" applyProtection="1">
      <alignment horizontal="center" vertical="center"/>
    </xf>
    <xf numFmtId="0" fontId="38" fillId="5" borderId="19" xfId="0" applyFont="1" applyFill="1" applyBorder="1" applyAlignment="1" applyProtection="1">
      <alignment horizontal="center" vertical="center"/>
    </xf>
    <xf numFmtId="0" fontId="37" fillId="0" borderId="22" xfId="0" applyFont="1" applyFill="1" applyBorder="1" applyAlignment="1" applyProtection="1">
      <alignment horizontal="center"/>
    </xf>
    <xf numFmtId="0" fontId="0" fillId="0" borderId="18" xfId="0" applyFill="1" applyBorder="1" applyAlignment="1" applyProtection="1">
      <alignment horizontal="right" vertical="center"/>
    </xf>
    <xf numFmtId="49" fontId="36" fillId="0" borderId="18" xfId="0" applyNumberFormat="1" applyFont="1" applyFill="1" applyBorder="1" applyAlignment="1" applyProtection="1">
      <alignment horizontal="center" vertical="center"/>
    </xf>
    <xf numFmtId="2" fontId="36" fillId="0" borderId="18" xfId="0" applyNumberFormat="1" applyFont="1" applyFill="1" applyBorder="1" applyAlignment="1" applyProtection="1">
      <alignment horizontal="right" vertical="center"/>
    </xf>
    <xf numFmtId="0" fontId="37" fillId="0" borderId="0" xfId="0" applyFont="1" applyFill="1" applyAlignment="1" applyProtection="1">
      <alignment horizontal="center"/>
    </xf>
    <xf numFmtId="0" fontId="53" fillId="0" borderId="18" xfId="0" applyFont="1" applyFill="1" applyBorder="1" applyAlignment="1" applyProtection="1">
      <alignment horizontal="right" vertical="center"/>
    </xf>
    <xf numFmtId="49" fontId="38" fillId="0" borderId="18" xfId="0" applyNumberFormat="1" applyFont="1" applyFill="1" applyBorder="1" applyAlignment="1" applyProtection="1">
      <alignment horizontal="center" vertical="center"/>
    </xf>
    <xf numFmtId="0" fontId="36" fillId="0" borderId="17" xfId="0" applyFont="1" applyFill="1" applyBorder="1" applyAlignment="1" applyProtection="1">
      <alignment horizontal="center" vertical="center"/>
    </xf>
    <xf numFmtId="0" fontId="43" fillId="0" borderId="0" xfId="4" applyFont="1" applyAlignment="1" applyProtection="1">
      <alignment horizontal="left"/>
      <protection locked="0"/>
    </xf>
    <xf numFmtId="2" fontId="8" fillId="0" borderId="24" xfId="6" applyNumberFormat="1" applyFont="1" applyBorder="1" applyAlignment="1">
      <alignment horizontal="center" vertical="center"/>
    </xf>
    <xf numFmtId="0" fontId="8" fillId="0" borderId="28" xfId="6" applyFont="1" applyBorder="1" applyAlignment="1">
      <alignment horizontal="center" vertical="center"/>
    </xf>
    <xf numFmtId="0" fontId="8" fillId="0" borderId="23" xfId="6" applyFont="1" applyBorder="1" applyAlignment="1" applyProtection="1">
      <alignment horizontal="center"/>
      <protection locked="0"/>
    </xf>
    <xf numFmtId="0" fontId="15" fillId="0" borderId="0" xfId="6" applyFont="1" applyAlignment="1" applyProtection="1">
      <alignment horizontal="center"/>
      <protection locked="0"/>
    </xf>
    <xf numFmtId="0" fontId="2" fillId="0" borderId="6" xfId="4" applyFont="1" applyBorder="1" applyAlignment="1" applyProtection="1">
      <alignment horizontal="left" vertical="center"/>
      <protection locked="0"/>
    </xf>
    <xf numFmtId="0" fontId="8" fillId="0" borderId="24" xfId="6" applyFont="1" applyBorder="1" applyAlignment="1">
      <alignment horizontal="center" vertical="center"/>
    </xf>
    <xf numFmtId="0" fontId="8" fillId="0" borderId="33" xfId="6" applyFont="1" applyBorder="1" applyAlignment="1">
      <alignment horizontal="center" vertical="center"/>
    </xf>
    <xf numFmtId="0" fontId="8" fillId="0" borderId="30" xfId="6" applyFont="1" applyBorder="1" applyAlignment="1">
      <alignment horizontal="center" vertical="center"/>
    </xf>
    <xf numFmtId="0" fontId="8" fillId="0" borderId="33" xfId="6" applyFont="1" applyBorder="1" applyAlignment="1" applyProtection="1">
      <alignment horizontal="left" wrapText="1"/>
      <protection locked="0"/>
    </xf>
    <xf numFmtId="0" fontId="8" fillId="0" borderId="32" xfId="6" applyFont="1" applyBorder="1" applyAlignment="1" applyProtection="1">
      <alignment horizontal="left"/>
      <protection locked="0"/>
    </xf>
    <xf numFmtId="0" fontId="8" fillId="0" borderId="34" xfId="6" applyFont="1" applyBorder="1" applyAlignment="1" applyProtection="1">
      <alignment horizontal="left"/>
      <protection locked="0"/>
    </xf>
    <xf numFmtId="0" fontId="8" fillId="0" borderId="30" xfId="6" applyFont="1" applyBorder="1" applyAlignment="1" applyProtection="1">
      <alignment horizontal="left"/>
      <protection locked="0"/>
    </xf>
    <xf numFmtId="0" fontId="8" fillId="0" borderId="23" xfId="6" applyFont="1" applyBorder="1" applyAlignment="1" applyProtection="1">
      <alignment horizontal="left"/>
      <protection locked="0"/>
    </xf>
    <xf numFmtId="0" fontId="8" fillId="0" borderId="29" xfId="6" applyFont="1" applyBorder="1" applyAlignment="1" applyProtection="1">
      <alignment horizontal="left"/>
      <protection locked="0"/>
    </xf>
    <xf numFmtId="0" fontId="8" fillId="0" borderId="27" xfId="6" applyFont="1" applyBorder="1" applyAlignment="1" applyProtection="1">
      <alignment horizontal="left" wrapText="1"/>
      <protection locked="0"/>
    </xf>
    <xf numFmtId="0" fontId="8" fillId="0" borderId="31" xfId="6" applyFont="1" applyBorder="1" applyAlignment="1" applyProtection="1">
      <alignment horizontal="left" wrapText="1"/>
      <protection locked="0"/>
    </xf>
    <xf numFmtId="0" fontId="8" fillId="0" borderId="26" xfId="6" applyFont="1" applyBorder="1" applyAlignment="1" applyProtection="1">
      <alignment horizontal="left" wrapText="1"/>
      <protection locked="0"/>
    </xf>
    <xf numFmtId="0" fontId="14" fillId="0" borderId="24" xfId="6" applyFont="1" applyBorder="1" applyAlignment="1" applyProtection="1">
      <alignment horizontal="center" vertical="center" wrapText="1"/>
      <protection locked="0"/>
    </xf>
    <xf numFmtId="0" fontId="14" fillId="0" borderId="35" xfId="6" applyFont="1" applyBorder="1" applyAlignment="1" applyProtection="1">
      <alignment horizontal="center" vertical="center" wrapText="1"/>
      <protection locked="0"/>
    </xf>
    <xf numFmtId="0" fontId="14" fillId="0" borderId="28" xfId="6" applyFont="1" applyBorder="1" applyAlignment="1" applyProtection="1">
      <alignment horizontal="center" vertical="center" wrapText="1"/>
      <protection locked="0"/>
    </xf>
    <xf numFmtId="0" fontId="14" fillId="0" borderId="24" xfId="6" applyFont="1" applyBorder="1" applyAlignment="1" applyProtection="1">
      <alignment horizontal="center" vertical="center"/>
      <protection locked="0"/>
    </xf>
    <xf numFmtId="0" fontId="14" fillId="0" borderId="28" xfId="6" applyFont="1" applyBorder="1" applyAlignment="1" applyProtection="1">
      <alignment horizontal="center" vertical="center"/>
      <protection locked="0"/>
    </xf>
    <xf numFmtId="0" fontId="14" fillId="0" borderId="33" xfId="6" applyFont="1" applyBorder="1" applyAlignment="1" applyProtection="1">
      <alignment horizontal="center" vertical="center" wrapText="1"/>
      <protection locked="0"/>
    </xf>
    <xf numFmtId="0" fontId="14" fillId="0" borderId="30" xfId="6" applyFont="1" applyBorder="1" applyAlignment="1" applyProtection="1">
      <alignment horizontal="center" vertical="center" wrapText="1"/>
      <protection locked="0"/>
    </xf>
    <xf numFmtId="0" fontId="8" fillId="0" borderId="27" xfId="6" applyFont="1" applyBorder="1" applyAlignment="1" applyProtection="1">
      <alignment horizontal="left" vertical="top" wrapText="1"/>
      <protection locked="0"/>
    </xf>
    <xf numFmtId="0" fontId="8" fillId="0" borderId="31" xfId="6" applyFont="1" applyBorder="1" applyAlignment="1" applyProtection="1">
      <alignment horizontal="left" vertical="top" wrapText="1"/>
      <protection locked="0"/>
    </xf>
    <xf numFmtId="0" fontId="8" fillId="0" borderId="26" xfId="6" applyFont="1" applyBorder="1" applyAlignment="1" applyProtection="1">
      <alignment horizontal="left" vertical="top" wrapText="1"/>
      <protection locked="0"/>
    </xf>
    <xf numFmtId="0" fontId="14" fillId="0" borderId="36" xfId="6" applyFont="1" applyBorder="1" applyAlignment="1" applyProtection="1">
      <alignment horizontal="center" vertical="center" wrapText="1"/>
      <protection locked="0"/>
    </xf>
    <xf numFmtId="0" fontId="14" fillId="0" borderId="33" xfId="6" applyFont="1" applyBorder="1" applyAlignment="1" applyProtection="1">
      <alignment horizontal="center" vertical="center"/>
      <protection locked="0"/>
    </xf>
    <xf numFmtId="0" fontId="14" fillId="0" borderId="32" xfId="6" applyFont="1" applyBorder="1" applyAlignment="1" applyProtection="1">
      <alignment horizontal="center" vertical="center"/>
      <protection locked="0"/>
    </xf>
    <xf numFmtId="0" fontId="14" fillId="0" borderId="34" xfId="6" applyFont="1" applyBorder="1" applyAlignment="1" applyProtection="1">
      <alignment horizontal="center" vertical="center"/>
      <protection locked="0"/>
    </xf>
    <xf numFmtId="0" fontId="14" fillId="0" borderId="36" xfId="6" applyFont="1" applyBorder="1" applyAlignment="1" applyProtection="1">
      <alignment horizontal="center" vertical="center"/>
      <protection locked="0"/>
    </xf>
    <xf numFmtId="0" fontId="14" fillId="0" borderId="0" xfId="6" applyFont="1" applyAlignment="1" applyProtection="1">
      <alignment horizontal="center" vertical="center"/>
      <protection locked="0"/>
    </xf>
    <xf numFmtId="0" fontId="14" fillId="0" borderId="37" xfId="6" applyFont="1" applyBorder="1" applyAlignment="1" applyProtection="1">
      <alignment horizontal="center" vertical="center"/>
      <protection locked="0"/>
    </xf>
    <xf numFmtId="0" fontId="14" fillId="0" borderId="30" xfId="6" applyFont="1" applyBorder="1" applyAlignment="1" applyProtection="1">
      <alignment horizontal="center" vertical="center"/>
      <protection locked="0"/>
    </xf>
    <xf numFmtId="0" fontId="14" fillId="0" borderId="23" xfId="6" applyFont="1" applyBorder="1" applyAlignment="1" applyProtection="1">
      <alignment horizontal="center" vertical="center"/>
      <protection locked="0"/>
    </xf>
    <xf numFmtId="0" fontId="14" fillId="0" borderId="29" xfId="6" applyFont="1" applyBorder="1" applyAlignment="1" applyProtection="1">
      <alignment horizontal="center" vertical="center"/>
      <protection locked="0"/>
    </xf>
    <xf numFmtId="0" fontId="14" fillId="0" borderId="32" xfId="6" applyFont="1" applyBorder="1" applyAlignment="1" applyProtection="1">
      <alignment horizontal="center" vertical="center" wrapText="1"/>
      <protection locked="0"/>
    </xf>
    <xf numFmtId="0" fontId="14" fillId="0" borderId="23" xfId="6" applyFont="1" applyBorder="1" applyAlignment="1" applyProtection="1">
      <alignment horizontal="center" vertical="center" wrapText="1"/>
      <protection locked="0"/>
    </xf>
    <xf numFmtId="0" fontId="20" fillId="0" borderId="0" xfId="6" applyFont="1" applyAlignment="1" applyProtection="1">
      <alignment horizontal="center"/>
      <protection locked="0"/>
    </xf>
    <xf numFmtId="0" fontId="8" fillId="0" borderId="0" xfId="6" applyFont="1" applyAlignment="1" applyProtection="1">
      <alignment horizontal="left" wrapText="1"/>
      <protection locked="0"/>
    </xf>
    <xf numFmtId="0" fontId="14" fillId="0" borderId="23" xfId="6" applyFont="1" applyBorder="1" applyAlignment="1" applyProtection="1">
      <alignment horizontal="center"/>
      <protection locked="0"/>
    </xf>
    <xf numFmtId="0" fontId="6" fillId="0" borderId="23" xfId="5" applyFont="1" applyFill="1" applyBorder="1" applyAlignment="1" applyProtection="1">
      <alignment horizontal="left" vertical="center"/>
    </xf>
    <xf numFmtId="0" fontId="15" fillId="0" borderId="25" xfId="2" applyFont="1" applyBorder="1" applyAlignment="1">
      <alignment horizontal="center" vertical="center" wrapText="1"/>
    </xf>
    <xf numFmtId="0" fontId="16" fillId="0" borderId="25" xfId="2" applyFont="1" applyBorder="1" applyAlignment="1">
      <alignment vertical="center" wrapText="1"/>
    </xf>
    <xf numFmtId="0" fontId="14" fillId="0" borderId="27" xfId="2" applyFont="1" applyBorder="1" applyAlignment="1">
      <alignment horizontal="center" vertical="center" wrapText="1"/>
    </xf>
    <xf numFmtId="0" fontId="14" fillId="0" borderId="31" xfId="2" applyFont="1" applyBorder="1" applyAlignment="1">
      <alignment horizontal="center" vertical="center" wrapText="1"/>
    </xf>
    <xf numFmtId="0" fontId="14" fillId="0" borderId="26" xfId="2" applyFont="1" applyBorder="1" applyAlignment="1">
      <alignment horizontal="center" vertical="center" wrapText="1"/>
    </xf>
    <xf numFmtId="0" fontId="16" fillId="0" borderId="25" xfId="2" applyFont="1" applyBorder="1" applyAlignment="1">
      <alignment horizontal="center" vertical="center"/>
    </xf>
    <xf numFmtId="0" fontId="8" fillId="6" borderId="0" xfId="2" applyFont="1" applyFill="1" applyAlignment="1">
      <alignment horizontal="center"/>
    </xf>
    <xf numFmtId="0" fontId="8" fillId="0" borderId="0" xfId="2" applyFont="1" applyAlignment="1">
      <alignment horizontal="left" wrapText="1"/>
    </xf>
    <xf numFmtId="0" fontId="7" fillId="0" borderId="0" xfId="2" applyAlignment="1">
      <alignment horizontal="left" wrapText="1"/>
    </xf>
    <xf numFmtId="0" fontId="14" fillId="0" borderId="0" xfId="2" applyFont="1" applyAlignment="1">
      <alignment horizontal="center"/>
    </xf>
    <xf numFmtId="0" fontId="13" fillId="0" borderId="32" xfId="2" applyFont="1" applyBorder="1" applyAlignment="1">
      <alignment horizontal="center"/>
    </xf>
    <xf numFmtId="0" fontId="20" fillId="0" borderId="0" xfId="2" applyFont="1" applyAlignment="1">
      <alignment horizontal="center" wrapText="1"/>
    </xf>
    <xf numFmtId="0" fontId="13" fillId="0" borderId="0" xfId="2" applyFont="1" applyAlignment="1">
      <alignment horizontal="center"/>
    </xf>
    <xf numFmtId="0" fontId="12" fillId="0" borderId="23" xfId="3" applyFont="1" applyBorder="1" applyAlignment="1">
      <alignment horizontal="left"/>
    </xf>
    <xf numFmtId="0" fontId="13" fillId="0" borderId="0" xfId="3" applyFont="1" applyAlignment="1">
      <alignment horizontal="center" vertical="top" wrapText="1"/>
    </xf>
    <xf numFmtId="0" fontId="13" fillId="0" borderId="0" xfId="3" applyFont="1" applyAlignment="1">
      <alignment horizontal="center" vertical="top"/>
    </xf>
    <xf numFmtId="0" fontId="15" fillId="0" borderId="24" xfId="2" applyFont="1" applyBorder="1" applyAlignment="1">
      <alignment horizontal="center" vertical="center" wrapText="1"/>
    </xf>
    <xf numFmtId="0" fontId="15" fillId="0" borderId="28" xfId="2" applyFont="1" applyBorder="1" applyAlignment="1">
      <alignment wrapText="1"/>
    </xf>
    <xf numFmtId="0" fontId="12" fillId="0" borderId="23" xfId="3" applyFont="1" applyBorder="1" applyAlignment="1">
      <alignment horizontal="center"/>
    </xf>
    <xf numFmtId="0" fontId="58" fillId="0" borderId="0" xfId="0" applyFont="1" applyAlignment="1">
      <alignment horizontal="center"/>
    </xf>
    <xf numFmtId="0" fontId="33" fillId="0" borderId="1" xfId="0" applyFont="1" applyBorder="1" applyAlignment="1">
      <alignment horizontal="center" vertical="center" wrapText="1"/>
    </xf>
    <xf numFmtId="0" fontId="58" fillId="0" borderId="1" xfId="0" applyFont="1" applyBorder="1" applyAlignment="1">
      <alignment horizontal="center" vertical="center" wrapText="1"/>
    </xf>
    <xf numFmtId="2" fontId="33" fillId="0" borderId="1" xfId="0" applyNumberFormat="1" applyFont="1" applyBorder="1" applyAlignment="1">
      <alignment horizontal="center"/>
    </xf>
    <xf numFmtId="0" fontId="58" fillId="0" borderId="1" xfId="0" applyFont="1" applyBorder="1"/>
    <xf numFmtId="0" fontId="33" fillId="0" borderId="1" xfId="0" applyFont="1" applyBorder="1" applyAlignment="1">
      <alignment horizontal="center"/>
    </xf>
    <xf numFmtId="0" fontId="58" fillId="0" borderId="1" xfId="0" applyFont="1" applyBorder="1" applyAlignment="1">
      <alignment horizontal="center"/>
    </xf>
    <xf numFmtId="0" fontId="58" fillId="0" borderId="1" xfId="0" applyFont="1" applyBorder="1" applyAlignment="1">
      <alignment horizontal="center" wrapText="1"/>
    </xf>
    <xf numFmtId="0" fontId="33" fillId="0" borderId="0" xfId="0" applyFont="1" applyAlignment="1">
      <alignment horizontal="center" vertical="center"/>
    </xf>
    <xf numFmtId="0" fontId="58" fillId="0" borderId="0" xfId="0" applyFont="1" applyAlignment="1">
      <alignment horizontal="center" vertical="center"/>
    </xf>
    <xf numFmtId="0" fontId="33" fillId="0" borderId="0" xfId="0" applyFont="1" applyAlignment="1">
      <alignment horizontal="center"/>
    </xf>
    <xf numFmtId="0" fontId="33" fillId="0" borderId="0" xfId="0" applyFont="1" applyAlignment="1">
      <alignment horizontal="center" wrapText="1"/>
    </xf>
    <xf numFmtId="0" fontId="58" fillId="0" borderId="0" xfId="0" applyFont="1" applyAlignment="1">
      <alignment horizontal="center" wrapText="1"/>
    </xf>
    <xf numFmtId="0" fontId="62" fillId="0" borderId="16" xfId="0" applyFont="1" applyBorder="1" applyAlignment="1">
      <alignment horizontal="right"/>
    </xf>
    <xf numFmtId="0" fontId="58" fillId="0" borderId="0" xfId="0" applyFont="1" applyAlignment="1">
      <alignment horizontal="center" vertical="center" wrapText="1"/>
    </xf>
    <xf numFmtId="0" fontId="58" fillId="0" borderId="0" xfId="0" applyFont="1" applyAlignment="1">
      <alignment wrapText="1"/>
    </xf>
    <xf numFmtId="0" fontId="32" fillId="0" borderId="38" xfId="0" applyFont="1" applyBorder="1" applyAlignment="1">
      <alignment horizontal="center" vertical="top"/>
    </xf>
    <xf numFmtId="0" fontId="58" fillId="0" borderId="1" xfId="0" applyFont="1" applyBorder="1" applyAlignment="1">
      <alignment horizontal="center" vertical="center"/>
    </xf>
    <xf numFmtId="0" fontId="58" fillId="0" borderId="0" xfId="0" applyFont="1"/>
    <xf numFmtId="0" fontId="58" fillId="0" borderId="0" xfId="0" applyFont="1" applyAlignment="1">
      <alignment vertical="center"/>
    </xf>
    <xf numFmtId="0" fontId="8" fillId="6" borderId="0" xfId="2" applyFont="1" applyFill="1" applyAlignment="1">
      <alignment horizontal="left"/>
    </xf>
    <xf numFmtId="0" fontId="21" fillId="0" borderId="31" xfId="2" applyFont="1" applyBorder="1" applyAlignment="1">
      <alignment horizontal="center"/>
    </xf>
    <xf numFmtId="0" fontId="23" fillId="0" borderId="24" xfId="2" applyFont="1" applyBorder="1" applyAlignment="1">
      <alignment horizontal="center" vertical="center" wrapText="1"/>
    </xf>
    <xf numFmtId="0" fontId="23" fillId="0" borderId="35" xfId="2" applyFont="1" applyBorder="1" applyAlignment="1">
      <alignment horizontal="center" vertical="center" wrapText="1"/>
    </xf>
    <xf numFmtId="0" fontId="23" fillId="0" borderId="28" xfId="2" applyFont="1" applyBorder="1" applyAlignment="1">
      <alignment horizontal="center" vertical="center" wrapText="1"/>
    </xf>
    <xf numFmtId="0" fontId="25" fillId="0" borderId="0" xfId="2" applyFont="1" applyAlignment="1">
      <alignment horizontal="center"/>
    </xf>
    <xf numFmtId="0" fontId="23" fillId="0" borderId="0" xfId="2" applyFont="1" applyAlignment="1">
      <alignment horizontal="right"/>
    </xf>
    <xf numFmtId="0" fontId="23" fillId="0" borderId="33" xfId="2" applyFont="1" applyBorder="1" applyAlignment="1">
      <alignment horizontal="center" vertical="center" wrapText="1"/>
    </xf>
    <xf numFmtId="0" fontId="23" fillId="0" borderId="36" xfId="2" applyFont="1" applyBorder="1" applyAlignment="1">
      <alignment horizontal="center" vertical="center" wrapText="1"/>
    </xf>
    <xf numFmtId="0" fontId="23" fillId="0" borderId="30" xfId="2" applyFont="1" applyBorder="1" applyAlignment="1">
      <alignment horizontal="center" vertical="center" wrapText="1"/>
    </xf>
    <xf numFmtId="0" fontId="23" fillId="0" borderId="26" xfId="2" applyFont="1" applyBorder="1" applyAlignment="1">
      <alignment horizontal="center" wrapText="1"/>
    </xf>
    <xf numFmtId="0" fontId="23" fillId="0" borderId="23" xfId="2" applyFont="1" applyBorder="1" applyAlignment="1">
      <alignment horizontal="right"/>
    </xf>
    <xf numFmtId="0" fontId="16" fillId="0" borderId="26" xfId="2" applyFont="1" applyBorder="1" applyAlignment="1">
      <alignment horizontal="center"/>
    </xf>
    <xf numFmtId="0" fontId="16" fillId="0" borderId="25" xfId="2" applyFont="1" applyBorder="1" applyAlignment="1">
      <alignment horizontal="center"/>
    </xf>
    <xf numFmtId="0" fontId="23" fillId="0" borderId="25" xfId="2" applyFont="1" applyBorder="1" applyAlignment="1">
      <alignment horizontal="center" wrapText="1"/>
    </xf>
    <xf numFmtId="0" fontId="22" fillId="0" borderId="32" xfId="2" applyFont="1" applyBorder="1" applyAlignment="1">
      <alignment horizontal="center"/>
    </xf>
    <xf numFmtId="0" fontId="22" fillId="0" borderId="0" xfId="2" applyFont="1" applyAlignment="1">
      <alignment horizontal="right"/>
    </xf>
    <xf numFmtId="0" fontId="23" fillId="0" borderId="32" xfId="2" applyFont="1" applyBorder="1" applyAlignment="1">
      <alignment horizontal="center"/>
    </xf>
    <xf numFmtId="0" fontId="23" fillId="0" borderId="0" xfId="2" applyFont="1" applyAlignment="1">
      <alignment horizontal="center"/>
    </xf>
    <xf numFmtId="0" fontId="2" fillId="0" borderId="6" xfId="2" applyFont="1" applyBorder="1" applyAlignment="1">
      <alignment horizontal="left" vertical="center" wrapText="1"/>
    </xf>
    <xf numFmtId="0" fontId="16" fillId="0" borderId="23" xfId="2" applyFont="1" applyBorder="1" applyAlignment="1">
      <alignment horizontal="center"/>
    </xf>
    <xf numFmtId="0" fontId="7" fillId="0" borderId="23" xfId="2" applyBorder="1" applyAlignment="1">
      <alignment horizontal="center"/>
    </xf>
    <xf numFmtId="0" fontId="22" fillId="0" borderId="0" xfId="2" applyFont="1" applyAlignment="1">
      <alignment horizontal="center"/>
    </xf>
    <xf numFmtId="0" fontId="25" fillId="0" borderId="0" xfId="2" applyFont="1" applyAlignment="1">
      <alignment horizontal="left"/>
    </xf>
    <xf numFmtId="0" fontId="23" fillId="0" borderId="24" xfId="2" applyFont="1" applyBorder="1" applyAlignment="1">
      <alignment horizontal="center" vertical="center"/>
    </xf>
    <xf numFmtId="0" fontId="23" fillId="0" borderId="35" xfId="2" applyFont="1" applyBorder="1" applyAlignment="1">
      <alignment horizontal="center" vertical="center"/>
    </xf>
    <xf numFmtId="0" fontId="23" fillId="0" borderId="28" xfId="2" applyFont="1" applyBorder="1" applyAlignment="1">
      <alignment horizontal="center" vertical="center"/>
    </xf>
    <xf numFmtId="0" fontId="23" fillId="0" borderId="25" xfId="2" applyFont="1" applyBorder="1"/>
    <xf numFmtId="0" fontId="29" fillId="0" borderId="16" xfId="2" applyFont="1" applyBorder="1" applyAlignment="1">
      <alignment horizontal="center" wrapText="1"/>
    </xf>
    <xf numFmtId="0" fontId="7" fillId="0" borderId="0" xfId="2" applyAlignment="1">
      <alignment horizontal="left"/>
    </xf>
    <xf numFmtId="0" fontId="5" fillId="0" borderId="36" xfId="14" applyBorder="1" applyAlignment="1">
      <alignment horizontal="center" wrapText="1"/>
    </xf>
    <xf numFmtId="0" fontId="5" fillId="0" borderId="0" xfId="14" applyAlignment="1">
      <alignment horizontal="center" wrapText="1"/>
    </xf>
    <xf numFmtId="0" fontId="5" fillId="0" borderId="37" xfId="14" applyBorder="1" applyAlignment="1">
      <alignment horizontal="center" wrapText="1"/>
    </xf>
    <xf numFmtId="0" fontId="5" fillId="0" borderId="0" xfId="14" applyAlignment="1">
      <alignment horizontal="center"/>
    </xf>
    <xf numFmtId="0" fontId="25" fillId="0" borderId="33" xfId="14" applyFont="1" applyBorder="1" applyAlignment="1">
      <alignment horizontal="center"/>
    </xf>
    <xf numFmtId="0" fontId="25" fillId="0" borderId="34" xfId="14" applyFont="1" applyBorder="1" applyAlignment="1">
      <alignment horizontal="center"/>
    </xf>
    <xf numFmtId="0" fontId="25" fillId="0" borderId="36" xfId="14" applyFont="1" applyBorder="1" applyAlignment="1">
      <alignment horizontal="center"/>
    </xf>
    <xf numFmtId="0" fontId="25" fillId="0" borderId="0" xfId="14" applyFont="1" applyAlignment="1">
      <alignment horizontal="center"/>
    </xf>
    <xf numFmtId="0" fontId="25" fillId="0" borderId="37" xfId="14" applyFont="1" applyBorder="1" applyAlignment="1">
      <alignment horizontal="center"/>
    </xf>
    <xf numFmtId="0" fontId="25" fillId="0" borderId="30" xfId="14" applyFont="1" applyBorder="1" applyAlignment="1">
      <alignment horizontal="center"/>
    </xf>
    <xf numFmtId="0" fontId="25" fillId="0" borderId="29" xfId="14" applyFont="1" applyBorder="1" applyAlignment="1">
      <alignment horizontal="center"/>
    </xf>
    <xf numFmtId="0" fontId="5" fillId="0" borderId="36" xfId="14" applyBorder="1" applyAlignment="1">
      <alignment horizontal="center"/>
    </xf>
    <xf numFmtId="0" fontId="5" fillId="0" borderId="37" xfId="14" applyBorder="1" applyAlignment="1">
      <alignment horizontal="center"/>
    </xf>
    <xf numFmtId="0" fontId="6" fillId="0" borderId="0" xfId="14" applyFont="1" applyFill="1" applyAlignment="1" applyProtection="1">
      <alignment horizontal="left" vertical="center" wrapText="1"/>
    </xf>
    <xf numFmtId="0" fontId="8" fillId="0" borderId="31" xfId="2" applyFont="1" applyBorder="1" applyAlignment="1" applyProtection="1">
      <alignment horizontal="center"/>
      <protection locked="0"/>
    </xf>
    <xf numFmtId="0" fontId="8" fillId="0" borderId="26" xfId="2" applyFont="1" applyBorder="1" applyAlignment="1" applyProtection="1">
      <alignment horizontal="center"/>
      <protection locked="0"/>
    </xf>
    <xf numFmtId="0" fontId="65" fillId="0" borderId="0" xfId="2" applyFont="1" applyAlignment="1" applyProtection="1">
      <alignment horizontal="left" vertical="top" wrapText="1"/>
      <protection locked="0"/>
    </xf>
    <xf numFmtId="0" fontId="20" fillId="0" borderId="23" xfId="2" applyFont="1" applyBorder="1" applyAlignment="1" applyProtection="1">
      <alignment horizontal="center" wrapText="1"/>
      <protection locked="0"/>
    </xf>
    <xf numFmtId="0" fontId="14" fillId="0" borderId="0" xfId="12" applyFont="1" applyAlignment="1" applyProtection="1">
      <alignment horizontal="center" vertical="center" wrapText="1"/>
      <protection locked="0"/>
    </xf>
    <xf numFmtId="14" fontId="13" fillId="0" borderId="0" xfId="2" applyNumberFormat="1" applyFont="1" applyAlignment="1" applyProtection="1">
      <alignment horizontal="center"/>
      <protection locked="0"/>
    </xf>
    <xf numFmtId="0" fontId="13" fillId="0" borderId="0" xfId="2" applyFont="1" applyAlignment="1" applyProtection="1">
      <alignment horizontal="center"/>
      <protection locked="0"/>
    </xf>
    <xf numFmtId="0" fontId="69" fillId="0" borderId="0" xfId="11" applyFont="1" applyAlignment="1" applyProtection="1">
      <alignment horizontal="center" vertical="center" wrapText="1"/>
      <protection locked="0"/>
    </xf>
    <xf numFmtId="0" fontId="8" fillId="0" borderId="0" xfId="2" applyFont="1" applyAlignment="1" applyProtection="1">
      <alignment horizontal="center"/>
      <protection locked="0"/>
    </xf>
    <xf numFmtId="0" fontId="7" fillId="0" borderId="39" xfId="2" applyBorder="1" applyAlignment="1">
      <alignment horizontal="left"/>
    </xf>
    <xf numFmtId="1" fontId="70" fillId="0" borderId="27" xfId="2" applyNumberFormat="1" applyFont="1" applyBorder="1" applyAlignment="1" applyProtection="1">
      <alignment horizontal="center"/>
      <protection locked="0"/>
    </xf>
    <xf numFmtId="1" fontId="70" fillId="0" borderId="26" xfId="2" applyNumberFormat="1" applyFont="1" applyBorder="1" applyAlignment="1" applyProtection="1">
      <alignment horizontal="center"/>
      <protection locked="0"/>
    </xf>
    <xf numFmtId="0" fontId="8" fillId="0" borderId="31" xfId="2" applyFont="1" applyBorder="1" applyAlignment="1" applyProtection="1">
      <alignment horizontal="left"/>
      <protection locked="0"/>
    </xf>
    <xf numFmtId="1" fontId="70" fillId="0" borderId="33" xfId="2" applyNumberFormat="1" applyFont="1" applyBorder="1" applyAlignment="1" applyProtection="1">
      <alignment horizontal="center"/>
      <protection locked="0"/>
    </xf>
    <xf numFmtId="1" fontId="70" fillId="0" borderId="34" xfId="2" applyNumberFormat="1" applyFont="1" applyBorder="1" applyAlignment="1" applyProtection="1">
      <alignment horizontal="center"/>
      <protection locked="0"/>
    </xf>
    <xf numFmtId="0" fontId="8" fillId="0" borderId="41" xfId="2" applyFont="1" applyBorder="1" applyAlignment="1" applyProtection="1">
      <alignment horizontal="center" vertical="center" wrapText="1"/>
      <protection locked="0"/>
    </xf>
    <xf numFmtId="0" fontId="8" fillId="0" borderId="42" xfId="2" applyFont="1" applyBorder="1" applyAlignment="1" applyProtection="1">
      <alignment horizontal="center" vertical="center" wrapText="1"/>
      <protection locked="0"/>
    </xf>
    <xf numFmtId="0" fontId="8" fillId="0" borderId="43" xfId="2" applyFont="1" applyBorder="1" applyAlignment="1" applyProtection="1">
      <alignment horizontal="center" vertical="center" wrapText="1"/>
      <protection locked="0"/>
    </xf>
    <xf numFmtId="0" fontId="8" fillId="0" borderId="44" xfId="2" applyFont="1" applyBorder="1" applyAlignment="1" applyProtection="1">
      <alignment horizontal="center" vertical="center" wrapText="1"/>
      <protection locked="0"/>
    </xf>
    <xf numFmtId="0" fontId="8" fillId="0" borderId="45" xfId="2" applyFont="1" applyBorder="1" applyAlignment="1" applyProtection="1">
      <alignment horizontal="center" vertical="center" wrapText="1"/>
      <protection locked="0"/>
    </xf>
    <xf numFmtId="0" fontId="8" fillId="0" borderId="46" xfId="2" applyFont="1" applyBorder="1" applyAlignment="1" applyProtection="1">
      <alignment horizontal="center" vertical="center" wrapText="1"/>
      <protection locked="0"/>
    </xf>
    <xf numFmtId="0" fontId="8" fillId="0" borderId="48" xfId="2" applyFont="1" applyBorder="1" applyAlignment="1" applyProtection="1">
      <alignment horizontal="center" vertical="center" wrapText="1"/>
      <protection locked="0"/>
    </xf>
    <xf numFmtId="0" fontId="8" fillId="0" borderId="25" xfId="2" applyFont="1" applyBorder="1" applyAlignment="1" applyProtection="1">
      <alignment horizontal="center" vertical="center" wrapText="1"/>
      <protection locked="0"/>
    </xf>
    <xf numFmtId="0" fontId="8" fillId="0" borderId="49" xfId="2" applyFont="1" applyBorder="1" applyAlignment="1" applyProtection="1">
      <alignment horizontal="center" vertical="center" wrapText="1"/>
      <protection locked="0"/>
    </xf>
    <xf numFmtId="0" fontId="15" fillId="0" borderId="48" xfId="2" applyFont="1" applyBorder="1" applyAlignment="1" applyProtection="1">
      <alignment horizontal="center" vertical="center" wrapText="1"/>
      <protection locked="0"/>
    </xf>
    <xf numFmtId="0" fontId="15" fillId="0" borderId="25" xfId="2" applyFont="1" applyBorder="1" applyAlignment="1" applyProtection="1">
      <alignment horizontal="center" vertical="center" wrapText="1"/>
      <protection locked="0"/>
    </xf>
    <xf numFmtId="0" fontId="71" fillId="0" borderId="25" xfId="2" applyFont="1" applyBorder="1" applyAlignment="1" applyProtection="1">
      <alignment horizontal="left" vertical="center" wrapText="1"/>
      <protection locked="0"/>
    </xf>
    <xf numFmtId="0" fontId="65" fillId="0" borderId="32" xfId="2" applyFont="1" applyBorder="1" applyAlignment="1" applyProtection="1">
      <alignment horizontal="center"/>
      <protection locked="0"/>
    </xf>
    <xf numFmtId="0" fontId="15" fillId="0" borderId="50" xfId="2" applyFont="1" applyBorder="1" applyAlignment="1" applyProtection="1">
      <alignment horizontal="center" vertical="center" wrapText="1"/>
      <protection locked="0"/>
    </xf>
    <xf numFmtId="0" fontId="15" fillId="0" borderId="53" xfId="2" applyFont="1" applyBorder="1" applyAlignment="1" applyProtection="1">
      <alignment horizontal="center" vertical="center" wrapText="1"/>
      <protection locked="0"/>
    </xf>
    <xf numFmtId="0" fontId="8" fillId="0" borderId="23" xfId="2" applyFont="1" applyBorder="1" applyAlignment="1" applyProtection="1">
      <alignment horizontal="center" wrapText="1"/>
      <protection locked="0"/>
    </xf>
    <xf numFmtId="0" fontId="8" fillId="0" borderId="0" xfId="2" applyFont="1" applyAlignment="1" applyProtection="1">
      <alignment horizontal="left" wrapText="1"/>
      <protection locked="0"/>
    </xf>
    <xf numFmtId="0" fontId="15" fillId="0" borderId="49" xfId="2" applyFont="1" applyBorder="1" applyAlignment="1" applyProtection="1">
      <alignment horizontal="center" vertical="center" wrapText="1"/>
      <protection locked="0"/>
    </xf>
    <xf numFmtId="0" fontId="15" fillId="0" borderId="40" xfId="2" applyFont="1" applyBorder="1" applyAlignment="1" applyProtection="1">
      <alignment horizontal="center" vertical="center" wrapText="1"/>
      <protection locked="0"/>
    </xf>
    <xf numFmtId="0" fontId="15" fillId="0" borderId="47" xfId="2" applyFont="1" applyBorder="1" applyAlignment="1" applyProtection="1">
      <alignment horizontal="center" vertical="center" wrapText="1"/>
      <protection locked="0"/>
    </xf>
    <xf numFmtId="0" fontId="15" fillId="0" borderId="51" xfId="2" applyFont="1" applyBorder="1" applyAlignment="1" applyProtection="1">
      <alignment horizontal="center" vertical="center" wrapText="1"/>
      <protection locked="0"/>
    </xf>
    <xf numFmtId="0" fontId="8" fillId="0" borderId="0" xfId="2" applyFont="1" applyAlignment="1" applyProtection="1">
      <alignment horizontal="center" wrapText="1"/>
      <protection locked="0"/>
    </xf>
    <xf numFmtId="0" fontId="38" fillId="0" borderId="18" xfId="0" applyFont="1" applyFill="1" applyBorder="1" applyAlignment="1" applyProtection="1">
      <alignment horizontal="center" vertical="center" wrapText="1"/>
    </xf>
    <xf numFmtId="0" fontId="38" fillId="0" borderId="21" xfId="0" applyFont="1" applyFill="1" applyBorder="1" applyAlignment="1" applyProtection="1">
      <alignment horizontal="center" vertical="center"/>
    </xf>
    <xf numFmtId="0" fontId="38" fillId="0" borderId="20" xfId="0" applyFont="1" applyFill="1" applyBorder="1" applyAlignment="1" applyProtection="1">
      <alignment horizontal="center" vertical="center"/>
    </xf>
    <xf numFmtId="0" fontId="38" fillId="0" borderId="19" xfId="0" applyFont="1" applyFill="1" applyBorder="1" applyAlignment="1" applyProtection="1">
      <alignment horizontal="center" vertical="center"/>
    </xf>
    <xf numFmtId="0" fontId="38" fillId="0" borderId="18" xfId="0" applyFont="1" applyFill="1" applyBorder="1" applyAlignment="1" applyProtection="1">
      <alignment horizontal="center" vertical="center"/>
    </xf>
  </cellXfs>
  <cellStyles count="15">
    <cellStyle name="Įprastas" xfId="0" builtinId="0"/>
    <cellStyle name="Įprastas 2" xfId="1" xr:uid="{84B14A38-4881-4AA7-AE1A-F6410E9FA125}"/>
    <cellStyle name="Įprastas 2 2" xfId="2" xr:uid="{5312F2AB-E2A4-4FEF-97F8-014688D6EFE5}"/>
    <cellStyle name="Įprastas 3" xfId="7" xr:uid="{9AF4A118-C9A5-4067-A2D4-9B06F1A562A1}"/>
    <cellStyle name="Įprastas 3 2" xfId="6" xr:uid="{35568CA0-F182-4788-AA9E-F167C8F4D15A}"/>
    <cellStyle name="Įprastas 3 3" xfId="14" xr:uid="{21C841E6-0CB1-412F-A278-A5664F1B0BBA}"/>
    <cellStyle name="Įprastas 4" xfId="4" xr:uid="{31F21F70-8CF2-4DF7-BAE2-B85ED0E248B6}"/>
    <cellStyle name="Įprastas 4 2" xfId="8" xr:uid="{899F6F2D-93F1-499C-9643-4C012863EC37}"/>
    <cellStyle name="Įprastas 5" xfId="5" xr:uid="{9910BBEB-868B-46CF-BF83-E6A03995090D}"/>
    <cellStyle name="Įprastas 6" xfId="9" xr:uid="{0F931E15-7438-4293-AB68-F5D87F502B03}"/>
    <cellStyle name="Įprastas 7" xfId="10" xr:uid="{575E720B-216C-4297-96BD-3A051B3177A6}"/>
    <cellStyle name="Normal_CF_ataskaitos_prie_mokejimo_tvarkos_040115" xfId="3" xr:uid="{A86C8963-E250-41D1-9B34-A03096B2FF9B}"/>
    <cellStyle name="Normal_kontingento formos sav" xfId="12" xr:uid="{F3A1488F-ADF3-47A7-8B43-50455462D768}"/>
    <cellStyle name="Normal_Sheet1" xfId="13" xr:uid="{8B567291-EC86-454E-BFC0-DA4B21607737}"/>
    <cellStyle name="Normal_TRECFORMantras2001333" xfId="11" xr:uid="{8B978C56-F632-4CA1-8C89-EF5B7D52808F}"/>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044C80-7F35-4662-A0EB-DF116F50BD31}">
  <sheetPr>
    <pageSetUpPr fitToPage="1"/>
  </sheetPr>
  <dimension ref="A1:R377"/>
  <sheetViews>
    <sheetView showZeros="0" zoomScaleNormal="100" workbookViewId="0">
      <selection activeCell="G19" sqref="G19:K19"/>
    </sheetView>
  </sheetViews>
  <sheetFormatPr defaultColWidth="9.140625" defaultRowHeight="12.75"/>
  <cols>
    <col min="1" max="4" width="2" style="128" customWidth="1"/>
    <col min="5" max="5" width="2.140625" style="128" customWidth="1"/>
    <col min="6" max="6" width="3.5703125" style="281" customWidth="1"/>
    <col min="7" max="7" width="34.28515625" style="128" customWidth="1"/>
    <col min="8" max="8" width="4.7109375" style="128" customWidth="1"/>
    <col min="9" max="12" width="12.85546875" style="128" customWidth="1"/>
    <col min="13" max="13" width="0.140625" style="128" hidden="1" customWidth="1"/>
    <col min="14" max="14" width="6.140625" style="128" hidden="1" customWidth="1"/>
    <col min="15" max="15" width="8.85546875" style="128" hidden="1" customWidth="1"/>
    <col min="16" max="16" width="9.140625" style="128"/>
    <col min="17" max="17" width="6.140625" style="128" customWidth="1"/>
    <col min="18" max="18" width="9.140625" style="128"/>
    <col min="19" max="16384" width="9.140625" style="84"/>
  </cols>
  <sheetData>
    <row r="1" spans="1:17" ht="24.75" customHeight="1">
      <c r="G1" s="85"/>
      <c r="H1" s="86"/>
      <c r="I1" s="103"/>
      <c r="J1" s="479" t="s">
        <v>0</v>
      </c>
      <c r="K1" s="479"/>
      <c r="L1" s="479"/>
      <c r="M1" s="87"/>
      <c r="N1" s="283"/>
      <c r="O1" s="283"/>
      <c r="P1" s="283"/>
      <c r="Q1" s="283"/>
    </row>
    <row r="2" spans="1:17" ht="13.5" customHeight="1">
      <c r="H2" s="86"/>
      <c r="I2" s="104"/>
      <c r="J2" s="480" t="s">
        <v>1</v>
      </c>
      <c r="K2" s="480"/>
      <c r="L2" s="480"/>
      <c r="M2" s="87"/>
      <c r="N2" s="283"/>
      <c r="O2" s="283"/>
      <c r="P2" s="283"/>
      <c r="Q2" s="88"/>
    </row>
    <row r="3" spans="1:17" ht="5.25" customHeight="1">
      <c r="H3" s="130"/>
      <c r="I3" s="283"/>
      <c r="J3" s="283"/>
      <c r="K3" s="131"/>
      <c r="L3" s="131"/>
      <c r="M3" s="87"/>
      <c r="N3" s="283"/>
      <c r="O3" s="283"/>
      <c r="P3" s="283"/>
      <c r="Q3" s="88"/>
    </row>
    <row r="4" spans="1:17" ht="6" customHeight="1">
      <c r="G4" s="89" t="s">
        <v>2</v>
      </c>
      <c r="H4" s="86"/>
      <c r="J4" s="131"/>
      <c r="K4" s="131"/>
      <c r="L4" s="131"/>
      <c r="M4" s="87"/>
      <c r="N4" s="283"/>
      <c r="O4" s="283"/>
      <c r="P4" s="283"/>
      <c r="Q4" s="88"/>
    </row>
    <row r="5" spans="1:17" ht="5.25" customHeight="1">
      <c r="H5" s="86"/>
      <c r="J5" s="131"/>
      <c r="K5" s="131"/>
      <c r="L5" s="131"/>
      <c r="M5" s="87"/>
      <c r="N5" s="283"/>
      <c r="O5" s="283"/>
      <c r="P5" s="283"/>
      <c r="Q5" s="88"/>
    </row>
    <row r="6" spans="1:17" ht="3.75" customHeight="1">
      <c r="H6" s="86"/>
      <c r="J6" s="132"/>
      <c r="K6" s="131"/>
      <c r="L6" s="131"/>
      <c r="M6" s="87"/>
      <c r="N6" s="283"/>
      <c r="O6" s="283"/>
      <c r="P6" s="283"/>
    </row>
    <row r="7" spans="1:17" ht="36.75" customHeight="1">
      <c r="A7" s="482" t="s">
        <v>406</v>
      </c>
      <c r="B7" s="482"/>
      <c r="C7" s="482"/>
      <c r="D7" s="482"/>
      <c r="E7" s="482"/>
      <c r="F7" s="482"/>
      <c r="G7" s="482"/>
      <c r="H7" s="482"/>
      <c r="I7" s="482"/>
      <c r="J7" s="482"/>
      <c r="K7" s="482"/>
      <c r="L7" s="482"/>
      <c r="M7" s="133"/>
      <c r="N7" s="133"/>
      <c r="O7" s="133"/>
      <c r="P7" s="133"/>
      <c r="Q7" s="133"/>
    </row>
    <row r="8" spans="1:17" ht="12" customHeight="1">
      <c r="G8" s="133"/>
      <c r="H8" s="134"/>
      <c r="I8" s="134"/>
      <c r="J8" s="135"/>
      <c r="K8" s="135"/>
      <c r="L8" s="100"/>
      <c r="M8" s="87"/>
    </row>
    <row r="9" spans="1:17" ht="18" customHeight="1">
      <c r="A9" s="483" t="s">
        <v>3</v>
      </c>
      <c r="B9" s="483"/>
      <c r="C9" s="483"/>
      <c r="D9" s="483"/>
      <c r="E9" s="483"/>
      <c r="F9" s="483"/>
      <c r="G9" s="483"/>
      <c r="H9" s="483"/>
      <c r="I9" s="483"/>
      <c r="J9" s="483"/>
      <c r="K9" s="483"/>
      <c r="L9" s="483"/>
      <c r="M9" s="87"/>
    </row>
    <row r="10" spans="1:17" ht="18.75" customHeight="1">
      <c r="A10" s="481" t="s">
        <v>4</v>
      </c>
      <c r="B10" s="475"/>
      <c r="C10" s="475"/>
      <c r="D10" s="475"/>
      <c r="E10" s="475"/>
      <c r="F10" s="475"/>
      <c r="G10" s="475"/>
      <c r="H10" s="475"/>
      <c r="I10" s="475"/>
      <c r="J10" s="475"/>
      <c r="K10" s="475"/>
      <c r="L10" s="475"/>
      <c r="M10" s="87"/>
    </row>
    <row r="11" spans="1:17" ht="7.5" customHeight="1">
      <c r="A11" s="282"/>
      <c r="B11" s="283"/>
      <c r="C11" s="283"/>
      <c r="D11" s="283"/>
      <c r="E11" s="283"/>
      <c r="F11" s="283"/>
      <c r="G11" s="283"/>
      <c r="H11" s="283"/>
      <c r="I11" s="283"/>
      <c r="J11" s="283"/>
      <c r="K11" s="283"/>
      <c r="L11" s="283"/>
      <c r="M11" s="87"/>
    </row>
    <row r="12" spans="1:17" ht="14.25" customHeight="1">
      <c r="A12" s="282"/>
      <c r="B12" s="283"/>
      <c r="C12" s="283"/>
      <c r="D12" s="283"/>
      <c r="E12" s="283"/>
      <c r="F12" s="283"/>
      <c r="G12" s="471" t="s">
        <v>407</v>
      </c>
      <c r="H12" s="471"/>
      <c r="I12" s="471"/>
      <c r="J12" s="471"/>
      <c r="K12" s="471"/>
      <c r="L12" s="283"/>
      <c r="M12" s="87"/>
    </row>
    <row r="13" spans="1:17" ht="16.5" customHeight="1">
      <c r="A13" s="472" t="s">
        <v>408</v>
      </c>
      <c r="B13" s="472"/>
      <c r="C13" s="472"/>
      <c r="D13" s="472"/>
      <c r="E13" s="472"/>
      <c r="F13" s="472"/>
      <c r="G13" s="472"/>
      <c r="H13" s="472"/>
      <c r="I13" s="472"/>
      <c r="J13" s="472"/>
      <c r="K13" s="472"/>
      <c r="L13" s="472"/>
      <c r="M13" s="87"/>
      <c r="P13" s="128" t="s">
        <v>5</v>
      </c>
    </row>
    <row r="14" spans="1:17" ht="15.75" customHeight="1">
      <c r="G14" s="473" t="s">
        <v>409</v>
      </c>
      <c r="H14" s="473"/>
      <c r="I14" s="473"/>
      <c r="J14" s="473"/>
      <c r="K14" s="473"/>
      <c r="M14" s="87"/>
    </row>
    <row r="15" spans="1:17" ht="12" customHeight="1">
      <c r="G15" s="474" t="s">
        <v>410</v>
      </c>
      <c r="H15" s="474"/>
      <c r="I15" s="474"/>
      <c r="J15" s="474"/>
      <c r="K15" s="474"/>
    </row>
    <row r="16" spans="1:17" ht="12" customHeight="1">
      <c r="B16" s="472" t="s">
        <v>6</v>
      </c>
      <c r="C16" s="472"/>
      <c r="D16" s="472"/>
      <c r="E16" s="472"/>
      <c r="F16" s="472"/>
      <c r="G16" s="472"/>
      <c r="H16" s="472"/>
      <c r="I16" s="472"/>
      <c r="J16" s="472"/>
      <c r="K16" s="472"/>
      <c r="L16" s="472"/>
    </row>
    <row r="17" spans="1:13" ht="12" customHeight="1"/>
    <row r="18" spans="1:13" ht="12.75" customHeight="1">
      <c r="G18" s="473" t="s">
        <v>411</v>
      </c>
      <c r="H18" s="473"/>
      <c r="I18" s="473"/>
      <c r="J18" s="473"/>
      <c r="K18" s="473"/>
    </row>
    <row r="19" spans="1:13" ht="11.25" customHeight="1">
      <c r="G19" s="475" t="s">
        <v>7</v>
      </c>
      <c r="H19" s="475"/>
      <c r="I19" s="475"/>
      <c r="J19" s="475"/>
      <c r="K19" s="475"/>
    </row>
    <row r="20" spans="1:13" ht="11.25" customHeight="1">
      <c r="G20" s="283"/>
      <c r="H20" s="283"/>
      <c r="I20" s="283"/>
      <c r="J20" s="283"/>
      <c r="K20" s="283"/>
    </row>
    <row r="21" spans="1:13">
      <c r="E21" s="477"/>
      <c r="F21" s="477"/>
      <c r="G21" s="477"/>
      <c r="H21" s="477"/>
      <c r="I21" s="477"/>
      <c r="J21" s="477"/>
      <c r="K21" s="477"/>
    </row>
    <row r="22" spans="1:13" ht="12" customHeight="1">
      <c r="A22" s="478" t="s">
        <v>9</v>
      </c>
      <c r="B22" s="478"/>
      <c r="C22" s="478"/>
      <c r="D22" s="478"/>
      <c r="E22" s="478"/>
      <c r="F22" s="478"/>
      <c r="G22" s="478"/>
      <c r="H22" s="478"/>
      <c r="I22" s="478"/>
      <c r="J22" s="478"/>
      <c r="K22" s="478"/>
      <c r="L22" s="478"/>
      <c r="M22" s="139"/>
    </row>
    <row r="23" spans="1:13" ht="12" customHeight="1">
      <c r="F23" s="128"/>
      <c r="J23" s="91"/>
      <c r="K23" s="100"/>
      <c r="L23" s="92" t="s">
        <v>10</v>
      </c>
      <c r="M23" s="139"/>
    </row>
    <row r="24" spans="1:13" ht="11.25" customHeight="1">
      <c r="F24" s="128"/>
      <c r="J24" s="140" t="s">
        <v>11</v>
      </c>
      <c r="K24" s="130"/>
      <c r="L24" s="141"/>
      <c r="M24" s="139"/>
    </row>
    <row r="25" spans="1:13" ht="12" customHeight="1">
      <c r="E25" s="283"/>
      <c r="F25" s="285"/>
      <c r="I25" s="300"/>
      <c r="J25" s="300"/>
      <c r="K25" s="144" t="s">
        <v>12</v>
      </c>
      <c r="L25" s="141"/>
      <c r="M25" s="139"/>
    </row>
    <row r="26" spans="1:13" ht="12.75" customHeight="1">
      <c r="A26" s="476" t="s">
        <v>5</v>
      </c>
      <c r="B26" s="476"/>
      <c r="C26" s="476"/>
      <c r="D26" s="476"/>
      <c r="E26" s="476"/>
      <c r="F26" s="476"/>
      <c r="G26" s="476"/>
      <c r="H26" s="476"/>
      <c r="I26" s="476"/>
      <c r="K26" s="144" t="s">
        <v>14</v>
      </c>
      <c r="L26" s="145" t="s">
        <v>15</v>
      </c>
      <c r="M26" s="139"/>
    </row>
    <row r="27" spans="1:13" ht="12" customHeight="1">
      <c r="A27" s="476"/>
      <c r="B27" s="476"/>
      <c r="C27" s="476"/>
      <c r="D27" s="476"/>
      <c r="E27" s="476"/>
      <c r="F27" s="476"/>
      <c r="G27" s="476"/>
      <c r="H27" s="476"/>
      <c r="I27" s="476"/>
      <c r="J27" s="287" t="s">
        <v>17</v>
      </c>
      <c r="K27" s="147"/>
      <c r="L27" s="141"/>
      <c r="M27" s="139"/>
    </row>
    <row r="28" spans="1:13" ht="12.75" customHeight="1">
      <c r="F28" s="128"/>
      <c r="G28" s="148" t="s">
        <v>19</v>
      </c>
      <c r="H28" s="149"/>
      <c r="I28" s="150"/>
      <c r="J28" s="151"/>
      <c r="K28" s="141"/>
      <c r="L28" s="141"/>
      <c r="M28" s="139"/>
    </row>
    <row r="29" spans="1:13" ht="13.5" customHeight="1">
      <c r="F29" s="128"/>
      <c r="G29" s="460" t="s">
        <v>21</v>
      </c>
      <c r="H29" s="460"/>
      <c r="I29" s="153"/>
      <c r="J29" s="154"/>
      <c r="K29" s="155"/>
      <c r="L29" s="155"/>
      <c r="M29" s="139"/>
    </row>
    <row r="30" spans="1:13" ht="14.25" customHeight="1">
      <c r="A30" s="156"/>
      <c r="B30" s="156"/>
      <c r="C30" s="156"/>
      <c r="D30" s="156"/>
      <c r="E30" s="156"/>
      <c r="F30" s="157"/>
      <c r="G30" s="158"/>
      <c r="I30" s="158"/>
      <c r="J30" s="158"/>
      <c r="K30" s="158"/>
      <c r="L30" s="159" t="s">
        <v>27</v>
      </c>
      <c r="M30" s="160"/>
    </row>
    <row r="31" spans="1:13" ht="24" customHeight="1">
      <c r="A31" s="461" t="s">
        <v>28</v>
      </c>
      <c r="B31" s="462"/>
      <c r="C31" s="462"/>
      <c r="D31" s="462"/>
      <c r="E31" s="462"/>
      <c r="F31" s="462"/>
      <c r="G31" s="465" t="s">
        <v>29</v>
      </c>
      <c r="H31" s="467" t="s">
        <v>30</v>
      </c>
      <c r="I31" s="469" t="s">
        <v>31</v>
      </c>
      <c r="J31" s="470"/>
      <c r="K31" s="487" t="s">
        <v>32</v>
      </c>
      <c r="L31" s="489" t="s">
        <v>33</v>
      </c>
      <c r="M31" s="160"/>
    </row>
    <row r="32" spans="1:13" ht="46.5" customHeight="1">
      <c r="A32" s="463"/>
      <c r="B32" s="464"/>
      <c r="C32" s="464"/>
      <c r="D32" s="464"/>
      <c r="E32" s="464"/>
      <c r="F32" s="464"/>
      <c r="G32" s="466"/>
      <c r="H32" s="468"/>
      <c r="I32" s="161" t="s">
        <v>34</v>
      </c>
      <c r="J32" s="162" t="s">
        <v>35</v>
      </c>
      <c r="K32" s="488"/>
      <c r="L32" s="490"/>
    </row>
    <row r="33" spans="1:18" ht="11.25" customHeight="1">
      <c r="A33" s="484" t="s">
        <v>36</v>
      </c>
      <c r="B33" s="485"/>
      <c r="C33" s="485"/>
      <c r="D33" s="485"/>
      <c r="E33" s="485"/>
      <c r="F33" s="486"/>
      <c r="G33" s="93">
        <v>2</v>
      </c>
      <c r="H33" s="94">
        <v>3</v>
      </c>
      <c r="I33" s="95" t="s">
        <v>37</v>
      </c>
      <c r="J33" s="96" t="s">
        <v>38</v>
      </c>
      <c r="K33" s="97">
        <v>6</v>
      </c>
      <c r="L33" s="97">
        <v>7</v>
      </c>
    </row>
    <row r="34" spans="1:18" s="169" customFormat="1" ht="14.25" customHeight="1">
      <c r="A34" s="163">
        <v>2</v>
      </c>
      <c r="B34" s="163"/>
      <c r="C34" s="164"/>
      <c r="D34" s="165"/>
      <c r="E34" s="163"/>
      <c r="F34" s="166"/>
      <c r="G34" s="165" t="s">
        <v>39</v>
      </c>
      <c r="H34" s="93">
        <v>1</v>
      </c>
      <c r="I34" s="167">
        <f>SUM(I35+I46+I66+I87+I94+I114+I140+I159+I169)</f>
        <v>506900</v>
      </c>
      <c r="J34" s="167">
        <f>SUM(J35+J46+J66+J87+J94+J114+J140+J159+J169)</f>
        <v>506900</v>
      </c>
      <c r="K34" s="168">
        <f>SUM(K35+K46+K66+K87+K94+K114+K140+K159+K169)</f>
        <v>443959.54000000004</v>
      </c>
      <c r="L34" s="167">
        <f>SUM(L35+L46+L66+L87+L94+L114+L140+L159+L169)</f>
        <v>443959.54000000004</v>
      </c>
    </row>
    <row r="35" spans="1:18" ht="16.5" customHeight="1">
      <c r="A35" s="163">
        <v>2</v>
      </c>
      <c r="B35" s="170">
        <v>1</v>
      </c>
      <c r="C35" s="171"/>
      <c r="D35" s="172"/>
      <c r="E35" s="173"/>
      <c r="F35" s="174"/>
      <c r="G35" s="175" t="s">
        <v>40</v>
      </c>
      <c r="H35" s="93">
        <v>2</v>
      </c>
      <c r="I35" s="167">
        <f>SUM(I36+I42)</f>
        <v>249400</v>
      </c>
      <c r="J35" s="167">
        <f>SUM(J36+J42)</f>
        <v>249400</v>
      </c>
      <c r="K35" s="176">
        <f>SUM(K36+K42)</f>
        <v>239303.52000000002</v>
      </c>
      <c r="L35" s="177">
        <f>SUM(L36+L42)</f>
        <v>239303.52000000002</v>
      </c>
      <c r="M35" s="84"/>
    </row>
    <row r="36" spans="1:18" ht="14.25" customHeight="1">
      <c r="A36" s="178">
        <v>2</v>
      </c>
      <c r="B36" s="178">
        <v>1</v>
      </c>
      <c r="C36" s="179">
        <v>1</v>
      </c>
      <c r="D36" s="180"/>
      <c r="E36" s="178"/>
      <c r="F36" s="181"/>
      <c r="G36" s="180" t="s">
        <v>41</v>
      </c>
      <c r="H36" s="93">
        <v>3</v>
      </c>
      <c r="I36" s="167">
        <f>SUM(I37)</f>
        <v>245166</v>
      </c>
      <c r="J36" s="167">
        <f>SUM(J37)</f>
        <v>245166</v>
      </c>
      <c r="K36" s="168">
        <f>SUM(K37)</f>
        <v>235383.14</v>
      </c>
      <c r="L36" s="167">
        <f>SUM(L37)</f>
        <v>235383.14</v>
      </c>
      <c r="M36" s="84"/>
    </row>
    <row r="37" spans="1:18" ht="13.5" customHeight="1">
      <c r="A37" s="182">
        <v>2</v>
      </c>
      <c r="B37" s="178">
        <v>1</v>
      </c>
      <c r="C37" s="179">
        <v>1</v>
      </c>
      <c r="D37" s="180">
        <v>1</v>
      </c>
      <c r="E37" s="178"/>
      <c r="F37" s="181"/>
      <c r="G37" s="180" t="s">
        <v>41</v>
      </c>
      <c r="H37" s="93">
        <v>4</v>
      </c>
      <c r="I37" s="167">
        <f>SUM(I38+I40)</f>
        <v>245166</v>
      </c>
      <c r="J37" s="167">
        <f>SUM(J38+J40)</f>
        <v>245166</v>
      </c>
      <c r="K37" s="167">
        <f>SUM(K38+K40)</f>
        <v>235383.14</v>
      </c>
      <c r="L37" s="167">
        <f>SUM(L38+L40)</f>
        <v>235383.14</v>
      </c>
      <c r="M37" s="84"/>
      <c r="Q37" s="98"/>
    </row>
    <row r="38" spans="1:18" ht="14.25" customHeight="1">
      <c r="A38" s="182">
        <v>2</v>
      </c>
      <c r="B38" s="178">
        <v>1</v>
      </c>
      <c r="C38" s="179">
        <v>1</v>
      </c>
      <c r="D38" s="180">
        <v>1</v>
      </c>
      <c r="E38" s="178">
        <v>1</v>
      </c>
      <c r="F38" s="181"/>
      <c r="G38" s="180" t="s">
        <v>42</v>
      </c>
      <c r="H38" s="93">
        <v>5</v>
      </c>
      <c r="I38" s="168">
        <f>SUM(I39)</f>
        <v>245166</v>
      </c>
      <c r="J38" s="168">
        <f>SUM(J39)</f>
        <v>245166</v>
      </c>
      <c r="K38" s="168">
        <f>SUM(K39)</f>
        <v>235383.14</v>
      </c>
      <c r="L38" s="168">
        <f>SUM(L39)</f>
        <v>235383.14</v>
      </c>
      <c r="M38" s="84"/>
      <c r="Q38" s="98"/>
    </row>
    <row r="39" spans="1:18" ht="14.25" customHeight="1">
      <c r="A39" s="182">
        <v>2</v>
      </c>
      <c r="B39" s="178">
        <v>1</v>
      </c>
      <c r="C39" s="179">
        <v>1</v>
      </c>
      <c r="D39" s="180">
        <v>1</v>
      </c>
      <c r="E39" s="178">
        <v>1</v>
      </c>
      <c r="F39" s="181">
        <v>1</v>
      </c>
      <c r="G39" s="180" t="s">
        <v>42</v>
      </c>
      <c r="H39" s="93">
        <v>6</v>
      </c>
      <c r="I39" s="183">
        <v>245166</v>
      </c>
      <c r="J39" s="184">
        <v>245166</v>
      </c>
      <c r="K39" s="184">
        <v>235383.14</v>
      </c>
      <c r="L39" s="184">
        <v>235383.14</v>
      </c>
      <c r="M39" s="84"/>
      <c r="Q39" s="98"/>
    </row>
    <row r="40" spans="1:18" ht="12.75" hidden="1" customHeight="1">
      <c r="A40" s="182">
        <v>2</v>
      </c>
      <c r="B40" s="178">
        <v>1</v>
      </c>
      <c r="C40" s="179">
        <v>1</v>
      </c>
      <c r="D40" s="180">
        <v>1</v>
      </c>
      <c r="E40" s="178">
        <v>2</v>
      </c>
      <c r="F40" s="181"/>
      <c r="G40" s="180" t="s">
        <v>43</v>
      </c>
      <c r="H40" s="93">
        <v>7</v>
      </c>
      <c r="I40" s="168">
        <f>I41</f>
        <v>0</v>
      </c>
      <c r="J40" s="168">
        <f>J41</f>
        <v>0</v>
      </c>
      <c r="K40" s="168">
        <f>K41</f>
        <v>0</v>
      </c>
      <c r="L40" s="168">
        <f>L41</f>
        <v>0</v>
      </c>
      <c r="M40" s="84"/>
      <c r="Q40" s="98"/>
    </row>
    <row r="41" spans="1:18" ht="12.75" hidden="1" customHeight="1">
      <c r="A41" s="182">
        <v>2</v>
      </c>
      <c r="B41" s="178">
        <v>1</v>
      </c>
      <c r="C41" s="179">
        <v>1</v>
      </c>
      <c r="D41" s="180">
        <v>1</v>
      </c>
      <c r="E41" s="178">
        <v>2</v>
      </c>
      <c r="F41" s="181">
        <v>1</v>
      </c>
      <c r="G41" s="180" t="s">
        <v>43</v>
      </c>
      <c r="H41" s="93">
        <v>8</v>
      </c>
      <c r="I41" s="184">
        <v>0</v>
      </c>
      <c r="J41" s="185">
        <v>0</v>
      </c>
      <c r="K41" s="184">
        <v>0</v>
      </c>
      <c r="L41" s="185">
        <v>0</v>
      </c>
      <c r="M41" s="84"/>
      <c r="Q41" s="98"/>
    </row>
    <row r="42" spans="1:18" ht="13.5" customHeight="1">
      <c r="A42" s="182">
        <v>2</v>
      </c>
      <c r="B42" s="178">
        <v>1</v>
      </c>
      <c r="C42" s="179">
        <v>2</v>
      </c>
      <c r="D42" s="180"/>
      <c r="E42" s="178"/>
      <c r="F42" s="181"/>
      <c r="G42" s="180" t="s">
        <v>44</v>
      </c>
      <c r="H42" s="93">
        <v>9</v>
      </c>
      <c r="I42" s="168">
        <f t="shared" ref="I42:L44" si="0">I43</f>
        <v>4234</v>
      </c>
      <c r="J42" s="167">
        <f t="shared" si="0"/>
        <v>4234</v>
      </c>
      <c r="K42" s="168">
        <f t="shared" si="0"/>
        <v>3920.38</v>
      </c>
      <c r="L42" s="167">
        <f t="shared" si="0"/>
        <v>3920.38</v>
      </c>
      <c r="M42" s="84"/>
      <c r="Q42" s="98"/>
    </row>
    <row r="43" spans="1:18">
      <c r="A43" s="182">
        <v>2</v>
      </c>
      <c r="B43" s="178">
        <v>1</v>
      </c>
      <c r="C43" s="179">
        <v>2</v>
      </c>
      <c r="D43" s="180">
        <v>1</v>
      </c>
      <c r="E43" s="178"/>
      <c r="F43" s="181"/>
      <c r="G43" s="180" t="s">
        <v>44</v>
      </c>
      <c r="H43" s="93">
        <v>10</v>
      </c>
      <c r="I43" s="168">
        <f t="shared" si="0"/>
        <v>4234</v>
      </c>
      <c r="J43" s="167">
        <f t="shared" si="0"/>
        <v>4234</v>
      </c>
      <c r="K43" s="167">
        <f t="shared" si="0"/>
        <v>3920.38</v>
      </c>
      <c r="L43" s="167">
        <f t="shared" si="0"/>
        <v>3920.38</v>
      </c>
    </row>
    <row r="44" spans="1:18" ht="13.5" customHeight="1">
      <c r="A44" s="182">
        <v>2</v>
      </c>
      <c r="B44" s="178">
        <v>1</v>
      </c>
      <c r="C44" s="179">
        <v>2</v>
      </c>
      <c r="D44" s="180">
        <v>1</v>
      </c>
      <c r="E44" s="178">
        <v>1</v>
      </c>
      <c r="F44" s="181"/>
      <c r="G44" s="180" t="s">
        <v>44</v>
      </c>
      <c r="H44" s="93">
        <v>11</v>
      </c>
      <c r="I44" s="167">
        <f t="shared" si="0"/>
        <v>4234</v>
      </c>
      <c r="J44" s="167">
        <f t="shared" si="0"/>
        <v>4234</v>
      </c>
      <c r="K44" s="167">
        <f t="shared" si="0"/>
        <v>3920.38</v>
      </c>
      <c r="L44" s="167">
        <f t="shared" si="0"/>
        <v>3920.38</v>
      </c>
      <c r="M44" s="84"/>
      <c r="Q44" s="98"/>
    </row>
    <row r="45" spans="1:18" ht="14.25" customHeight="1">
      <c r="A45" s="182">
        <v>2</v>
      </c>
      <c r="B45" s="178">
        <v>1</v>
      </c>
      <c r="C45" s="179">
        <v>2</v>
      </c>
      <c r="D45" s="180">
        <v>1</v>
      </c>
      <c r="E45" s="178">
        <v>1</v>
      </c>
      <c r="F45" s="181">
        <v>1</v>
      </c>
      <c r="G45" s="180" t="s">
        <v>44</v>
      </c>
      <c r="H45" s="93">
        <v>12</v>
      </c>
      <c r="I45" s="185">
        <v>4234</v>
      </c>
      <c r="J45" s="184">
        <v>4234</v>
      </c>
      <c r="K45" s="184">
        <v>3920.38</v>
      </c>
      <c r="L45" s="184">
        <v>3920.38</v>
      </c>
      <c r="M45" s="84"/>
      <c r="Q45" s="98"/>
    </row>
    <row r="46" spans="1:18" ht="26.25" customHeight="1">
      <c r="A46" s="186">
        <v>2</v>
      </c>
      <c r="B46" s="187">
        <v>2</v>
      </c>
      <c r="C46" s="171"/>
      <c r="D46" s="172"/>
      <c r="E46" s="173"/>
      <c r="F46" s="174"/>
      <c r="G46" s="175" t="s">
        <v>45</v>
      </c>
      <c r="H46" s="93">
        <v>13</v>
      </c>
      <c r="I46" s="188">
        <f t="shared" ref="I46:L48" si="1">I47</f>
        <v>256800</v>
      </c>
      <c r="J46" s="189">
        <f t="shared" si="1"/>
        <v>256800</v>
      </c>
      <c r="K46" s="188">
        <f t="shared" si="1"/>
        <v>203956.02000000002</v>
      </c>
      <c r="L46" s="188">
        <f t="shared" si="1"/>
        <v>203956.02000000002</v>
      </c>
      <c r="M46" s="84"/>
    </row>
    <row r="47" spans="1:18" ht="27" customHeight="1">
      <c r="A47" s="182">
        <v>2</v>
      </c>
      <c r="B47" s="178">
        <v>2</v>
      </c>
      <c r="C47" s="179">
        <v>1</v>
      </c>
      <c r="D47" s="180"/>
      <c r="E47" s="178"/>
      <c r="F47" s="181"/>
      <c r="G47" s="172" t="s">
        <v>45</v>
      </c>
      <c r="H47" s="93">
        <v>14</v>
      </c>
      <c r="I47" s="167">
        <f t="shared" si="1"/>
        <v>256800</v>
      </c>
      <c r="J47" s="168">
        <f t="shared" si="1"/>
        <v>256800</v>
      </c>
      <c r="K47" s="167">
        <f t="shared" si="1"/>
        <v>203956.02000000002</v>
      </c>
      <c r="L47" s="168">
        <f t="shared" si="1"/>
        <v>203956.02000000002</v>
      </c>
      <c r="M47" s="84"/>
      <c r="R47" s="98"/>
    </row>
    <row r="48" spans="1:18" ht="15.75" customHeight="1">
      <c r="A48" s="182">
        <v>2</v>
      </c>
      <c r="B48" s="178">
        <v>2</v>
      </c>
      <c r="C48" s="179">
        <v>1</v>
      </c>
      <c r="D48" s="180">
        <v>1</v>
      </c>
      <c r="E48" s="178"/>
      <c r="F48" s="181"/>
      <c r="G48" s="172" t="s">
        <v>45</v>
      </c>
      <c r="H48" s="93">
        <v>15</v>
      </c>
      <c r="I48" s="167">
        <f t="shared" si="1"/>
        <v>256800</v>
      </c>
      <c r="J48" s="168">
        <f t="shared" si="1"/>
        <v>256800</v>
      </c>
      <c r="K48" s="177">
        <f t="shared" si="1"/>
        <v>203956.02000000002</v>
      </c>
      <c r="L48" s="177">
        <f t="shared" si="1"/>
        <v>203956.02000000002</v>
      </c>
      <c r="M48" s="84"/>
      <c r="Q48" s="98"/>
    </row>
    <row r="49" spans="1:17" ht="24.75" customHeight="1">
      <c r="A49" s="190">
        <v>2</v>
      </c>
      <c r="B49" s="191">
        <v>2</v>
      </c>
      <c r="C49" s="192">
        <v>1</v>
      </c>
      <c r="D49" s="193">
        <v>1</v>
      </c>
      <c r="E49" s="191">
        <v>1</v>
      </c>
      <c r="F49" s="194"/>
      <c r="G49" s="172" t="s">
        <v>45</v>
      </c>
      <c r="H49" s="93">
        <v>16</v>
      </c>
      <c r="I49" s="195">
        <f>SUM(I50:I65)</f>
        <v>256800</v>
      </c>
      <c r="J49" s="195">
        <f>SUM(J50:J65)</f>
        <v>256800</v>
      </c>
      <c r="K49" s="196">
        <f>SUM(K50:K65)</f>
        <v>203956.02000000002</v>
      </c>
      <c r="L49" s="196">
        <f>SUM(L50:L65)</f>
        <v>203956.02000000002</v>
      </c>
      <c r="M49" s="84"/>
      <c r="Q49" s="98"/>
    </row>
    <row r="50" spans="1:17" ht="15.75" hidden="1" customHeight="1">
      <c r="A50" s="182">
        <v>2</v>
      </c>
      <c r="B50" s="178">
        <v>2</v>
      </c>
      <c r="C50" s="179">
        <v>1</v>
      </c>
      <c r="D50" s="180">
        <v>1</v>
      </c>
      <c r="E50" s="178">
        <v>1</v>
      </c>
      <c r="F50" s="197">
        <v>1</v>
      </c>
      <c r="G50" s="180" t="s">
        <v>46</v>
      </c>
      <c r="H50" s="93">
        <v>17</v>
      </c>
      <c r="I50" s="184">
        <v>0</v>
      </c>
      <c r="J50" s="184">
        <v>0</v>
      </c>
      <c r="K50" s="184">
        <v>0</v>
      </c>
      <c r="L50" s="184">
        <v>0</v>
      </c>
      <c r="M50" s="84"/>
      <c r="Q50" s="98"/>
    </row>
    <row r="51" spans="1:17" ht="26.25" hidden="1" customHeight="1">
      <c r="A51" s="182">
        <v>2</v>
      </c>
      <c r="B51" s="178">
        <v>2</v>
      </c>
      <c r="C51" s="179">
        <v>1</v>
      </c>
      <c r="D51" s="180">
        <v>1</v>
      </c>
      <c r="E51" s="178">
        <v>1</v>
      </c>
      <c r="F51" s="181">
        <v>2</v>
      </c>
      <c r="G51" s="180" t="s">
        <v>47</v>
      </c>
      <c r="H51" s="93">
        <v>18</v>
      </c>
      <c r="I51" s="184">
        <v>0</v>
      </c>
      <c r="J51" s="184">
        <v>0</v>
      </c>
      <c r="K51" s="184">
        <v>0</v>
      </c>
      <c r="L51" s="184">
        <v>0</v>
      </c>
      <c r="M51" s="84"/>
      <c r="Q51" s="98"/>
    </row>
    <row r="52" spans="1:17" ht="26.25" customHeight="1">
      <c r="A52" s="182">
        <v>2</v>
      </c>
      <c r="B52" s="178">
        <v>2</v>
      </c>
      <c r="C52" s="179">
        <v>1</v>
      </c>
      <c r="D52" s="180">
        <v>1</v>
      </c>
      <c r="E52" s="178">
        <v>1</v>
      </c>
      <c r="F52" s="181">
        <v>5</v>
      </c>
      <c r="G52" s="180" t="s">
        <v>48</v>
      </c>
      <c r="H52" s="93">
        <v>19</v>
      </c>
      <c r="I52" s="184">
        <v>4000</v>
      </c>
      <c r="J52" s="184">
        <v>4000</v>
      </c>
      <c r="K52" s="184">
        <v>3260.28</v>
      </c>
      <c r="L52" s="184">
        <v>3260.28</v>
      </c>
      <c r="M52" s="84"/>
      <c r="Q52" s="98"/>
    </row>
    <row r="53" spans="1:17" ht="27" customHeight="1">
      <c r="A53" s="182">
        <v>2</v>
      </c>
      <c r="B53" s="178">
        <v>2</v>
      </c>
      <c r="C53" s="179">
        <v>1</v>
      </c>
      <c r="D53" s="180">
        <v>1</v>
      </c>
      <c r="E53" s="178">
        <v>1</v>
      </c>
      <c r="F53" s="181">
        <v>6</v>
      </c>
      <c r="G53" s="180" t="s">
        <v>49</v>
      </c>
      <c r="H53" s="93">
        <v>20</v>
      </c>
      <c r="I53" s="184">
        <v>898</v>
      </c>
      <c r="J53" s="184">
        <v>898</v>
      </c>
      <c r="K53" s="184">
        <v>818.52</v>
      </c>
      <c r="L53" s="184">
        <v>818.52</v>
      </c>
      <c r="M53" s="84"/>
      <c r="Q53" s="98"/>
    </row>
    <row r="54" spans="1:17" ht="26.25" hidden="1" customHeight="1">
      <c r="A54" s="198">
        <v>2</v>
      </c>
      <c r="B54" s="173">
        <v>2</v>
      </c>
      <c r="C54" s="171">
        <v>1</v>
      </c>
      <c r="D54" s="172">
        <v>1</v>
      </c>
      <c r="E54" s="173">
        <v>1</v>
      </c>
      <c r="F54" s="174">
        <v>7</v>
      </c>
      <c r="G54" s="172" t="s">
        <v>50</v>
      </c>
      <c r="H54" s="93">
        <v>21</v>
      </c>
      <c r="I54" s="184">
        <v>0</v>
      </c>
      <c r="J54" s="184">
        <v>0</v>
      </c>
      <c r="K54" s="184">
        <v>0</v>
      </c>
      <c r="L54" s="184">
        <v>0</v>
      </c>
      <c r="M54" s="84"/>
      <c r="Q54" s="98"/>
    </row>
    <row r="55" spans="1:17" ht="12" customHeight="1">
      <c r="A55" s="182">
        <v>2</v>
      </c>
      <c r="B55" s="178">
        <v>2</v>
      </c>
      <c r="C55" s="179">
        <v>1</v>
      </c>
      <c r="D55" s="180">
        <v>1</v>
      </c>
      <c r="E55" s="178">
        <v>1</v>
      </c>
      <c r="F55" s="181">
        <v>11</v>
      </c>
      <c r="G55" s="180" t="s">
        <v>51</v>
      </c>
      <c r="H55" s="93">
        <v>22</v>
      </c>
      <c r="I55" s="185">
        <v>14471</v>
      </c>
      <c r="J55" s="184">
        <v>14471</v>
      </c>
      <c r="K55" s="184">
        <v>8684.98</v>
      </c>
      <c r="L55" s="184">
        <v>8684.98</v>
      </c>
      <c r="M55" s="84"/>
      <c r="Q55" s="98"/>
    </row>
    <row r="56" spans="1:17" ht="15.75" hidden="1" customHeight="1">
      <c r="A56" s="190">
        <v>2</v>
      </c>
      <c r="B56" s="199">
        <v>2</v>
      </c>
      <c r="C56" s="200">
        <v>1</v>
      </c>
      <c r="D56" s="200">
        <v>1</v>
      </c>
      <c r="E56" s="200">
        <v>1</v>
      </c>
      <c r="F56" s="201">
        <v>12</v>
      </c>
      <c r="G56" s="202" t="s">
        <v>52</v>
      </c>
      <c r="H56" s="93">
        <v>23</v>
      </c>
      <c r="I56" s="203">
        <v>0</v>
      </c>
      <c r="J56" s="184">
        <v>0</v>
      </c>
      <c r="K56" s="184">
        <v>0</v>
      </c>
      <c r="L56" s="184">
        <v>0</v>
      </c>
      <c r="M56" s="84"/>
      <c r="Q56" s="98"/>
    </row>
    <row r="57" spans="1:17" ht="25.5" hidden="1" customHeight="1">
      <c r="A57" s="182">
        <v>2</v>
      </c>
      <c r="B57" s="178">
        <v>2</v>
      </c>
      <c r="C57" s="179">
        <v>1</v>
      </c>
      <c r="D57" s="179">
        <v>1</v>
      </c>
      <c r="E57" s="179">
        <v>1</v>
      </c>
      <c r="F57" s="181">
        <v>14</v>
      </c>
      <c r="G57" s="204" t="s">
        <v>53</v>
      </c>
      <c r="H57" s="93">
        <v>24</v>
      </c>
      <c r="I57" s="185">
        <v>0</v>
      </c>
      <c r="J57" s="185">
        <v>0</v>
      </c>
      <c r="K57" s="185">
        <v>0</v>
      </c>
      <c r="L57" s="185">
        <v>0</v>
      </c>
      <c r="M57" s="84"/>
      <c r="Q57" s="98"/>
    </row>
    <row r="58" spans="1:17" ht="27.75" customHeight="1">
      <c r="A58" s="182">
        <v>2</v>
      </c>
      <c r="B58" s="178">
        <v>2</v>
      </c>
      <c r="C58" s="179">
        <v>1</v>
      </c>
      <c r="D58" s="179">
        <v>1</v>
      </c>
      <c r="E58" s="179">
        <v>1</v>
      </c>
      <c r="F58" s="181">
        <v>15</v>
      </c>
      <c r="G58" s="180" t="s">
        <v>54</v>
      </c>
      <c r="H58" s="93">
        <v>25</v>
      </c>
      <c r="I58" s="185">
        <v>500</v>
      </c>
      <c r="J58" s="184">
        <v>500</v>
      </c>
      <c r="K58" s="184">
        <v>300</v>
      </c>
      <c r="L58" s="184">
        <v>300</v>
      </c>
      <c r="M58" s="84"/>
      <c r="Q58" s="98"/>
    </row>
    <row r="59" spans="1:17" ht="15.75" customHeight="1">
      <c r="A59" s="182">
        <v>2</v>
      </c>
      <c r="B59" s="178">
        <v>2</v>
      </c>
      <c r="C59" s="179">
        <v>1</v>
      </c>
      <c r="D59" s="179">
        <v>1</v>
      </c>
      <c r="E59" s="179">
        <v>1</v>
      </c>
      <c r="F59" s="181">
        <v>16</v>
      </c>
      <c r="G59" s="180" t="s">
        <v>55</v>
      </c>
      <c r="H59" s="93">
        <v>26</v>
      </c>
      <c r="I59" s="185">
        <v>150</v>
      </c>
      <c r="J59" s="184">
        <v>150</v>
      </c>
      <c r="K59" s="184">
        <v>150</v>
      </c>
      <c r="L59" s="184">
        <v>150</v>
      </c>
      <c r="M59" s="84"/>
      <c r="Q59" s="98"/>
    </row>
    <row r="60" spans="1:17" ht="27.75" hidden="1" customHeight="1">
      <c r="A60" s="182">
        <v>2</v>
      </c>
      <c r="B60" s="178">
        <v>2</v>
      </c>
      <c r="C60" s="179">
        <v>1</v>
      </c>
      <c r="D60" s="179">
        <v>1</v>
      </c>
      <c r="E60" s="179">
        <v>1</v>
      </c>
      <c r="F60" s="181">
        <v>17</v>
      </c>
      <c r="G60" s="180" t="s">
        <v>56</v>
      </c>
      <c r="H60" s="93">
        <v>27</v>
      </c>
      <c r="I60" s="185">
        <v>0</v>
      </c>
      <c r="J60" s="185">
        <v>0</v>
      </c>
      <c r="K60" s="185">
        <v>0</v>
      </c>
      <c r="L60" s="185">
        <v>0</v>
      </c>
      <c r="M60" s="84"/>
      <c r="Q60" s="98"/>
    </row>
    <row r="61" spans="1:17" ht="14.25" customHeight="1">
      <c r="A61" s="182">
        <v>2</v>
      </c>
      <c r="B61" s="178">
        <v>2</v>
      </c>
      <c r="C61" s="179">
        <v>1</v>
      </c>
      <c r="D61" s="179">
        <v>1</v>
      </c>
      <c r="E61" s="179">
        <v>1</v>
      </c>
      <c r="F61" s="181">
        <v>20</v>
      </c>
      <c r="G61" s="180" t="s">
        <v>57</v>
      </c>
      <c r="H61" s="93">
        <v>28</v>
      </c>
      <c r="I61" s="185">
        <v>20300</v>
      </c>
      <c r="J61" s="184">
        <v>20300</v>
      </c>
      <c r="K61" s="184">
        <v>8140.31</v>
      </c>
      <c r="L61" s="184">
        <v>1863.84</v>
      </c>
      <c r="M61" s="84"/>
      <c r="Q61" s="98"/>
    </row>
    <row r="62" spans="1:17" ht="27.75" customHeight="1">
      <c r="A62" s="182">
        <v>2</v>
      </c>
      <c r="B62" s="178">
        <v>2</v>
      </c>
      <c r="C62" s="179">
        <v>1</v>
      </c>
      <c r="D62" s="179">
        <v>1</v>
      </c>
      <c r="E62" s="179">
        <v>1</v>
      </c>
      <c r="F62" s="181">
        <v>21</v>
      </c>
      <c r="G62" s="180" t="s">
        <v>58</v>
      </c>
      <c r="H62" s="93">
        <v>29</v>
      </c>
      <c r="I62" s="185">
        <v>12220</v>
      </c>
      <c r="J62" s="184">
        <v>12220</v>
      </c>
      <c r="K62" s="184">
        <v>8984</v>
      </c>
      <c r="L62" s="184">
        <v>8984</v>
      </c>
      <c r="M62" s="84"/>
      <c r="Q62" s="98"/>
    </row>
    <row r="63" spans="1:17" ht="12" customHeight="1">
      <c r="A63" s="182">
        <v>2</v>
      </c>
      <c r="B63" s="178">
        <v>2</v>
      </c>
      <c r="C63" s="179">
        <v>1</v>
      </c>
      <c r="D63" s="179">
        <v>1</v>
      </c>
      <c r="E63" s="179">
        <v>1</v>
      </c>
      <c r="F63" s="181">
        <v>22</v>
      </c>
      <c r="G63" s="180" t="s">
        <v>59</v>
      </c>
      <c r="H63" s="93">
        <v>30</v>
      </c>
      <c r="I63" s="185">
        <v>400</v>
      </c>
      <c r="J63" s="184">
        <v>400</v>
      </c>
      <c r="K63" s="184">
        <v>356.2</v>
      </c>
      <c r="L63" s="184">
        <v>356.2</v>
      </c>
      <c r="M63" s="84"/>
      <c r="Q63" s="98"/>
    </row>
    <row r="64" spans="1:17" ht="12" hidden="1" customHeight="1">
      <c r="A64" s="182">
        <v>2</v>
      </c>
      <c r="B64" s="178">
        <v>2</v>
      </c>
      <c r="C64" s="179">
        <v>1</v>
      </c>
      <c r="D64" s="179">
        <v>1</v>
      </c>
      <c r="E64" s="179">
        <v>1</v>
      </c>
      <c r="F64" s="181">
        <v>23</v>
      </c>
      <c r="G64" s="180" t="s">
        <v>60</v>
      </c>
      <c r="H64" s="93">
        <v>31</v>
      </c>
      <c r="I64" s="185">
        <v>0</v>
      </c>
      <c r="J64" s="184">
        <v>0</v>
      </c>
      <c r="K64" s="184">
        <v>0</v>
      </c>
      <c r="L64" s="184">
        <v>0</v>
      </c>
      <c r="M64" s="84"/>
      <c r="Q64" s="98"/>
    </row>
    <row r="65" spans="1:18" ht="15" customHeight="1">
      <c r="A65" s="182">
        <v>2</v>
      </c>
      <c r="B65" s="178">
        <v>2</v>
      </c>
      <c r="C65" s="179">
        <v>1</v>
      </c>
      <c r="D65" s="179">
        <v>1</v>
      </c>
      <c r="E65" s="179">
        <v>1</v>
      </c>
      <c r="F65" s="181">
        <v>30</v>
      </c>
      <c r="G65" s="180" t="s">
        <v>61</v>
      </c>
      <c r="H65" s="93">
        <v>32</v>
      </c>
      <c r="I65" s="185">
        <v>203861</v>
      </c>
      <c r="J65" s="184">
        <v>203861</v>
      </c>
      <c r="K65" s="184">
        <v>173261.73</v>
      </c>
      <c r="L65" s="184">
        <v>179538.2</v>
      </c>
      <c r="M65" s="84"/>
      <c r="Q65" s="98"/>
    </row>
    <row r="66" spans="1:18" ht="14.25" hidden="1" customHeight="1">
      <c r="A66" s="205">
        <v>2</v>
      </c>
      <c r="B66" s="206">
        <v>3</v>
      </c>
      <c r="C66" s="170"/>
      <c r="D66" s="171"/>
      <c r="E66" s="171"/>
      <c r="F66" s="174"/>
      <c r="G66" s="207" t="s">
        <v>62</v>
      </c>
      <c r="H66" s="93">
        <v>33</v>
      </c>
      <c r="I66" s="188">
        <f>I67</f>
        <v>0</v>
      </c>
      <c r="J66" s="188">
        <f>J67</f>
        <v>0</v>
      </c>
      <c r="K66" s="188">
        <f>K67</f>
        <v>0</v>
      </c>
      <c r="L66" s="188">
        <f>L67</f>
        <v>0</v>
      </c>
      <c r="M66" s="84"/>
    </row>
    <row r="67" spans="1:18" ht="13.5" hidden="1" customHeight="1">
      <c r="A67" s="182">
        <v>2</v>
      </c>
      <c r="B67" s="178">
        <v>3</v>
      </c>
      <c r="C67" s="179">
        <v>1</v>
      </c>
      <c r="D67" s="179"/>
      <c r="E67" s="179"/>
      <c r="F67" s="181"/>
      <c r="G67" s="180" t="s">
        <v>63</v>
      </c>
      <c r="H67" s="93">
        <v>34</v>
      </c>
      <c r="I67" s="167">
        <f>SUM(I68+I73+I78)</f>
        <v>0</v>
      </c>
      <c r="J67" s="208">
        <f>SUM(J68+J73+J78)</f>
        <v>0</v>
      </c>
      <c r="K67" s="168">
        <f>SUM(K68+K73+K78)</f>
        <v>0</v>
      </c>
      <c r="L67" s="167">
        <f>SUM(L68+L73+L78)</f>
        <v>0</v>
      </c>
      <c r="M67" s="84"/>
      <c r="R67" s="98"/>
    </row>
    <row r="68" spans="1:18" ht="15" hidden="1" customHeight="1">
      <c r="A68" s="182">
        <v>2</v>
      </c>
      <c r="B68" s="178">
        <v>3</v>
      </c>
      <c r="C68" s="179">
        <v>1</v>
      </c>
      <c r="D68" s="179">
        <v>1</v>
      </c>
      <c r="E68" s="179"/>
      <c r="F68" s="181"/>
      <c r="G68" s="180" t="s">
        <v>64</v>
      </c>
      <c r="H68" s="93">
        <v>35</v>
      </c>
      <c r="I68" s="167">
        <f>I69</f>
        <v>0</v>
      </c>
      <c r="J68" s="208">
        <f>J69</f>
        <v>0</v>
      </c>
      <c r="K68" s="168">
        <f>K69</f>
        <v>0</v>
      </c>
      <c r="L68" s="167">
        <f>L69</f>
        <v>0</v>
      </c>
      <c r="M68" s="84"/>
      <c r="Q68" s="98"/>
    </row>
    <row r="69" spans="1:18" ht="13.5" hidden="1" customHeight="1">
      <c r="A69" s="182">
        <v>2</v>
      </c>
      <c r="B69" s="178">
        <v>3</v>
      </c>
      <c r="C69" s="179">
        <v>1</v>
      </c>
      <c r="D69" s="179">
        <v>1</v>
      </c>
      <c r="E69" s="179">
        <v>1</v>
      </c>
      <c r="F69" s="181"/>
      <c r="G69" s="180" t="s">
        <v>64</v>
      </c>
      <c r="H69" s="93">
        <v>36</v>
      </c>
      <c r="I69" s="167">
        <f>SUM(I70:I72)</f>
        <v>0</v>
      </c>
      <c r="J69" s="208">
        <f>SUM(J70:J72)</f>
        <v>0</v>
      </c>
      <c r="K69" s="168">
        <f>SUM(K70:K72)</f>
        <v>0</v>
      </c>
      <c r="L69" s="167">
        <f>SUM(L70:L72)</f>
        <v>0</v>
      </c>
      <c r="M69" s="84"/>
      <c r="Q69" s="98"/>
    </row>
    <row r="70" spans="1:18" s="209" customFormat="1" ht="25.5" hidden="1" customHeight="1">
      <c r="A70" s="182">
        <v>2</v>
      </c>
      <c r="B70" s="178">
        <v>3</v>
      </c>
      <c r="C70" s="179">
        <v>1</v>
      </c>
      <c r="D70" s="179">
        <v>1</v>
      </c>
      <c r="E70" s="179">
        <v>1</v>
      </c>
      <c r="F70" s="181">
        <v>1</v>
      </c>
      <c r="G70" s="180" t="s">
        <v>65</v>
      </c>
      <c r="H70" s="93">
        <v>37</v>
      </c>
      <c r="I70" s="185">
        <v>0</v>
      </c>
      <c r="J70" s="185">
        <v>0</v>
      </c>
      <c r="K70" s="185">
        <v>0</v>
      </c>
      <c r="L70" s="185">
        <v>0</v>
      </c>
      <c r="Q70" s="98"/>
      <c r="R70" s="128"/>
    </row>
    <row r="71" spans="1:18" ht="19.5" hidden="1" customHeight="1">
      <c r="A71" s="182">
        <v>2</v>
      </c>
      <c r="B71" s="173">
        <v>3</v>
      </c>
      <c r="C71" s="171">
        <v>1</v>
      </c>
      <c r="D71" s="171">
        <v>1</v>
      </c>
      <c r="E71" s="171">
        <v>1</v>
      </c>
      <c r="F71" s="174">
        <v>2</v>
      </c>
      <c r="G71" s="172" t="s">
        <v>66</v>
      </c>
      <c r="H71" s="93">
        <v>38</v>
      </c>
      <c r="I71" s="183">
        <v>0</v>
      </c>
      <c r="J71" s="183">
        <v>0</v>
      </c>
      <c r="K71" s="183">
        <v>0</v>
      </c>
      <c r="L71" s="183">
        <v>0</v>
      </c>
      <c r="M71" s="84"/>
      <c r="Q71" s="98"/>
    </row>
    <row r="72" spans="1:18" ht="16.5" hidden="1" customHeight="1">
      <c r="A72" s="178">
        <v>2</v>
      </c>
      <c r="B72" s="179">
        <v>3</v>
      </c>
      <c r="C72" s="179">
        <v>1</v>
      </c>
      <c r="D72" s="179">
        <v>1</v>
      </c>
      <c r="E72" s="179">
        <v>1</v>
      </c>
      <c r="F72" s="181">
        <v>3</v>
      </c>
      <c r="G72" s="180" t="s">
        <v>67</v>
      </c>
      <c r="H72" s="93">
        <v>39</v>
      </c>
      <c r="I72" s="185">
        <v>0</v>
      </c>
      <c r="J72" s="185">
        <v>0</v>
      </c>
      <c r="K72" s="185">
        <v>0</v>
      </c>
      <c r="L72" s="185">
        <v>0</v>
      </c>
      <c r="M72" s="84"/>
      <c r="Q72" s="98"/>
    </row>
    <row r="73" spans="1:18" ht="29.25" hidden="1" customHeight="1">
      <c r="A73" s="173">
        <v>2</v>
      </c>
      <c r="B73" s="171">
        <v>3</v>
      </c>
      <c r="C73" s="171">
        <v>1</v>
      </c>
      <c r="D73" s="171">
        <v>2</v>
      </c>
      <c r="E73" s="171"/>
      <c r="F73" s="174"/>
      <c r="G73" s="172" t="s">
        <v>68</v>
      </c>
      <c r="H73" s="93">
        <v>40</v>
      </c>
      <c r="I73" s="188">
        <f>I74</f>
        <v>0</v>
      </c>
      <c r="J73" s="210">
        <f>J74</f>
        <v>0</v>
      </c>
      <c r="K73" s="189">
        <f>K74</f>
        <v>0</v>
      </c>
      <c r="L73" s="189">
        <f>L74</f>
        <v>0</v>
      </c>
      <c r="M73" s="84"/>
      <c r="Q73" s="98"/>
    </row>
    <row r="74" spans="1:18" ht="27" hidden="1" customHeight="1">
      <c r="A74" s="191">
        <v>2</v>
      </c>
      <c r="B74" s="192">
        <v>3</v>
      </c>
      <c r="C74" s="192">
        <v>1</v>
      </c>
      <c r="D74" s="192">
        <v>2</v>
      </c>
      <c r="E74" s="192">
        <v>1</v>
      </c>
      <c r="F74" s="194"/>
      <c r="G74" s="172" t="s">
        <v>68</v>
      </c>
      <c r="H74" s="93">
        <v>41</v>
      </c>
      <c r="I74" s="177">
        <f>SUM(I75:I77)</f>
        <v>0</v>
      </c>
      <c r="J74" s="211">
        <f>SUM(J75:J77)</f>
        <v>0</v>
      </c>
      <c r="K74" s="176">
        <f>SUM(K75:K77)</f>
        <v>0</v>
      </c>
      <c r="L74" s="168">
        <f>SUM(L75:L77)</f>
        <v>0</v>
      </c>
      <c r="M74" s="84"/>
      <c r="Q74" s="98"/>
    </row>
    <row r="75" spans="1:18" s="209" customFormat="1" ht="27" hidden="1" customHeight="1">
      <c r="A75" s="178">
        <v>2</v>
      </c>
      <c r="B75" s="179">
        <v>3</v>
      </c>
      <c r="C75" s="179">
        <v>1</v>
      </c>
      <c r="D75" s="179">
        <v>2</v>
      </c>
      <c r="E75" s="179">
        <v>1</v>
      </c>
      <c r="F75" s="181">
        <v>1</v>
      </c>
      <c r="G75" s="182" t="s">
        <v>65</v>
      </c>
      <c r="H75" s="93">
        <v>42</v>
      </c>
      <c r="I75" s="185">
        <v>0</v>
      </c>
      <c r="J75" s="185">
        <v>0</v>
      </c>
      <c r="K75" s="185">
        <v>0</v>
      </c>
      <c r="L75" s="185">
        <v>0</v>
      </c>
      <c r="Q75" s="98"/>
      <c r="R75" s="128"/>
    </row>
    <row r="76" spans="1:18" ht="16.5" hidden="1" customHeight="1">
      <c r="A76" s="178">
        <v>2</v>
      </c>
      <c r="B76" s="179">
        <v>3</v>
      </c>
      <c r="C76" s="179">
        <v>1</v>
      </c>
      <c r="D76" s="179">
        <v>2</v>
      </c>
      <c r="E76" s="179">
        <v>1</v>
      </c>
      <c r="F76" s="181">
        <v>2</v>
      </c>
      <c r="G76" s="182" t="s">
        <v>66</v>
      </c>
      <c r="H76" s="93">
        <v>43</v>
      </c>
      <c r="I76" s="185">
        <v>0</v>
      </c>
      <c r="J76" s="185">
        <v>0</v>
      </c>
      <c r="K76" s="185">
        <v>0</v>
      </c>
      <c r="L76" s="185">
        <v>0</v>
      </c>
      <c r="M76" s="84"/>
      <c r="Q76" s="98"/>
    </row>
    <row r="77" spans="1:18" ht="15" hidden="1" customHeight="1">
      <c r="A77" s="178">
        <v>2</v>
      </c>
      <c r="B77" s="179">
        <v>3</v>
      </c>
      <c r="C77" s="179">
        <v>1</v>
      </c>
      <c r="D77" s="179">
        <v>2</v>
      </c>
      <c r="E77" s="179">
        <v>1</v>
      </c>
      <c r="F77" s="181">
        <v>3</v>
      </c>
      <c r="G77" s="182" t="s">
        <v>67</v>
      </c>
      <c r="H77" s="93">
        <v>44</v>
      </c>
      <c r="I77" s="185">
        <v>0</v>
      </c>
      <c r="J77" s="185">
        <v>0</v>
      </c>
      <c r="K77" s="185">
        <v>0</v>
      </c>
      <c r="L77" s="185">
        <v>0</v>
      </c>
      <c r="M77" s="84"/>
      <c r="Q77" s="98"/>
    </row>
    <row r="78" spans="1:18" ht="27.75" hidden="1" customHeight="1">
      <c r="A78" s="178">
        <v>2</v>
      </c>
      <c r="B78" s="179">
        <v>3</v>
      </c>
      <c r="C78" s="179">
        <v>1</v>
      </c>
      <c r="D78" s="179">
        <v>3</v>
      </c>
      <c r="E78" s="179"/>
      <c r="F78" s="181"/>
      <c r="G78" s="182" t="s">
        <v>69</v>
      </c>
      <c r="H78" s="93">
        <v>45</v>
      </c>
      <c r="I78" s="167">
        <f>I79</f>
        <v>0</v>
      </c>
      <c r="J78" s="208">
        <f>J79</f>
        <v>0</v>
      </c>
      <c r="K78" s="168">
        <f>K79</f>
        <v>0</v>
      </c>
      <c r="L78" s="168">
        <f>L79</f>
        <v>0</v>
      </c>
      <c r="M78" s="84"/>
      <c r="Q78" s="98"/>
    </row>
    <row r="79" spans="1:18" ht="26.25" hidden="1" customHeight="1">
      <c r="A79" s="178">
        <v>2</v>
      </c>
      <c r="B79" s="179">
        <v>3</v>
      </c>
      <c r="C79" s="179">
        <v>1</v>
      </c>
      <c r="D79" s="179">
        <v>3</v>
      </c>
      <c r="E79" s="179">
        <v>1</v>
      </c>
      <c r="F79" s="181"/>
      <c r="G79" s="182" t="s">
        <v>70</v>
      </c>
      <c r="H79" s="93">
        <v>46</v>
      </c>
      <c r="I79" s="167">
        <f>SUM(I80:I82)</f>
        <v>0</v>
      </c>
      <c r="J79" s="208">
        <f>SUM(J80:J82)</f>
        <v>0</v>
      </c>
      <c r="K79" s="168">
        <f>SUM(K80:K82)</f>
        <v>0</v>
      </c>
      <c r="L79" s="168">
        <f>SUM(L80:L82)</f>
        <v>0</v>
      </c>
      <c r="M79" s="84"/>
      <c r="Q79" s="98"/>
    </row>
    <row r="80" spans="1:18" ht="15" hidden="1" customHeight="1">
      <c r="A80" s="173">
        <v>2</v>
      </c>
      <c r="B80" s="171">
        <v>3</v>
      </c>
      <c r="C80" s="171">
        <v>1</v>
      </c>
      <c r="D80" s="171">
        <v>3</v>
      </c>
      <c r="E80" s="171">
        <v>1</v>
      </c>
      <c r="F80" s="174">
        <v>1</v>
      </c>
      <c r="G80" s="198" t="s">
        <v>71</v>
      </c>
      <c r="H80" s="93">
        <v>47</v>
      </c>
      <c r="I80" s="183">
        <v>0</v>
      </c>
      <c r="J80" s="183">
        <v>0</v>
      </c>
      <c r="K80" s="183">
        <v>0</v>
      </c>
      <c r="L80" s="183">
        <v>0</v>
      </c>
      <c r="M80" s="84"/>
      <c r="Q80" s="98"/>
    </row>
    <row r="81" spans="1:17" ht="16.5" hidden="1" customHeight="1">
      <c r="A81" s="178">
        <v>2</v>
      </c>
      <c r="B81" s="179">
        <v>3</v>
      </c>
      <c r="C81" s="179">
        <v>1</v>
      </c>
      <c r="D81" s="179">
        <v>3</v>
      </c>
      <c r="E81" s="179">
        <v>1</v>
      </c>
      <c r="F81" s="181">
        <v>2</v>
      </c>
      <c r="G81" s="182" t="s">
        <v>72</v>
      </c>
      <c r="H81" s="93">
        <v>48</v>
      </c>
      <c r="I81" s="185">
        <v>0</v>
      </c>
      <c r="J81" s="185">
        <v>0</v>
      </c>
      <c r="K81" s="185">
        <v>0</v>
      </c>
      <c r="L81" s="185">
        <v>0</v>
      </c>
      <c r="M81" s="84"/>
      <c r="Q81" s="98"/>
    </row>
    <row r="82" spans="1:17" ht="17.25" hidden="1" customHeight="1">
      <c r="A82" s="173">
        <v>2</v>
      </c>
      <c r="B82" s="171">
        <v>3</v>
      </c>
      <c r="C82" s="171">
        <v>1</v>
      </c>
      <c r="D82" s="171">
        <v>3</v>
      </c>
      <c r="E82" s="171">
        <v>1</v>
      </c>
      <c r="F82" s="174">
        <v>3</v>
      </c>
      <c r="G82" s="198" t="s">
        <v>73</v>
      </c>
      <c r="H82" s="93">
        <v>49</v>
      </c>
      <c r="I82" s="183">
        <v>0</v>
      </c>
      <c r="J82" s="183">
        <v>0</v>
      </c>
      <c r="K82" s="183">
        <v>0</v>
      </c>
      <c r="L82" s="183">
        <v>0</v>
      </c>
      <c r="M82" s="84"/>
      <c r="Q82" s="98"/>
    </row>
    <row r="83" spans="1:17" ht="12.75" hidden="1" customHeight="1">
      <c r="A83" s="173">
        <v>2</v>
      </c>
      <c r="B83" s="171">
        <v>3</v>
      </c>
      <c r="C83" s="171">
        <v>2</v>
      </c>
      <c r="D83" s="171"/>
      <c r="E83" s="171"/>
      <c r="F83" s="174"/>
      <c r="G83" s="198" t="s">
        <v>74</v>
      </c>
      <c r="H83" s="93">
        <v>50</v>
      </c>
      <c r="I83" s="167">
        <f t="shared" ref="I83:L84" si="2">I84</f>
        <v>0</v>
      </c>
      <c r="J83" s="167">
        <f t="shared" si="2"/>
        <v>0</v>
      </c>
      <c r="K83" s="167">
        <f t="shared" si="2"/>
        <v>0</v>
      </c>
      <c r="L83" s="167">
        <f t="shared" si="2"/>
        <v>0</v>
      </c>
      <c r="M83" s="84"/>
    </row>
    <row r="84" spans="1:17" ht="12" hidden="1" customHeight="1">
      <c r="A84" s="173">
        <v>2</v>
      </c>
      <c r="B84" s="171">
        <v>3</v>
      </c>
      <c r="C84" s="171">
        <v>2</v>
      </c>
      <c r="D84" s="171">
        <v>1</v>
      </c>
      <c r="E84" s="171"/>
      <c r="F84" s="174"/>
      <c r="G84" s="198" t="s">
        <v>74</v>
      </c>
      <c r="H84" s="93">
        <v>51</v>
      </c>
      <c r="I84" s="167">
        <f t="shared" si="2"/>
        <v>0</v>
      </c>
      <c r="J84" s="167">
        <f t="shared" si="2"/>
        <v>0</v>
      </c>
      <c r="K84" s="167">
        <f t="shared" si="2"/>
        <v>0</v>
      </c>
      <c r="L84" s="167">
        <f t="shared" si="2"/>
        <v>0</v>
      </c>
      <c r="M84" s="84"/>
    </row>
    <row r="85" spans="1:17" ht="15.75" hidden="1" customHeight="1">
      <c r="A85" s="173">
        <v>2</v>
      </c>
      <c r="B85" s="171">
        <v>3</v>
      </c>
      <c r="C85" s="171">
        <v>2</v>
      </c>
      <c r="D85" s="171">
        <v>1</v>
      </c>
      <c r="E85" s="171">
        <v>1</v>
      </c>
      <c r="F85" s="174"/>
      <c r="G85" s="198" t="s">
        <v>74</v>
      </c>
      <c r="H85" s="93">
        <v>52</v>
      </c>
      <c r="I85" s="167">
        <f>SUM(I86)</f>
        <v>0</v>
      </c>
      <c r="J85" s="167">
        <f>SUM(J86)</f>
        <v>0</v>
      </c>
      <c r="K85" s="167">
        <f>SUM(K86)</f>
        <v>0</v>
      </c>
      <c r="L85" s="167">
        <f>SUM(L86)</f>
        <v>0</v>
      </c>
      <c r="M85" s="84"/>
    </row>
    <row r="86" spans="1:17" ht="13.5" hidden="1" customHeight="1">
      <c r="A86" s="173">
        <v>2</v>
      </c>
      <c r="B86" s="171">
        <v>3</v>
      </c>
      <c r="C86" s="171">
        <v>2</v>
      </c>
      <c r="D86" s="171">
        <v>1</v>
      </c>
      <c r="E86" s="171">
        <v>1</v>
      </c>
      <c r="F86" s="174">
        <v>1</v>
      </c>
      <c r="G86" s="198" t="s">
        <v>74</v>
      </c>
      <c r="H86" s="93">
        <v>53</v>
      </c>
      <c r="I86" s="185">
        <v>0</v>
      </c>
      <c r="J86" s="185">
        <v>0</v>
      </c>
      <c r="K86" s="185">
        <v>0</v>
      </c>
      <c r="L86" s="185">
        <v>0</v>
      </c>
      <c r="M86" s="84"/>
    </row>
    <row r="87" spans="1:17" ht="16.5" hidden="1" customHeight="1">
      <c r="A87" s="163">
        <v>2</v>
      </c>
      <c r="B87" s="164">
        <v>4</v>
      </c>
      <c r="C87" s="164"/>
      <c r="D87" s="164"/>
      <c r="E87" s="164"/>
      <c r="F87" s="166"/>
      <c r="G87" s="212" t="s">
        <v>75</v>
      </c>
      <c r="H87" s="93">
        <v>54</v>
      </c>
      <c r="I87" s="167">
        <f t="shared" ref="I87:L89" si="3">I88</f>
        <v>0</v>
      </c>
      <c r="J87" s="208">
        <f t="shared" si="3"/>
        <v>0</v>
      </c>
      <c r="K87" s="168">
        <f t="shared" si="3"/>
        <v>0</v>
      </c>
      <c r="L87" s="168">
        <f t="shared" si="3"/>
        <v>0</v>
      </c>
      <c r="M87" s="84"/>
    </row>
    <row r="88" spans="1:17" ht="15.75" hidden="1" customHeight="1">
      <c r="A88" s="178">
        <v>2</v>
      </c>
      <c r="B88" s="179">
        <v>4</v>
      </c>
      <c r="C88" s="179">
        <v>1</v>
      </c>
      <c r="D88" s="179"/>
      <c r="E88" s="179"/>
      <c r="F88" s="181"/>
      <c r="G88" s="182" t="s">
        <v>76</v>
      </c>
      <c r="H88" s="93">
        <v>55</v>
      </c>
      <c r="I88" s="167">
        <f t="shared" si="3"/>
        <v>0</v>
      </c>
      <c r="J88" s="208">
        <f t="shared" si="3"/>
        <v>0</v>
      </c>
      <c r="K88" s="168">
        <f t="shared" si="3"/>
        <v>0</v>
      </c>
      <c r="L88" s="168">
        <f t="shared" si="3"/>
        <v>0</v>
      </c>
      <c r="M88" s="84"/>
    </row>
    <row r="89" spans="1:17" ht="17.25" hidden="1" customHeight="1">
      <c r="A89" s="178">
        <v>2</v>
      </c>
      <c r="B89" s="179">
        <v>4</v>
      </c>
      <c r="C89" s="179">
        <v>1</v>
      </c>
      <c r="D89" s="179">
        <v>1</v>
      </c>
      <c r="E89" s="179"/>
      <c r="F89" s="181"/>
      <c r="G89" s="182" t="s">
        <v>76</v>
      </c>
      <c r="H89" s="93">
        <v>56</v>
      </c>
      <c r="I89" s="167">
        <f t="shared" si="3"/>
        <v>0</v>
      </c>
      <c r="J89" s="208">
        <f t="shared" si="3"/>
        <v>0</v>
      </c>
      <c r="K89" s="168">
        <f t="shared" si="3"/>
        <v>0</v>
      </c>
      <c r="L89" s="168">
        <f t="shared" si="3"/>
        <v>0</v>
      </c>
      <c r="M89" s="84"/>
    </row>
    <row r="90" spans="1:17" ht="18" hidden="1" customHeight="1">
      <c r="A90" s="178">
        <v>2</v>
      </c>
      <c r="B90" s="179">
        <v>4</v>
      </c>
      <c r="C90" s="179">
        <v>1</v>
      </c>
      <c r="D90" s="179">
        <v>1</v>
      </c>
      <c r="E90" s="179">
        <v>1</v>
      </c>
      <c r="F90" s="181"/>
      <c r="G90" s="182" t="s">
        <v>76</v>
      </c>
      <c r="H90" s="93">
        <v>57</v>
      </c>
      <c r="I90" s="167">
        <f>SUM(I91:I93)</f>
        <v>0</v>
      </c>
      <c r="J90" s="208">
        <f>SUM(J91:J93)</f>
        <v>0</v>
      </c>
      <c r="K90" s="168">
        <f>SUM(K91:K93)</f>
        <v>0</v>
      </c>
      <c r="L90" s="168">
        <f>SUM(L91:L93)</f>
        <v>0</v>
      </c>
      <c r="M90" s="84"/>
    </row>
    <row r="91" spans="1:17" ht="14.25" hidden="1" customHeight="1">
      <c r="A91" s="178">
        <v>2</v>
      </c>
      <c r="B91" s="179">
        <v>4</v>
      </c>
      <c r="C91" s="179">
        <v>1</v>
      </c>
      <c r="D91" s="179">
        <v>1</v>
      </c>
      <c r="E91" s="179">
        <v>1</v>
      </c>
      <c r="F91" s="181">
        <v>1</v>
      </c>
      <c r="G91" s="182" t="s">
        <v>77</v>
      </c>
      <c r="H91" s="93">
        <v>58</v>
      </c>
      <c r="I91" s="185">
        <v>0</v>
      </c>
      <c r="J91" s="185">
        <v>0</v>
      </c>
      <c r="K91" s="185">
        <v>0</v>
      </c>
      <c r="L91" s="185">
        <v>0</v>
      </c>
      <c r="M91" s="84"/>
    </row>
    <row r="92" spans="1:17" ht="13.5" hidden="1" customHeight="1">
      <c r="A92" s="178">
        <v>2</v>
      </c>
      <c r="B92" s="178">
        <v>4</v>
      </c>
      <c r="C92" s="178">
        <v>1</v>
      </c>
      <c r="D92" s="179">
        <v>1</v>
      </c>
      <c r="E92" s="179">
        <v>1</v>
      </c>
      <c r="F92" s="213">
        <v>2</v>
      </c>
      <c r="G92" s="180" t="s">
        <v>78</v>
      </c>
      <c r="H92" s="93">
        <v>59</v>
      </c>
      <c r="I92" s="185">
        <v>0</v>
      </c>
      <c r="J92" s="185">
        <v>0</v>
      </c>
      <c r="K92" s="185">
        <v>0</v>
      </c>
      <c r="L92" s="185">
        <v>0</v>
      </c>
      <c r="M92" s="84"/>
    </row>
    <row r="93" spans="1:17" hidden="1">
      <c r="A93" s="178">
        <v>2</v>
      </c>
      <c r="B93" s="179">
        <v>4</v>
      </c>
      <c r="C93" s="178">
        <v>1</v>
      </c>
      <c r="D93" s="179">
        <v>1</v>
      </c>
      <c r="E93" s="179">
        <v>1</v>
      </c>
      <c r="F93" s="213">
        <v>3</v>
      </c>
      <c r="G93" s="180" t="s">
        <v>79</v>
      </c>
      <c r="H93" s="93">
        <v>60</v>
      </c>
      <c r="I93" s="185">
        <v>0</v>
      </c>
      <c r="J93" s="185">
        <v>0</v>
      </c>
      <c r="K93" s="185">
        <v>0</v>
      </c>
      <c r="L93" s="185">
        <v>0</v>
      </c>
    </row>
    <row r="94" spans="1:17" hidden="1">
      <c r="A94" s="163">
        <v>2</v>
      </c>
      <c r="B94" s="164">
        <v>5</v>
      </c>
      <c r="C94" s="163"/>
      <c r="D94" s="164"/>
      <c r="E94" s="164"/>
      <c r="F94" s="214"/>
      <c r="G94" s="165" t="s">
        <v>80</v>
      </c>
      <c r="H94" s="93">
        <v>61</v>
      </c>
      <c r="I94" s="167">
        <f>SUM(I95+I100+I105)</f>
        <v>0</v>
      </c>
      <c r="J94" s="208">
        <f>SUM(J95+J100+J105)</f>
        <v>0</v>
      </c>
      <c r="K94" s="168">
        <f>SUM(K95+K100+K105)</f>
        <v>0</v>
      </c>
      <c r="L94" s="168">
        <f>SUM(L95+L100+L105)</f>
        <v>0</v>
      </c>
    </row>
    <row r="95" spans="1:17" hidden="1">
      <c r="A95" s="173">
        <v>2</v>
      </c>
      <c r="B95" s="171">
        <v>5</v>
      </c>
      <c r="C95" s="173">
        <v>1</v>
      </c>
      <c r="D95" s="171"/>
      <c r="E95" s="171"/>
      <c r="F95" s="215"/>
      <c r="G95" s="172" t="s">
        <v>81</v>
      </c>
      <c r="H95" s="93">
        <v>62</v>
      </c>
      <c r="I95" s="188">
        <f t="shared" ref="I95:L96" si="4">I96</f>
        <v>0</v>
      </c>
      <c r="J95" s="210">
        <f t="shared" si="4"/>
        <v>0</v>
      </c>
      <c r="K95" s="189">
        <f t="shared" si="4"/>
        <v>0</v>
      </c>
      <c r="L95" s="189">
        <f t="shared" si="4"/>
        <v>0</v>
      </c>
    </row>
    <row r="96" spans="1:17" hidden="1">
      <c r="A96" s="178">
        <v>2</v>
      </c>
      <c r="B96" s="179">
        <v>5</v>
      </c>
      <c r="C96" s="178">
        <v>1</v>
      </c>
      <c r="D96" s="179">
        <v>1</v>
      </c>
      <c r="E96" s="179"/>
      <c r="F96" s="213"/>
      <c r="G96" s="180" t="s">
        <v>81</v>
      </c>
      <c r="H96" s="93">
        <v>63</v>
      </c>
      <c r="I96" s="167">
        <f t="shared" si="4"/>
        <v>0</v>
      </c>
      <c r="J96" s="208">
        <f t="shared" si="4"/>
        <v>0</v>
      </c>
      <c r="K96" s="168">
        <f t="shared" si="4"/>
        <v>0</v>
      </c>
      <c r="L96" s="168">
        <f t="shared" si="4"/>
        <v>0</v>
      </c>
    </row>
    <row r="97" spans="1:13" hidden="1">
      <c r="A97" s="178">
        <v>2</v>
      </c>
      <c r="B97" s="179">
        <v>5</v>
      </c>
      <c r="C97" s="178">
        <v>1</v>
      </c>
      <c r="D97" s="179">
        <v>1</v>
      </c>
      <c r="E97" s="179">
        <v>1</v>
      </c>
      <c r="F97" s="213"/>
      <c r="G97" s="180" t="s">
        <v>81</v>
      </c>
      <c r="H97" s="93">
        <v>64</v>
      </c>
      <c r="I97" s="167">
        <f>SUM(I98:I99)</f>
        <v>0</v>
      </c>
      <c r="J97" s="208">
        <f>SUM(J98:J99)</f>
        <v>0</v>
      </c>
      <c r="K97" s="168">
        <f>SUM(K98:K99)</f>
        <v>0</v>
      </c>
      <c r="L97" s="168">
        <f>SUM(L98:L99)</f>
        <v>0</v>
      </c>
    </row>
    <row r="98" spans="1:13" ht="25.5" hidden="1" customHeight="1">
      <c r="A98" s="178">
        <v>2</v>
      </c>
      <c r="B98" s="179">
        <v>5</v>
      </c>
      <c r="C98" s="178">
        <v>1</v>
      </c>
      <c r="D98" s="179">
        <v>1</v>
      </c>
      <c r="E98" s="179">
        <v>1</v>
      </c>
      <c r="F98" s="213">
        <v>1</v>
      </c>
      <c r="G98" s="180" t="s">
        <v>82</v>
      </c>
      <c r="H98" s="93">
        <v>65</v>
      </c>
      <c r="I98" s="185">
        <v>0</v>
      </c>
      <c r="J98" s="185">
        <v>0</v>
      </c>
      <c r="K98" s="185">
        <v>0</v>
      </c>
      <c r="L98" s="185">
        <v>0</v>
      </c>
      <c r="M98" s="84"/>
    </row>
    <row r="99" spans="1:13" ht="15.75" hidden="1" customHeight="1">
      <c r="A99" s="178">
        <v>2</v>
      </c>
      <c r="B99" s="179">
        <v>5</v>
      </c>
      <c r="C99" s="178">
        <v>1</v>
      </c>
      <c r="D99" s="179">
        <v>1</v>
      </c>
      <c r="E99" s="179">
        <v>1</v>
      </c>
      <c r="F99" s="213">
        <v>2</v>
      </c>
      <c r="G99" s="180" t="s">
        <v>83</v>
      </c>
      <c r="H99" s="93">
        <v>66</v>
      </c>
      <c r="I99" s="185">
        <v>0</v>
      </c>
      <c r="J99" s="185">
        <v>0</v>
      </c>
      <c r="K99" s="185">
        <v>0</v>
      </c>
      <c r="L99" s="185">
        <v>0</v>
      </c>
      <c r="M99" s="84"/>
    </row>
    <row r="100" spans="1:13" ht="12" hidden="1" customHeight="1">
      <c r="A100" s="178">
        <v>2</v>
      </c>
      <c r="B100" s="179">
        <v>5</v>
      </c>
      <c r="C100" s="178">
        <v>2</v>
      </c>
      <c r="D100" s="179"/>
      <c r="E100" s="179"/>
      <c r="F100" s="213"/>
      <c r="G100" s="180" t="s">
        <v>84</v>
      </c>
      <c r="H100" s="93">
        <v>67</v>
      </c>
      <c r="I100" s="167">
        <f t="shared" ref="I100:L101" si="5">I101</f>
        <v>0</v>
      </c>
      <c r="J100" s="208">
        <f t="shared" si="5"/>
        <v>0</v>
      </c>
      <c r="K100" s="168">
        <f t="shared" si="5"/>
        <v>0</v>
      </c>
      <c r="L100" s="167">
        <f t="shared" si="5"/>
        <v>0</v>
      </c>
      <c r="M100" s="84"/>
    </row>
    <row r="101" spans="1:13" ht="15.75" hidden="1" customHeight="1">
      <c r="A101" s="182">
        <v>2</v>
      </c>
      <c r="B101" s="178">
        <v>5</v>
      </c>
      <c r="C101" s="179">
        <v>2</v>
      </c>
      <c r="D101" s="180">
        <v>1</v>
      </c>
      <c r="E101" s="178"/>
      <c r="F101" s="213"/>
      <c r="G101" s="180" t="s">
        <v>84</v>
      </c>
      <c r="H101" s="93">
        <v>68</v>
      </c>
      <c r="I101" s="167">
        <f t="shared" si="5"/>
        <v>0</v>
      </c>
      <c r="J101" s="208">
        <f t="shared" si="5"/>
        <v>0</v>
      </c>
      <c r="K101" s="168">
        <f t="shared" si="5"/>
        <v>0</v>
      </c>
      <c r="L101" s="167">
        <f t="shared" si="5"/>
        <v>0</v>
      </c>
      <c r="M101" s="84"/>
    </row>
    <row r="102" spans="1:13" ht="15" hidden="1" customHeight="1">
      <c r="A102" s="182">
        <v>2</v>
      </c>
      <c r="B102" s="178">
        <v>5</v>
      </c>
      <c r="C102" s="179">
        <v>2</v>
      </c>
      <c r="D102" s="180">
        <v>1</v>
      </c>
      <c r="E102" s="178">
        <v>1</v>
      </c>
      <c r="F102" s="213"/>
      <c r="G102" s="180" t="s">
        <v>84</v>
      </c>
      <c r="H102" s="93">
        <v>69</v>
      </c>
      <c r="I102" s="167">
        <f>SUM(I103:I104)</f>
        <v>0</v>
      </c>
      <c r="J102" s="208">
        <f>SUM(J103:J104)</f>
        <v>0</v>
      </c>
      <c r="K102" s="168">
        <f>SUM(K103:K104)</f>
        <v>0</v>
      </c>
      <c r="L102" s="167">
        <f>SUM(L103:L104)</f>
        <v>0</v>
      </c>
      <c r="M102" s="84"/>
    </row>
    <row r="103" spans="1:13" ht="25.5" hidden="1" customHeight="1">
      <c r="A103" s="182">
        <v>2</v>
      </c>
      <c r="B103" s="178">
        <v>5</v>
      </c>
      <c r="C103" s="179">
        <v>2</v>
      </c>
      <c r="D103" s="180">
        <v>1</v>
      </c>
      <c r="E103" s="178">
        <v>1</v>
      </c>
      <c r="F103" s="213">
        <v>1</v>
      </c>
      <c r="G103" s="180" t="s">
        <v>85</v>
      </c>
      <c r="H103" s="93">
        <v>70</v>
      </c>
      <c r="I103" s="185">
        <v>0</v>
      </c>
      <c r="J103" s="185">
        <v>0</v>
      </c>
      <c r="K103" s="185">
        <v>0</v>
      </c>
      <c r="L103" s="185">
        <v>0</v>
      </c>
      <c r="M103" s="84"/>
    </row>
    <row r="104" spans="1:13" ht="25.5" hidden="1" customHeight="1">
      <c r="A104" s="182">
        <v>2</v>
      </c>
      <c r="B104" s="178">
        <v>5</v>
      </c>
      <c r="C104" s="179">
        <v>2</v>
      </c>
      <c r="D104" s="180">
        <v>1</v>
      </c>
      <c r="E104" s="178">
        <v>1</v>
      </c>
      <c r="F104" s="213">
        <v>2</v>
      </c>
      <c r="G104" s="180" t="s">
        <v>86</v>
      </c>
      <c r="H104" s="93">
        <v>71</v>
      </c>
      <c r="I104" s="185">
        <v>0</v>
      </c>
      <c r="J104" s="185">
        <v>0</v>
      </c>
      <c r="K104" s="185">
        <v>0</v>
      </c>
      <c r="L104" s="185">
        <v>0</v>
      </c>
      <c r="M104" s="84"/>
    </row>
    <row r="105" spans="1:13" ht="28.5" hidden="1" customHeight="1">
      <c r="A105" s="182">
        <v>2</v>
      </c>
      <c r="B105" s="178">
        <v>5</v>
      </c>
      <c r="C105" s="179">
        <v>3</v>
      </c>
      <c r="D105" s="180"/>
      <c r="E105" s="178"/>
      <c r="F105" s="213"/>
      <c r="G105" s="180" t="s">
        <v>87</v>
      </c>
      <c r="H105" s="93">
        <v>72</v>
      </c>
      <c r="I105" s="167">
        <f>I106+I110</f>
        <v>0</v>
      </c>
      <c r="J105" s="167">
        <f>J106+J110</f>
        <v>0</v>
      </c>
      <c r="K105" s="167">
        <f>K106+K110</f>
        <v>0</v>
      </c>
      <c r="L105" s="167">
        <f>L106+L110</f>
        <v>0</v>
      </c>
      <c r="M105" s="84"/>
    </row>
    <row r="106" spans="1:13" ht="27" hidden="1" customHeight="1">
      <c r="A106" s="182">
        <v>2</v>
      </c>
      <c r="B106" s="178">
        <v>5</v>
      </c>
      <c r="C106" s="179">
        <v>3</v>
      </c>
      <c r="D106" s="180">
        <v>1</v>
      </c>
      <c r="E106" s="178"/>
      <c r="F106" s="213"/>
      <c r="G106" s="180" t="s">
        <v>88</v>
      </c>
      <c r="H106" s="93">
        <v>73</v>
      </c>
      <c r="I106" s="167">
        <f>I107</f>
        <v>0</v>
      </c>
      <c r="J106" s="208">
        <f>J107</f>
        <v>0</v>
      </c>
      <c r="K106" s="168">
        <f>K107</f>
        <v>0</v>
      </c>
      <c r="L106" s="167">
        <f>L107</f>
        <v>0</v>
      </c>
      <c r="M106" s="84"/>
    </row>
    <row r="107" spans="1:13" ht="30" hidden="1" customHeight="1">
      <c r="A107" s="190">
        <v>2</v>
      </c>
      <c r="B107" s="191">
        <v>5</v>
      </c>
      <c r="C107" s="192">
        <v>3</v>
      </c>
      <c r="D107" s="193">
        <v>1</v>
      </c>
      <c r="E107" s="191">
        <v>1</v>
      </c>
      <c r="F107" s="216"/>
      <c r="G107" s="193" t="s">
        <v>88</v>
      </c>
      <c r="H107" s="93">
        <v>74</v>
      </c>
      <c r="I107" s="177">
        <f>SUM(I108:I109)</f>
        <v>0</v>
      </c>
      <c r="J107" s="211">
        <f>SUM(J108:J109)</f>
        <v>0</v>
      </c>
      <c r="K107" s="176">
        <f>SUM(K108:K109)</f>
        <v>0</v>
      </c>
      <c r="L107" s="177">
        <f>SUM(L108:L109)</f>
        <v>0</v>
      </c>
      <c r="M107" s="84"/>
    </row>
    <row r="108" spans="1:13" ht="26.25" hidden="1" customHeight="1">
      <c r="A108" s="182">
        <v>2</v>
      </c>
      <c r="B108" s="178">
        <v>5</v>
      </c>
      <c r="C108" s="179">
        <v>3</v>
      </c>
      <c r="D108" s="180">
        <v>1</v>
      </c>
      <c r="E108" s="178">
        <v>1</v>
      </c>
      <c r="F108" s="213">
        <v>1</v>
      </c>
      <c r="G108" s="180" t="s">
        <v>88</v>
      </c>
      <c r="H108" s="93">
        <v>75</v>
      </c>
      <c r="I108" s="185">
        <v>0</v>
      </c>
      <c r="J108" s="185">
        <v>0</v>
      </c>
      <c r="K108" s="185">
        <v>0</v>
      </c>
      <c r="L108" s="185">
        <v>0</v>
      </c>
      <c r="M108" s="84"/>
    </row>
    <row r="109" spans="1:13" ht="26.25" hidden="1" customHeight="1">
      <c r="A109" s="190">
        <v>2</v>
      </c>
      <c r="B109" s="191">
        <v>5</v>
      </c>
      <c r="C109" s="192">
        <v>3</v>
      </c>
      <c r="D109" s="193">
        <v>1</v>
      </c>
      <c r="E109" s="191">
        <v>1</v>
      </c>
      <c r="F109" s="216">
        <v>2</v>
      </c>
      <c r="G109" s="193" t="s">
        <v>89</v>
      </c>
      <c r="H109" s="93">
        <v>76</v>
      </c>
      <c r="I109" s="185">
        <v>0</v>
      </c>
      <c r="J109" s="185">
        <v>0</v>
      </c>
      <c r="K109" s="185">
        <v>0</v>
      </c>
      <c r="L109" s="185">
        <v>0</v>
      </c>
      <c r="M109" s="84"/>
    </row>
    <row r="110" spans="1:13" ht="27.75" hidden="1" customHeight="1">
      <c r="A110" s="190">
        <v>2</v>
      </c>
      <c r="B110" s="191">
        <v>5</v>
      </c>
      <c r="C110" s="192">
        <v>3</v>
      </c>
      <c r="D110" s="193">
        <v>2</v>
      </c>
      <c r="E110" s="191"/>
      <c r="F110" s="216"/>
      <c r="G110" s="193" t="s">
        <v>90</v>
      </c>
      <c r="H110" s="93">
        <v>77</v>
      </c>
      <c r="I110" s="177">
        <f>I111</f>
        <v>0</v>
      </c>
      <c r="J110" s="177">
        <f>J111</f>
        <v>0</v>
      </c>
      <c r="K110" s="177">
        <f>K111</f>
        <v>0</v>
      </c>
      <c r="L110" s="177">
        <f>L111</f>
        <v>0</v>
      </c>
      <c r="M110" s="84"/>
    </row>
    <row r="111" spans="1:13" ht="25.5" hidden="1" customHeight="1">
      <c r="A111" s="190">
        <v>2</v>
      </c>
      <c r="B111" s="191">
        <v>5</v>
      </c>
      <c r="C111" s="192">
        <v>3</v>
      </c>
      <c r="D111" s="193">
        <v>2</v>
      </c>
      <c r="E111" s="191">
        <v>1</v>
      </c>
      <c r="F111" s="216"/>
      <c r="G111" s="193" t="s">
        <v>90</v>
      </c>
      <c r="H111" s="93">
        <v>78</v>
      </c>
      <c r="I111" s="177">
        <f>SUM(I112:I113)</f>
        <v>0</v>
      </c>
      <c r="J111" s="177">
        <f>SUM(J112:J113)</f>
        <v>0</v>
      </c>
      <c r="K111" s="177">
        <f>SUM(K112:K113)</f>
        <v>0</v>
      </c>
      <c r="L111" s="177">
        <f>SUM(L112:L113)</f>
        <v>0</v>
      </c>
      <c r="M111" s="84"/>
    </row>
    <row r="112" spans="1:13" ht="30" hidden="1" customHeight="1">
      <c r="A112" s="190">
        <v>2</v>
      </c>
      <c r="B112" s="191">
        <v>5</v>
      </c>
      <c r="C112" s="192">
        <v>3</v>
      </c>
      <c r="D112" s="193">
        <v>2</v>
      </c>
      <c r="E112" s="191">
        <v>1</v>
      </c>
      <c r="F112" s="216">
        <v>1</v>
      </c>
      <c r="G112" s="193" t="s">
        <v>90</v>
      </c>
      <c r="H112" s="93">
        <v>79</v>
      </c>
      <c r="I112" s="185">
        <v>0</v>
      </c>
      <c r="J112" s="185">
        <v>0</v>
      </c>
      <c r="K112" s="185">
        <v>0</v>
      </c>
      <c r="L112" s="185">
        <v>0</v>
      </c>
      <c r="M112" s="84"/>
    </row>
    <row r="113" spans="1:13" ht="18" hidden="1" customHeight="1">
      <c r="A113" s="190">
        <v>2</v>
      </c>
      <c r="B113" s="191">
        <v>5</v>
      </c>
      <c r="C113" s="192">
        <v>3</v>
      </c>
      <c r="D113" s="193">
        <v>2</v>
      </c>
      <c r="E113" s="191">
        <v>1</v>
      </c>
      <c r="F113" s="216">
        <v>2</v>
      </c>
      <c r="G113" s="193" t="s">
        <v>91</v>
      </c>
      <c r="H113" s="93">
        <v>80</v>
      </c>
      <c r="I113" s="185">
        <v>0</v>
      </c>
      <c r="J113" s="185">
        <v>0</v>
      </c>
      <c r="K113" s="185">
        <v>0</v>
      </c>
      <c r="L113" s="185">
        <v>0</v>
      </c>
      <c r="M113" s="84"/>
    </row>
    <row r="114" spans="1:13" ht="16.5" hidden="1" customHeight="1">
      <c r="A114" s="212">
        <v>2</v>
      </c>
      <c r="B114" s="163">
        <v>6</v>
      </c>
      <c r="C114" s="164"/>
      <c r="D114" s="165"/>
      <c r="E114" s="163"/>
      <c r="F114" s="214"/>
      <c r="G114" s="217" t="s">
        <v>92</v>
      </c>
      <c r="H114" s="93">
        <v>81</v>
      </c>
      <c r="I114" s="167">
        <f>SUM(I115+I120+I124+I128+I132+I136)</f>
        <v>0</v>
      </c>
      <c r="J114" s="167">
        <f>SUM(J115+J120+J124+J128+J132+J136)</f>
        <v>0</v>
      </c>
      <c r="K114" s="167">
        <f>SUM(K115+K120+K124+K128+K132+K136)</f>
        <v>0</v>
      </c>
      <c r="L114" s="167">
        <f>SUM(L115+L120+L124+L128+L132+L136)</f>
        <v>0</v>
      </c>
      <c r="M114" s="84"/>
    </row>
    <row r="115" spans="1:13" ht="14.25" hidden="1" customHeight="1">
      <c r="A115" s="190">
        <v>2</v>
      </c>
      <c r="B115" s="191">
        <v>6</v>
      </c>
      <c r="C115" s="192">
        <v>1</v>
      </c>
      <c r="D115" s="193"/>
      <c r="E115" s="191"/>
      <c r="F115" s="216"/>
      <c r="G115" s="193" t="s">
        <v>93</v>
      </c>
      <c r="H115" s="93">
        <v>82</v>
      </c>
      <c r="I115" s="177">
        <f t="shared" ref="I115:L116" si="6">I116</f>
        <v>0</v>
      </c>
      <c r="J115" s="211">
        <f t="shared" si="6"/>
        <v>0</v>
      </c>
      <c r="K115" s="176">
        <f t="shared" si="6"/>
        <v>0</v>
      </c>
      <c r="L115" s="177">
        <f t="shared" si="6"/>
        <v>0</v>
      </c>
      <c r="M115" s="84"/>
    </row>
    <row r="116" spans="1:13" ht="14.25" hidden="1" customHeight="1">
      <c r="A116" s="182">
        <v>2</v>
      </c>
      <c r="B116" s="178">
        <v>6</v>
      </c>
      <c r="C116" s="179">
        <v>1</v>
      </c>
      <c r="D116" s="180">
        <v>1</v>
      </c>
      <c r="E116" s="178"/>
      <c r="F116" s="213"/>
      <c r="G116" s="180" t="s">
        <v>93</v>
      </c>
      <c r="H116" s="93">
        <v>83</v>
      </c>
      <c r="I116" s="167">
        <f t="shared" si="6"/>
        <v>0</v>
      </c>
      <c r="J116" s="208">
        <f t="shared" si="6"/>
        <v>0</v>
      </c>
      <c r="K116" s="168">
        <f t="shared" si="6"/>
        <v>0</v>
      </c>
      <c r="L116" s="167">
        <f t="shared" si="6"/>
        <v>0</v>
      </c>
      <c r="M116" s="84"/>
    </row>
    <row r="117" spans="1:13" hidden="1">
      <c r="A117" s="182">
        <v>2</v>
      </c>
      <c r="B117" s="178">
        <v>6</v>
      </c>
      <c r="C117" s="179">
        <v>1</v>
      </c>
      <c r="D117" s="180">
        <v>1</v>
      </c>
      <c r="E117" s="178">
        <v>1</v>
      </c>
      <c r="F117" s="213"/>
      <c r="G117" s="180" t="s">
        <v>93</v>
      </c>
      <c r="H117" s="93">
        <v>84</v>
      </c>
      <c r="I117" s="167">
        <f>SUM(I118:I119)</f>
        <v>0</v>
      </c>
      <c r="J117" s="208">
        <f>SUM(J118:J119)</f>
        <v>0</v>
      </c>
      <c r="K117" s="168">
        <f>SUM(K118:K119)</f>
        <v>0</v>
      </c>
      <c r="L117" s="167">
        <f>SUM(L118:L119)</f>
        <v>0</v>
      </c>
    </row>
    <row r="118" spans="1:13" ht="13.5" hidden="1" customHeight="1">
      <c r="A118" s="182">
        <v>2</v>
      </c>
      <c r="B118" s="178">
        <v>6</v>
      </c>
      <c r="C118" s="179">
        <v>1</v>
      </c>
      <c r="D118" s="180">
        <v>1</v>
      </c>
      <c r="E118" s="178">
        <v>1</v>
      </c>
      <c r="F118" s="213">
        <v>1</v>
      </c>
      <c r="G118" s="180" t="s">
        <v>94</v>
      </c>
      <c r="H118" s="93">
        <v>85</v>
      </c>
      <c r="I118" s="185">
        <v>0</v>
      </c>
      <c r="J118" s="185">
        <v>0</v>
      </c>
      <c r="K118" s="185">
        <v>0</v>
      </c>
      <c r="L118" s="185">
        <v>0</v>
      </c>
      <c r="M118" s="84"/>
    </row>
    <row r="119" spans="1:13" hidden="1">
      <c r="A119" s="198">
        <v>2</v>
      </c>
      <c r="B119" s="173">
        <v>6</v>
      </c>
      <c r="C119" s="171">
        <v>1</v>
      </c>
      <c r="D119" s="172">
        <v>1</v>
      </c>
      <c r="E119" s="173">
        <v>1</v>
      </c>
      <c r="F119" s="215">
        <v>2</v>
      </c>
      <c r="G119" s="172" t="s">
        <v>95</v>
      </c>
      <c r="H119" s="93">
        <v>86</v>
      </c>
      <c r="I119" s="183">
        <v>0</v>
      </c>
      <c r="J119" s="183">
        <v>0</v>
      </c>
      <c r="K119" s="183">
        <v>0</v>
      </c>
      <c r="L119" s="183">
        <v>0</v>
      </c>
    </row>
    <row r="120" spans="1:13" ht="25.5" hidden="1" customHeight="1">
      <c r="A120" s="182">
        <v>2</v>
      </c>
      <c r="B120" s="178">
        <v>6</v>
      </c>
      <c r="C120" s="179">
        <v>2</v>
      </c>
      <c r="D120" s="180"/>
      <c r="E120" s="178"/>
      <c r="F120" s="213"/>
      <c r="G120" s="180" t="s">
        <v>96</v>
      </c>
      <c r="H120" s="93">
        <v>87</v>
      </c>
      <c r="I120" s="167">
        <f t="shared" ref="I120:L122" si="7">I121</f>
        <v>0</v>
      </c>
      <c r="J120" s="208">
        <f t="shared" si="7"/>
        <v>0</v>
      </c>
      <c r="K120" s="168">
        <f t="shared" si="7"/>
        <v>0</v>
      </c>
      <c r="L120" s="167">
        <f t="shared" si="7"/>
        <v>0</v>
      </c>
      <c r="M120" s="84"/>
    </row>
    <row r="121" spans="1:13" ht="14.25" hidden="1" customHeight="1">
      <c r="A121" s="182">
        <v>2</v>
      </c>
      <c r="B121" s="178">
        <v>6</v>
      </c>
      <c r="C121" s="179">
        <v>2</v>
      </c>
      <c r="D121" s="180">
        <v>1</v>
      </c>
      <c r="E121" s="178"/>
      <c r="F121" s="213"/>
      <c r="G121" s="180" t="s">
        <v>96</v>
      </c>
      <c r="H121" s="93">
        <v>88</v>
      </c>
      <c r="I121" s="167">
        <f t="shared" si="7"/>
        <v>0</v>
      </c>
      <c r="J121" s="208">
        <f t="shared" si="7"/>
        <v>0</v>
      </c>
      <c r="K121" s="168">
        <f t="shared" si="7"/>
        <v>0</v>
      </c>
      <c r="L121" s="167">
        <f t="shared" si="7"/>
        <v>0</v>
      </c>
      <c r="M121" s="84"/>
    </row>
    <row r="122" spans="1:13" ht="14.25" hidden="1" customHeight="1">
      <c r="A122" s="182">
        <v>2</v>
      </c>
      <c r="B122" s="178">
        <v>6</v>
      </c>
      <c r="C122" s="179">
        <v>2</v>
      </c>
      <c r="D122" s="180">
        <v>1</v>
      </c>
      <c r="E122" s="178">
        <v>1</v>
      </c>
      <c r="F122" s="213"/>
      <c r="G122" s="180" t="s">
        <v>96</v>
      </c>
      <c r="H122" s="93">
        <v>89</v>
      </c>
      <c r="I122" s="218">
        <f t="shared" si="7"/>
        <v>0</v>
      </c>
      <c r="J122" s="219">
        <f t="shared" si="7"/>
        <v>0</v>
      </c>
      <c r="K122" s="220">
        <f t="shared" si="7"/>
        <v>0</v>
      </c>
      <c r="L122" s="218">
        <f t="shared" si="7"/>
        <v>0</v>
      </c>
      <c r="M122" s="84"/>
    </row>
    <row r="123" spans="1:13" ht="25.5" hidden="1" customHeight="1">
      <c r="A123" s="182">
        <v>2</v>
      </c>
      <c r="B123" s="178">
        <v>6</v>
      </c>
      <c r="C123" s="179">
        <v>2</v>
      </c>
      <c r="D123" s="180">
        <v>1</v>
      </c>
      <c r="E123" s="178">
        <v>1</v>
      </c>
      <c r="F123" s="213">
        <v>1</v>
      </c>
      <c r="G123" s="180" t="s">
        <v>96</v>
      </c>
      <c r="H123" s="93">
        <v>90</v>
      </c>
      <c r="I123" s="185">
        <v>0</v>
      </c>
      <c r="J123" s="185">
        <v>0</v>
      </c>
      <c r="K123" s="185">
        <v>0</v>
      </c>
      <c r="L123" s="185">
        <v>0</v>
      </c>
      <c r="M123" s="84"/>
    </row>
    <row r="124" spans="1:13" ht="26.25" hidden="1" customHeight="1">
      <c r="A124" s="198">
        <v>2</v>
      </c>
      <c r="B124" s="173">
        <v>6</v>
      </c>
      <c r="C124" s="171">
        <v>3</v>
      </c>
      <c r="D124" s="172"/>
      <c r="E124" s="173"/>
      <c r="F124" s="215"/>
      <c r="G124" s="172" t="s">
        <v>97</v>
      </c>
      <c r="H124" s="93">
        <v>91</v>
      </c>
      <c r="I124" s="188">
        <f t="shared" ref="I124:L126" si="8">I125</f>
        <v>0</v>
      </c>
      <c r="J124" s="210">
        <f t="shared" si="8"/>
        <v>0</v>
      </c>
      <c r="K124" s="189">
        <f t="shared" si="8"/>
        <v>0</v>
      </c>
      <c r="L124" s="188">
        <f t="shared" si="8"/>
        <v>0</v>
      </c>
      <c r="M124" s="84"/>
    </row>
    <row r="125" spans="1:13" ht="25.5" hidden="1" customHeight="1">
      <c r="A125" s="182">
        <v>2</v>
      </c>
      <c r="B125" s="178">
        <v>6</v>
      </c>
      <c r="C125" s="179">
        <v>3</v>
      </c>
      <c r="D125" s="180">
        <v>1</v>
      </c>
      <c r="E125" s="178"/>
      <c r="F125" s="213"/>
      <c r="G125" s="180" t="s">
        <v>97</v>
      </c>
      <c r="H125" s="93">
        <v>92</v>
      </c>
      <c r="I125" s="167">
        <f t="shared" si="8"/>
        <v>0</v>
      </c>
      <c r="J125" s="208">
        <f t="shared" si="8"/>
        <v>0</v>
      </c>
      <c r="K125" s="168">
        <f t="shared" si="8"/>
        <v>0</v>
      </c>
      <c r="L125" s="167">
        <f t="shared" si="8"/>
        <v>0</v>
      </c>
      <c r="M125" s="84"/>
    </row>
    <row r="126" spans="1:13" ht="26.25" hidden="1" customHeight="1">
      <c r="A126" s="182">
        <v>2</v>
      </c>
      <c r="B126" s="178">
        <v>6</v>
      </c>
      <c r="C126" s="179">
        <v>3</v>
      </c>
      <c r="D126" s="180">
        <v>1</v>
      </c>
      <c r="E126" s="178">
        <v>1</v>
      </c>
      <c r="F126" s="213"/>
      <c r="G126" s="180" t="s">
        <v>97</v>
      </c>
      <c r="H126" s="93">
        <v>93</v>
      </c>
      <c r="I126" s="167">
        <f t="shared" si="8"/>
        <v>0</v>
      </c>
      <c r="J126" s="208">
        <f t="shared" si="8"/>
        <v>0</v>
      </c>
      <c r="K126" s="168">
        <f t="shared" si="8"/>
        <v>0</v>
      </c>
      <c r="L126" s="167">
        <f t="shared" si="8"/>
        <v>0</v>
      </c>
      <c r="M126" s="84"/>
    </row>
    <row r="127" spans="1:13" ht="27" hidden="1" customHeight="1">
      <c r="A127" s="182">
        <v>2</v>
      </c>
      <c r="B127" s="178">
        <v>6</v>
      </c>
      <c r="C127" s="179">
        <v>3</v>
      </c>
      <c r="D127" s="180">
        <v>1</v>
      </c>
      <c r="E127" s="178">
        <v>1</v>
      </c>
      <c r="F127" s="213">
        <v>1</v>
      </c>
      <c r="G127" s="180" t="s">
        <v>97</v>
      </c>
      <c r="H127" s="93">
        <v>94</v>
      </c>
      <c r="I127" s="185">
        <v>0</v>
      </c>
      <c r="J127" s="185">
        <v>0</v>
      </c>
      <c r="K127" s="185">
        <v>0</v>
      </c>
      <c r="L127" s="185">
        <v>0</v>
      </c>
      <c r="M127" s="84"/>
    </row>
    <row r="128" spans="1:13" ht="25.5" hidden="1" customHeight="1">
      <c r="A128" s="198">
        <v>2</v>
      </c>
      <c r="B128" s="173">
        <v>6</v>
      </c>
      <c r="C128" s="171">
        <v>4</v>
      </c>
      <c r="D128" s="172"/>
      <c r="E128" s="173"/>
      <c r="F128" s="215"/>
      <c r="G128" s="172" t="s">
        <v>98</v>
      </c>
      <c r="H128" s="93">
        <v>95</v>
      </c>
      <c r="I128" s="188">
        <f t="shared" ref="I128:L130" si="9">I129</f>
        <v>0</v>
      </c>
      <c r="J128" s="210">
        <f t="shared" si="9"/>
        <v>0</v>
      </c>
      <c r="K128" s="189">
        <f t="shared" si="9"/>
        <v>0</v>
      </c>
      <c r="L128" s="188">
        <f t="shared" si="9"/>
        <v>0</v>
      </c>
      <c r="M128" s="84"/>
    </row>
    <row r="129" spans="1:13" ht="27" hidden="1" customHeight="1">
      <c r="A129" s="182">
        <v>2</v>
      </c>
      <c r="B129" s="178">
        <v>6</v>
      </c>
      <c r="C129" s="179">
        <v>4</v>
      </c>
      <c r="D129" s="180">
        <v>1</v>
      </c>
      <c r="E129" s="178"/>
      <c r="F129" s="213"/>
      <c r="G129" s="180" t="s">
        <v>98</v>
      </c>
      <c r="H129" s="93">
        <v>96</v>
      </c>
      <c r="I129" s="167">
        <f t="shared" si="9"/>
        <v>0</v>
      </c>
      <c r="J129" s="208">
        <f t="shared" si="9"/>
        <v>0</v>
      </c>
      <c r="K129" s="168">
        <f t="shared" si="9"/>
        <v>0</v>
      </c>
      <c r="L129" s="167">
        <f t="shared" si="9"/>
        <v>0</v>
      </c>
      <c r="M129" s="84"/>
    </row>
    <row r="130" spans="1:13" ht="27" hidden="1" customHeight="1">
      <c r="A130" s="182">
        <v>2</v>
      </c>
      <c r="B130" s="178">
        <v>6</v>
      </c>
      <c r="C130" s="179">
        <v>4</v>
      </c>
      <c r="D130" s="180">
        <v>1</v>
      </c>
      <c r="E130" s="178">
        <v>1</v>
      </c>
      <c r="F130" s="213"/>
      <c r="G130" s="180" t="s">
        <v>98</v>
      </c>
      <c r="H130" s="93">
        <v>97</v>
      </c>
      <c r="I130" s="167">
        <f t="shared" si="9"/>
        <v>0</v>
      </c>
      <c r="J130" s="208">
        <f t="shared" si="9"/>
        <v>0</v>
      </c>
      <c r="K130" s="168">
        <f t="shared" si="9"/>
        <v>0</v>
      </c>
      <c r="L130" s="167">
        <f t="shared" si="9"/>
        <v>0</v>
      </c>
      <c r="M130" s="84"/>
    </row>
    <row r="131" spans="1:13" ht="27.75" hidden="1" customHeight="1">
      <c r="A131" s="182">
        <v>2</v>
      </c>
      <c r="B131" s="178">
        <v>6</v>
      </c>
      <c r="C131" s="179">
        <v>4</v>
      </c>
      <c r="D131" s="180">
        <v>1</v>
      </c>
      <c r="E131" s="178">
        <v>1</v>
      </c>
      <c r="F131" s="213">
        <v>1</v>
      </c>
      <c r="G131" s="180" t="s">
        <v>98</v>
      </c>
      <c r="H131" s="93">
        <v>98</v>
      </c>
      <c r="I131" s="185">
        <v>0</v>
      </c>
      <c r="J131" s="185">
        <v>0</v>
      </c>
      <c r="K131" s="185">
        <v>0</v>
      </c>
      <c r="L131" s="185">
        <v>0</v>
      </c>
      <c r="M131" s="84"/>
    </row>
    <row r="132" spans="1:13" ht="27" hidden="1" customHeight="1">
      <c r="A132" s="190">
        <v>2</v>
      </c>
      <c r="B132" s="199">
        <v>6</v>
      </c>
      <c r="C132" s="200">
        <v>5</v>
      </c>
      <c r="D132" s="202"/>
      <c r="E132" s="199"/>
      <c r="F132" s="221"/>
      <c r="G132" s="202" t="s">
        <v>99</v>
      </c>
      <c r="H132" s="93">
        <v>99</v>
      </c>
      <c r="I132" s="195">
        <f t="shared" ref="I132:L134" si="10">I133</f>
        <v>0</v>
      </c>
      <c r="J132" s="222">
        <f t="shared" si="10"/>
        <v>0</v>
      </c>
      <c r="K132" s="196">
        <f t="shared" si="10"/>
        <v>0</v>
      </c>
      <c r="L132" s="195">
        <f t="shared" si="10"/>
        <v>0</v>
      </c>
      <c r="M132" s="84"/>
    </row>
    <row r="133" spans="1:13" ht="29.25" hidden="1" customHeight="1">
      <c r="A133" s="182">
        <v>2</v>
      </c>
      <c r="B133" s="178">
        <v>6</v>
      </c>
      <c r="C133" s="179">
        <v>5</v>
      </c>
      <c r="D133" s="180">
        <v>1</v>
      </c>
      <c r="E133" s="178"/>
      <c r="F133" s="213"/>
      <c r="G133" s="202" t="s">
        <v>99</v>
      </c>
      <c r="H133" s="93">
        <v>100</v>
      </c>
      <c r="I133" s="167">
        <f t="shared" si="10"/>
        <v>0</v>
      </c>
      <c r="J133" s="208">
        <f t="shared" si="10"/>
        <v>0</v>
      </c>
      <c r="K133" s="168">
        <f t="shared" si="10"/>
        <v>0</v>
      </c>
      <c r="L133" s="167">
        <f t="shared" si="10"/>
        <v>0</v>
      </c>
      <c r="M133" s="84"/>
    </row>
    <row r="134" spans="1:13" ht="25.5" hidden="1" customHeight="1">
      <c r="A134" s="182">
        <v>2</v>
      </c>
      <c r="B134" s="178">
        <v>6</v>
      </c>
      <c r="C134" s="179">
        <v>5</v>
      </c>
      <c r="D134" s="180">
        <v>1</v>
      </c>
      <c r="E134" s="178">
        <v>1</v>
      </c>
      <c r="F134" s="213"/>
      <c r="G134" s="202" t="s">
        <v>99</v>
      </c>
      <c r="H134" s="93">
        <v>101</v>
      </c>
      <c r="I134" s="167">
        <f t="shared" si="10"/>
        <v>0</v>
      </c>
      <c r="J134" s="208">
        <f t="shared" si="10"/>
        <v>0</v>
      </c>
      <c r="K134" s="168">
        <f t="shared" si="10"/>
        <v>0</v>
      </c>
      <c r="L134" s="167">
        <f t="shared" si="10"/>
        <v>0</v>
      </c>
      <c r="M134" s="84"/>
    </row>
    <row r="135" spans="1:13" ht="27.75" hidden="1" customHeight="1">
      <c r="A135" s="178">
        <v>2</v>
      </c>
      <c r="B135" s="179">
        <v>6</v>
      </c>
      <c r="C135" s="178">
        <v>5</v>
      </c>
      <c r="D135" s="178">
        <v>1</v>
      </c>
      <c r="E135" s="180">
        <v>1</v>
      </c>
      <c r="F135" s="213">
        <v>1</v>
      </c>
      <c r="G135" s="178" t="s">
        <v>100</v>
      </c>
      <c r="H135" s="93">
        <v>102</v>
      </c>
      <c r="I135" s="185">
        <v>0</v>
      </c>
      <c r="J135" s="185">
        <v>0</v>
      </c>
      <c r="K135" s="185">
        <v>0</v>
      </c>
      <c r="L135" s="185">
        <v>0</v>
      </c>
      <c r="M135" s="84"/>
    </row>
    <row r="136" spans="1:13" ht="27.75" hidden="1" customHeight="1">
      <c r="A136" s="182">
        <v>2</v>
      </c>
      <c r="B136" s="179">
        <v>6</v>
      </c>
      <c r="C136" s="178">
        <v>6</v>
      </c>
      <c r="D136" s="179"/>
      <c r="E136" s="180"/>
      <c r="F136" s="181"/>
      <c r="G136" s="99" t="s">
        <v>101</v>
      </c>
      <c r="H136" s="93">
        <v>103</v>
      </c>
      <c r="I136" s="168">
        <f t="shared" ref="I136:L138" si="11">I137</f>
        <v>0</v>
      </c>
      <c r="J136" s="167">
        <f t="shared" si="11"/>
        <v>0</v>
      </c>
      <c r="K136" s="167">
        <f t="shared" si="11"/>
        <v>0</v>
      </c>
      <c r="L136" s="167">
        <f t="shared" si="11"/>
        <v>0</v>
      </c>
      <c r="M136" s="84"/>
    </row>
    <row r="137" spans="1:13" ht="27.75" hidden="1" customHeight="1">
      <c r="A137" s="182">
        <v>2</v>
      </c>
      <c r="B137" s="179">
        <v>6</v>
      </c>
      <c r="C137" s="178">
        <v>6</v>
      </c>
      <c r="D137" s="179">
        <v>1</v>
      </c>
      <c r="E137" s="180"/>
      <c r="F137" s="181"/>
      <c r="G137" s="99" t="s">
        <v>101</v>
      </c>
      <c r="H137" s="93">
        <v>104</v>
      </c>
      <c r="I137" s="167">
        <f t="shared" si="11"/>
        <v>0</v>
      </c>
      <c r="J137" s="167">
        <f t="shared" si="11"/>
        <v>0</v>
      </c>
      <c r="K137" s="167">
        <f t="shared" si="11"/>
        <v>0</v>
      </c>
      <c r="L137" s="167">
        <f t="shared" si="11"/>
        <v>0</v>
      </c>
      <c r="M137" s="84"/>
    </row>
    <row r="138" spans="1:13" ht="27.75" hidden="1" customHeight="1">
      <c r="A138" s="182">
        <v>2</v>
      </c>
      <c r="B138" s="179">
        <v>6</v>
      </c>
      <c r="C138" s="178">
        <v>6</v>
      </c>
      <c r="D138" s="179">
        <v>1</v>
      </c>
      <c r="E138" s="180">
        <v>1</v>
      </c>
      <c r="F138" s="181"/>
      <c r="G138" s="99" t="s">
        <v>101</v>
      </c>
      <c r="H138" s="93">
        <v>105</v>
      </c>
      <c r="I138" s="167">
        <f t="shared" si="11"/>
        <v>0</v>
      </c>
      <c r="J138" s="167">
        <f t="shared" si="11"/>
        <v>0</v>
      </c>
      <c r="K138" s="167">
        <f t="shared" si="11"/>
        <v>0</v>
      </c>
      <c r="L138" s="167">
        <f t="shared" si="11"/>
        <v>0</v>
      </c>
      <c r="M138" s="84"/>
    </row>
    <row r="139" spans="1:13" ht="27.75" hidden="1" customHeight="1">
      <c r="A139" s="182">
        <v>2</v>
      </c>
      <c r="B139" s="179">
        <v>6</v>
      </c>
      <c r="C139" s="178">
        <v>6</v>
      </c>
      <c r="D139" s="179">
        <v>1</v>
      </c>
      <c r="E139" s="180">
        <v>1</v>
      </c>
      <c r="F139" s="181">
        <v>1</v>
      </c>
      <c r="G139" s="100" t="s">
        <v>101</v>
      </c>
      <c r="H139" s="93">
        <v>106</v>
      </c>
      <c r="I139" s="185">
        <v>0</v>
      </c>
      <c r="J139" s="223">
        <v>0</v>
      </c>
      <c r="K139" s="185">
        <v>0</v>
      </c>
      <c r="L139" s="185">
        <v>0</v>
      </c>
      <c r="M139" s="84"/>
    </row>
    <row r="140" spans="1:13" ht="28.5" customHeight="1">
      <c r="A140" s="212">
        <v>2</v>
      </c>
      <c r="B140" s="163">
        <v>7</v>
      </c>
      <c r="C140" s="163"/>
      <c r="D140" s="164"/>
      <c r="E140" s="164"/>
      <c r="F140" s="166"/>
      <c r="G140" s="165" t="s">
        <v>102</v>
      </c>
      <c r="H140" s="93">
        <v>107</v>
      </c>
      <c r="I140" s="168">
        <f>SUM(I141+I146+I154)</f>
        <v>700</v>
      </c>
      <c r="J140" s="208">
        <f>SUM(J141+J146+J154)</f>
        <v>700</v>
      </c>
      <c r="K140" s="168">
        <f>SUM(K141+K146+K154)</f>
        <v>700</v>
      </c>
      <c r="L140" s="167">
        <f>SUM(L141+L146+L154)</f>
        <v>700</v>
      </c>
      <c r="M140" s="84"/>
    </row>
    <row r="141" spans="1:13" hidden="1">
      <c r="A141" s="182">
        <v>2</v>
      </c>
      <c r="B141" s="178">
        <v>7</v>
      </c>
      <c r="C141" s="178">
        <v>1</v>
      </c>
      <c r="D141" s="179"/>
      <c r="E141" s="179"/>
      <c r="F141" s="181"/>
      <c r="G141" s="180" t="s">
        <v>103</v>
      </c>
      <c r="H141" s="93">
        <v>108</v>
      </c>
      <c r="I141" s="168">
        <f t="shared" ref="I141:L142" si="12">I142</f>
        <v>0</v>
      </c>
      <c r="J141" s="208">
        <f t="shared" si="12"/>
        <v>0</v>
      </c>
      <c r="K141" s="168">
        <f t="shared" si="12"/>
        <v>0</v>
      </c>
      <c r="L141" s="167">
        <f t="shared" si="12"/>
        <v>0</v>
      </c>
    </row>
    <row r="142" spans="1:13" ht="24" hidden="1" customHeight="1">
      <c r="A142" s="182">
        <v>2</v>
      </c>
      <c r="B142" s="178">
        <v>7</v>
      </c>
      <c r="C142" s="178">
        <v>1</v>
      </c>
      <c r="D142" s="179">
        <v>1</v>
      </c>
      <c r="E142" s="179"/>
      <c r="F142" s="181"/>
      <c r="G142" s="180" t="s">
        <v>103</v>
      </c>
      <c r="H142" s="93">
        <v>109</v>
      </c>
      <c r="I142" s="168">
        <f t="shared" si="12"/>
        <v>0</v>
      </c>
      <c r="J142" s="208">
        <f t="shared" si="12"/>
        <v>0</v>
      </c>
      <c r="K142" s="168">
        <f t="shared" si="12"/>
        <v>0</v>
      </c>
      <c r="L142" s="167">
        <f t="shared" si="12"/>
        <v>0</v>
      </c>
      <c r="M142" s="84"/>
    </row>
    <row r="143" spans="1:13" ht="28.5" hidden="1" customHeight="1">
      <c r="A143" s="182">
        <v>2</v>
      </c>
      <c r="B143" s="178">
        <v>7</v>
      </c>
      <c r="C143" s="178">
        <v>1</v>
      </c>
      <c r="D143" s="179">
        <v>1</v>
      </c>
      <c r="E143" s="179">
        <v>1</v>
      </c>
      <c r="F143" s="181"/>
      <c r="G143" s="180" t="s">
        <v>103</v>
      </c>
      <c r="H143" s="93">
        <v>110</v>
      </c>
      <c r="I143" s="168">
        <f>SUM(I144:I145)</f>
        <v>0</v>
      </c>
      <c r="J143" s="208">
        <f>SUM(J144:J145)</f>
        <v>0</v>
      </c>
      <c r="K143" s="168">
        <f>SUM(K144:K145)</f>
        <v>0</v>
      </c>
      <c r="L143" s="167">
        <f>SUM(L144:L145)</f>
        <v>0</v>
      </c>
      <c r="M143" s="84"/>
    </row>
    <row r="144" spans="1:13" ht="26.25" hidden="1" customHeight="1">
      <c r="A144" s="198">
        <v>2</v>
      </c>
      <c r="B144" s="173">
        <v>7</v>
      </c>
      <c r="C144" s="198">
        <v>1</v>
      </c>
      <c r="D144" s="178">
        <v>1</v>
      </c>
      <c r="E144" s="171">
        <v>1</v>
      </c>
      <c r="F144" s="174">
        <v>1</v>
      </c>
      <c r="G144" s="172" t="s">
        <v>104</v>
      </c>
      <c r="H144" s="93">
        <v>111</v>
      </c>
      <c r="I144" s="224">
        <v>0</v>
      </c>
      <c r="J144" s="224">
        <v>0</v>
      </c>
      <c r="K144" s="224">
        <v>0</v>
      </c>
      <c r="L144" s="224">
        <v>0</v>
      </c>
      <c r="M144" s="84"/>
    </row>
    <row r="145" spans="1:13" ht="24" hidden="1" customHeight="1">
      <c r="A145" s="178">
        <v>2</v>
      </c>
      <c r="B145" s="178">
        <v>7</v>
      </c>
      <c r="C145" s="182">
        <v>1</v>
      </c>
      <c r="D145" s="178">
        <v>1</v>
      </c>
      <c r="E145" s="179">
        <v>1</v>
      </c>
      <c r="F145" s="181">
        <v>2</v>
      </c>
      <c r="G145" s="180" t="s">
        <v>105</v>
      </c>
      <c r="H145" s="93">
        <v>112</v>
      </c>
      <c r="I145" s="184">
        <v>0</v>
      </c>
      <c r="J145" s="184">
        <v>0</v>
      </c>
      <c r="K145" s="184">
        <v>0</v>
      </c>
      <c r="L145" s="184">
        <v>0</v>
      </c>
      <c r="M145" s="84"/>
    </row>
    <row r="146" spans="1:13" ht="25.5" hidden="1" customHeight="1">
      <c r="A146" s="190">
        <v>2</v>
      </c>
      <c r="B146" s="191">
        <v>7</v>
      </c>
      <c r="C146" s="190">
        <v>2</v>
      </c>
      <c r="D146" s="191"/>
      <c r="E146" s="192"/>
      <c r="F146" s="194"/>
      <c r="G146" s="193" t="s">
        <v>106</v>
      </c>
      <c r="H146" s="93">
        <v>113</v>
      </c>
      <c r="I146" s="176">
        <f t="shared" ref="I146:L147" si="13">I147</f>
        <v>0</v>
      </c>
      <c r="J146" s="211">
        <f t="shared" si="13"/>
        <v>0</v>
      </c>
      <c r="K146" s="176">
        <f t="shared" si="13"/>
        <v>0</v>
      </c>
      <c r="L146" s="177">
        <f t="shared" si="13"/>
        <v>0</v>
      </c>
      <c r="M146" s="84"/>
    </row>
    <row r="147" spans="1:13" ht="25.5" hidden="1" customHeight="1">
      <c r="A147" s="182">
        <v>2</v>
      </c>
      <c r="B147" s="178">
        <v>7</v>
      </c>
      <c r="C147" s="182">
        <v>2</v>
      </c>
      <c r="D147" s="178">
        <v>1</v>
      </c>
      <c r="E147" s="179"/>
      <c r="F147" s="181"/>
      <c r="G147" s="180" t="s">
        <v>107</v>
      </c>
      <c r="H147" s="93">
        <v>114</v>
      </c>
      <c r="I147" s="168">
        <f t="shared" si="13"/>
        <v>0</v>
      </c>
      <c r="J147" s="208">
        <f t="shared" si="13"/>
        <v>0</v>
      </c>
      <c r="K147" s="168">
        <f t="shared" si="13"/>
        <v>0</v>
      </c>
      <c r="L147" s="167">
        <f t="shared" si="13"/>
        <v>0</v>
      </c>
      <c r="M147" s="84"/>
    </row>
    <row r="148" spans="1:13" ht="25.5" hidden="1" customHeight="1">
      <c r="A148" s="182">
        <v>2</v>
      </c>
      <c r="B148" s="178">
        <v>7</v>
      </c>
      <c r="C148" s="182">
        <v>2</v>
      </c>
      <c r="D148" s="178">
        <v>1</v>
      </c>
      <c r="E148" s="179">
        <v>1</v>
      </c>
      <c r="F148" s="181"/>
      <c r="G148" s="180" t="s">
        <v>107</v>
      </c>
      <c r="H148" s="93">
        <v>115</v>
      </c>
      <c r="I148" s="168">
        <f>SUM(I149:I150)</f>
        <v>0</v>
      </c>
      <c r="J148" s="208">
        <f>SUM(J149:J150)</f>
        <v>0</v>
      </c>
      <c r="K148" s="168">
        <f>SUM(K149:K150)</f>
        <v>0</v>
      </c>
      <c r="L148" s="167">
        <f>SUM(L149:L150)</f>
        <v>0</v>
      </c>
      <c r="M148" s="84"/>
    </row>
    <row r="149" spans="1:13" ht="23.25" hidden="1" customHeight="1">
      <c r="A149" s="182">
        <v>2</v>
      </c>
      <c r="B149" s="178">
        <v>7</v>
      </c>
      <c r="C149" s="182">
        <v>2</v>
      </c>
      <c r="D149" s="178">
        <v>1</v>
      </c>
      <c r="E149" s="179">
        <v>1</v>
      </c>
      <c r="F149" s="181">
        <v>1</v>
      </c>
      <c r="G149" s="180" t="s">
        <v>108</v>
      </c>
      <c r="H149" s="93">
        <v>116</v>
      </c>
      <c r="I149" s="184">
        <v>0</v>
      </c>
      <c r="J149" s="184">
        <v>0</v>
      </c>
      <c r="K149" s="184">
        <v>0</v>
      </c>
      <c r="L149" s="184">
        <v>0</v>
      </c>
      <c r="M149" s="84"/>
    </row>
    <row r="150" spans="1:13" ht="26.25" hidden="1" customHeight="1">
      <c r="A150" s="182">
        <v>2</v>
      </c>
      <c r="B150" s="178">
        <v>7</v>
      </c>
      <c r="C150" s="182">
        <v>2</v>
      </c>
      <c r="D150" s="178">
        <v>1</v>
      </c>
      <c r="E150" s="179">
        <v>1</v>
      </c>
      <c r="F150" s="181">
        <v>2</v>
      </c>
      <c r="G150" s="180" t="s">
        <v>109</v>
      </c>
      <c r="H150" s="93">
        <v>117</v>
      </c>
      <c r="I150" s="184">
        <v>0</v>
      </c>
      <c r="J150" s="184">
        <v>0</v>
      </c>
      <c r="K150" s="184">
        <v>0</v>
      </c>
      <c r="L150" s="184">
        <v>0</v>
      </c>
      <c r="M150" s="84"/>
    </row>
    <row r="151" spans="1:13" ht="27.75" hidden="1" customHeight="1">
      <c r="A151" s="182">
        <v>2</v>
      </c>
      <c r="B151" s="178">
        <v>7</v>
      </c>
      <c r="C151" s="182">
        <v>2</v>
      </c>
      <c r="D151" s="178">
        <v>2</v>
      </c>
      <c r="E151" s="179"/>
      <c r="F151" s="181"/>
      <c r="G151" s="180" t="s">
        <v>110</v>
      </c>
      <c r="H151" s="93">
        <v>118</v>
      </c>
      <c r="I151" s="168">
        <f>I152</f>
        <v>0</v>
      </c>
      <c r="J151" s="168">
        <f>J152</f>
        <v>0</v>
      </c>
      <c r="K151" s="168">
        <f>K152</f>
        <v>0</v>
      </c>
      <c r="L151" s="168">
        <f>L152</f>
        <v>0</v>
      </c>
      <c r="M151" s="84"/>
    </row>
    <row r="152" spans="1:13" ht="24.75" hidden="1" customHeight="1">
      <c r="A152" s="182">
        <v>2</v>
      </c>
      <c r="B152" s="178">
        <v>7</v>
      </c>
      <c r="C152" s="182">
        <v>2</v>
      </c>
      <c r="D152" s="178">
        <v>2</v>
      </c>
      <c r="E152" s="179">
        <v>1</v>
      </c>
      <c r="F152" s="181"/>
      <c r="G152" s="180" t="s">
        <v>110</v>
      </c>
      <c r="H152" s="93">
        <v>119</v>
      </c>
      <c r="I152" s="168">
        <f>SUM(I153)</f>
        <v>0</v>
      </c>
      <c r="J152" s="168">
        <f>SUM(J153)</f>
        <v>0</v>
      </c>
      <c r="K152" s="168">
        <f>SUM(K153)</f>
        <v>0</v>
      </c>
      <c r="L152" s="168">
        <f>SUM(L153)</f>
        <v>0</v>
      </c>
      <c r="M152" s="84"/>
    </row>
    <row r="153" spans="1:13" ht="27" hidden="1" customHeight="1">
      <c r="A153" s="182">
        <v>2</v>
      </c>
      <c r="B153" s="178">
        <v>7</v>
      </c>
      <c r="C153" s="182">
        <v>2</v>
      </c>
      <c r="D153" s="178">
        <v>2</v>
      </c>
      <c r="E153" s="179">
        <v>1</v>
      </c>
      <c r="F153" s="181">
        <v>1</v>
      </c>
      <c r="G153" s="180" t="s">
        <v>110</v>
      </c>
      <c r="H153" s="93">
        <v>120</v>
      </c>
      <c r="I153" s="184">
        <v>0</v>
      </c>
      <c r="J153" s="184">
        <v>0</v>
      </c>
      <c r="K153" s="184">
        <v>0</v>
      </c>
      <c r="L153" s="184">
        <v>0</v>
      </c>
      <c r="M153" s="84"/>
    </row>
    <row r="154" spans="1:13">
      <c r="A154" s="182">
        <v>2</v>
      </c>
      <c r="B154" s="178">
        <v>7</v>
      </c>
      <c r="C154" s="182">
        <v>3</v>
      </c>
      <c r="D154" s="178"/>
      <c r="E154" s="179"/>
      <c r="F154" s="181"/>
      <c r="G154" s="180" t="s">
        <v>111</v>
      </c>
      <c r="H154" s="93">
        <v>121</v>
      </c>
      <c r="I154" s="168">
        <f t="shared" ref="I154:L155" si="14">I155</f>
        <v>700</v>
      </c>
      <c r="J154" s="208">
        <f t="shared" si="14"/>
        <v>700</v>
      </c>
      <c r="K154" s="168">
        <f t="shared" si="14"/>
        <v>700</v>
      </c>
      <c r="L154" s="167">
        <f t="shared" si="14"/>
        <v>700</v>
      </c>
    </row>
    <row r="155" spans="1:13">
      <c r="A155" s="190">
        <v>2</v>
      </c>
      <c r="B155" s="199">
        <v>7</v>
      </c>
      <c r="C155" s="225">
        <v>3</v>
      </c>
      <c r="D155" s="199">
        <v>1</v>
      </c>
      <c r="E155" s="200"/>
      <c r="F155" s="201"/>
      <c r="G155" s="202" t="s">
        <v>111</v>
      </c>
      <c r="H155" s="93">
        <v>122</v>
      </c>
      <c r="I155" s="196">
        <f t="shared" si="14"/>
        <v>700</v>
      </c>
      <c r="J155" s="222">
        <f t="shared" si="14"/>
        <v>700</v>
      </c>
      <c r="K155" s="196">
        <f t="shared" si="14"/>
        <v>700</v>
      </c>
      <c r="L155" s="195">
        <f t="shared" si="14"/>
        <v>700</v>
      </c>
    </row>
    <row r="156" spans="1:13">
      <c r="A156" s="182">
        <v>2</v>
      </c>
      <c r="B156" s="178">
        <v>7</v>
      </c>
      <c r="C156" s="182">
        <v>3</v>
      </c>
      <c r="D156" s="178">
        <v>1</v>
      </c>
      <c r="E156" s="179">
        <v>1</v>
      </c>
      <c r="F156" s="181"/>
      <c r="G156" s="180" t="s">
        <v>111</v>
      </c>
      <c r="H156" s="93">
        <v>123</v>
      </c>
      <c r="I156" s="168">
        <f>SUM(I157:I158)</f>
        <v>700</v>
      </c>
      <c r="J156" s="208">
        <f>SUM(J157:J158)</f>
        <v>700</v>
      </c>
      <c r="K156" s="168">
        <f>SUM(K157:K158)</f>
        <v>700</v>
      </c>
      <c r="L156" s="167">
        <f>SUM(L157:L158)</f>
        <v>700</v>
      </c>
    </row>
    <row r="157" spans="1:13">
      <c r="A157" s="198">
        <v>2</v>
      </c>
      <c r="B157" s="173">
        <v>7</v>
      </c>
      <c r="C157" s="198">
        <v>3</v>
      </c>
      <c r="D157" s="173">
        <v>1</v>
      </c>
      <c r="E157" s="171">
        <v>1</v>
      </c>
      <c r="F157" s="174">
        <v>1</v>
      </c>
      <c r="G157" s="172" t="s">
        <v>112</v>
      </c>
      <c r="H157" s="93">
        <v>124</v>
      </c>
      <c r="I157" s="224">
        <v>700</v>
      </c>
      <c r="J157" s="224">
        <v>700</v>
      </c>
      <c r="K157" s="224">
        <v>700</v>
      </c>
      <c r="L157" s="224">
        <v>700</v>
      </c>
    </row>
    <row r="158" spans="1:13" ht="25.5" hidden="1" customHeight="1">
      <c r="A158" s="182">
        <v>2</v>
      </c>
      <c r="B158" s="178">
        <v>7</v>
      </c>
      <c r="C158" s="182">
        <v>3</v>
      </c>
      <c r="D158" s="178">
        <v>1</v>
      </c>
      <c r="E158" s="179">
        <v>1</v>
      </c>
      <c r="F158" s="181">
        <v>2</v>
      </c>
      <c r="G158" s="180" t="s">
        <v>113</v>
      </c>
      <c r="H158" s="93">
        <v>125</v>
      </c>
      <c r="I158" s="184">
        <v>0</v>
      </c>
      <c r="J158" s="185">
        <v>0</v>
      </c>
      <c r="K158" s="185">
        <v>0</v>
      </c>
      <c r="L158" s="185">
        <v>0</v>
      </c>
      <c r="M158" s="84"/>
    </row>
    <row r="159" spans="1:13" ht="24" hidden="1" customHeight="1">
      <c r="A159" s="212">
        <v>2</v>
      </c>
      <c r="B159" s="212">
        <v>8</v>
      </c>
      <c r="C159" s="163"/>
      <c r="D159" s="187"/>
      <c r="E159" s="170"/>
      <c r="F159" s="226"/>
      <c r="G159" s="175" t="s">
        <v>114</v>
      </c>
      <c r="H159" s="93">
        <v>126</v>
      </c>
      <c r="I159" s="189">
        <f>I160</f>
        <v>0</v>
      </c>
      <c r="J159" s="210">
        <f>J160</f>
        <v>0</v>
      </c>
      <c r="K159" s="189">
        <f>K160</f>
        <v>0</v>
      </c>
      <c r="L159" s="188">
        <f>L160</f>
        <v>0</v>
      </c>
      <c r="M159" s="84"/>
    </row>
    <row r="160" spans="1:13" ht="21.75" hidden="1" customHeight="1">
      <c r="A160" s="190">
        <v>2</v>
      </c>
      <c r="B160" s="190">
        <v>8</v>
      </c>
      <c r="C160" s="190">
        <v>1</v>
      </c>
      <c r="D160" s="191"/>
      <c r="E160" s="192"/>
      <c r="F160" s="194"/>
      <c r="G160" s="172" t="s">
        <v>114</v>
      </c>
      <c r="H160" s="93">
        <v>127</v>
      </c>
      <c r="I160" s="189">
        <f>I161+I166</f>
        <v>0</v>
      </c>
      <c r="J160" s="210">
        <f>J161+J166</f>
        <v>0</v>
      </c>
      <c r="K160" s="189">
        <f>K161+K166</f>
        <v>0</v>
      </c>
      <c r="L160" s="188">
        <f>L161+L166</f>
        <v>0</v>
      </c>
      <c r="M160" s="84"/>
    </row>
    <row r="161" spans="1:13" ht="27" hidden="1" customHeight="1">
      <c r="A161" s="182">
        <v>2</v>
      </c>
      <c r="B161" s="178">
        <v>8</v>
      </c>
      <c r="C161" s="180">
        <v>1</v>
      </c>
      <c r="D161" s="178">
        <v>1</v>
      </c>
      <c r="E161" s="179"/>
      <c r="F161" s="181"/>
      <c r="G161" s="180" t="s">
        <v>115</v>
      </c>
      <c r="H161" s="93">
        <v>128</v>
      </c>
      <c r="I161" s="168">
        <f>I162</f>
        <v>0</v>
      </c>
      <c r="J161" s="208">
        <f>J162</f>
        <v>0</v>
      </c>
      <c r="K161" s="168">
        <f>K162</f>
        <v>0</v>
      </c>
      <c r="L161" s="167">
        <f>L162</f>
        <v>0</v>
      </c>
      <c r="M161" s="84"/>
    </row>
    <row r="162" spans="1:13" ht="23.25" hidden="1" customHeight="1">
      <c r="A162" s="182">
        <v>2</v>
      </c>
      <c r="B162" s="178">
        <v>8</v>
      </c>
      <c r="C162" s="172">
        <v>1</v>
      </c>
      <c r="D162" s="173">
        <v>1</v>
      </c>
      <c r="E162" s="171">
        <v>1</v>
      </c>
      <c r="F162" s="174"/>
      <c r="G162" s="180" t="s">
        <v>115</v>
      </c>
      <c r="H162" s="93">
        <v>129</v>
      </c>
      <c r="I162" s="189">
        <f>SUM(I163:I165)</f>
        <v>0</v>
      </c>
      <c r="J162" s="189">
        <f>SUM(J163:J165)</f>
        <v>0</v>
      </c>
      <c r="K162" s="189">
        <f>SUM(K163:K165)</f>
        <v>0</v>
      </c>
      <c r="L162" s="189">
        <f>SUM(L163:L165)</f>
        <v>0</v>
      </c>
      <c r="M162" s="84"/>
    </row>
    <row r="163" spans="1:13" ht="23.25" hidden="1" customHeight="1">
      <c r="A163" s="178">
        <v>2</v>
      </c>
      <c r="B163" s="173">
        <v>8</v>
      </c>
      <c r="C163" s="180">
        <v>1</v>
      </c>
      <c r="D163" s="178">
        <v>1</v>
      </c>
      <c r="E163" s="179">
        <v>1</v>
      </c>
      <c r="F163" s="181">
        <v>1</v>
      </c>
      <c r="G163" s="180" t="s">
        <v>116</v>
      </c>
      <c r="H163" s="93">
        <v>130</v>
      </c>
      <c r="I163" s="184">
        <v>0</v>
      </c>
      <c r="J163" s="184">
        <v>0</v>
      </c>
      <c r="K163" s="184">
        <v>0</v>
      </c>
      <c r="L163" s="184">
        <v>0</v>
      </c>
      <c r="M163" s="84"/>
    </row>
    <row r="164" spans="1:13" ht="27" hidden="1" customHeight="1">
      <c r="A164" s="190">
        <v>2</v>
      </c>
      <c r="B164" s="199">
        <v>8</v>
      </c>
      <c r="C164" s="202">
        <v>1</v>
      </c>
      <c r="D164" s="199">
        <v>1</v>
      </c>
      <c r="E164" s="200">
        <v>1</v>
      </c>
      <c r="F164" s="201">
        <v>2</v>
      </c>
      <c r="G164" s="202" t="s">
        <v>117</v>
      </c>
      <c r="H164" s="93">
        <v>131</v>
      </c>
      <c r="I164" s="227">
        <v>0</v>
      </c>
      <c r="J164" s="227">
        <v>0</v>
      </c>
      <c r="K164" s="227">
        <v>0</v>
      </c>
      <c r="L164" s="227">
        <v>0</v>
      </c>
      <c r="M164" s="84"/>
    </row>
    <row r="165" spans="1:13" hidden="1">
      <c r="A165" s="190">
        <v>2</v>
      </c>
      <c r="B165" s="199">
        <v>8</v>
      </c>
      <c r="C165" s="202">
        <v>1</v>
      </c>
      <c r="D165" s="199">
        <v>1</v>
      </c>
      <c r="E165" s="200">
        <v>1</v>
      </c>
      <c r="F165" s="201">
        <v>3</v>
      </c>
      <c r="G165" s="202" t="s">
        <v>118</v>
      </c>
      <c r="H165" s="93">
        <v>132</v>
      </c>
      <c r="I165" s="227">
        <v>0</v>
      </c>
      <c r="J165" s="228">
        <v>0</v>
      </c>
      <c r="K165" s="227">
        <v>0</v>
      </c>
      <c r="L165" s="203">
        <v>0</v>
      </c>
    </row>
    <row r="166" spans="1:13" ht="23.25" hidden="1" customHeight="1">
      <c r="A166" s="182">
        <v>2</v>
      </c>
      <c r="B166" s="178">
        <v>8</v>
      </c>
      <c r="C166" s="180">
        <v>1</v>
      </c>
      <c r="D166" s="178">
        <v>2</v>
      </c>
      <c r="E166" s="179"/>
      <c r="F166" s="181"/>
      <c r="G166" s="180" t="s">
        <v>119</v>
      </c>
      <c r="H166" s="93">
        <v>133</v>
      </c>
      <c r="I166" s="168">
        <f t="shared" ref="I166:L167" si="15">I167</f>
        <v>0</v>
      </c>
      <c r="J166" s="208">
        <f t="shared" si="15"/>
        <v>0</v>
      </c>
      <c r="K166" s="168">
        <f t="shared" si="15"/>
        <v>0</v>
      </c>
      <c r="L166" s="167">
        <f t="shared" si="15"/>
        <v>0</v>
      </c>
      <c r="M166" s="84"/>
    </row>
    <row r="167" spans="1:13" hidden="1">
      <c r="A167" s="182">
        <v>2</v>
      </c>
      <c r="B167" s="178">
        <v>8</v>
      </c>
      <c r="C167" s="180">
        <v>1</v>
      </c>
      <c r="D167" s="178">
        <v>2</v>
      </c>
      <c r="E167" s="179">
        <v>1</v>
      </c>
      <c r="F167" s="181"/>
      <c r="G167" s="180" t="s">
        <v>119</v>
      </c>
      <c r="H167" s="93">
        <v>134</v>
      </c>
      <c r="I167" s="168">
        <f t="shared" si="15"/>
        <v>0</v>
      </c>
      <c r="J167" s="208">
        <f t="shared" si="15"/>
        <v>0</v>
      </c>
      <c r="K167" s="168">
        <f t="shared" si="15"/>
        <v>0</v>
      </c>
      <c r="L167" s="167">
        <f t="shared" si="15"/>
        <v>0</v>
      </c>
    </row>
    <row r="168" spans="1:13" hidden="1">
      <c r="A168" s="190">
        <v>2</v>
      </c>
      <c r="B168" s="191">
        <v>8</v>
      </c>
      <c r="C168" s="193">
        <v>1</v>
      </c>
      <c r="D168" s="191">
        <v>2</v>
      </c>
      <c r="E168" s="192">
        <v>1</v>
      </c>
      <c r="F168" s="194">
        <v>1</v>
      </c>
      <c r="G168" s="180" t="s">
        <v>119</v>
      </c>
      <c r="H168" s="93">
        <v>135</v>
      </c>
      <c r="I168" s="229">
        <v>0</v>
      </c>
      <c r="J168" s="185">
        <v>0</v>
      </c>
      <c r="K168" s="185">
        <v>0</v>
      </c>
      <c r="L168" s="185">
        <v>0</v>
      </c>
    </row>
    <row r="169" spans="1:13" ht="93" hidden="1" customHeight="1">
      <c r="A169" s="212">
        <v>2</v>
      </c>
      <c r="B169" s="163">
        <v>9</v>
      </c>
      <c r="C169" s="165"/>
      <c r="D169" s="163"/>
      <c r="E169" s="164"/>
      <c r="F169" s="166"/>
      <c r="G169" s="165" t="s">
        <v>412</v>
      </c>
      <c r="H169" s="93">
        <v>136</v>
      </c>
      <c r="I169" s="168">
        <f>I170+I174</f>
        <v>0</v>
      </c>
      <c r="J169" s="208">
        <f>J170+J174</f>
        <v>0</v>
      </c>
      <c r="K169" s="168">
        <f>K170+K174</f>
        <v>0</v>
      </c>
      <c r="L169" s="167">
        <f>L170+L174</f>
        <v>0</v>
      </c>
      <c r="M169" s="84"/>
    </row>
    <row r="170" spans="1:13" s="193" customFormat="1" ht="39" hidden="1" customHeight="1">
      <c r="A170" s="182">
        <v>2</v>
      </c>
      <c r="B170" s="178">
        <v>9</v>
      </c>
      <c r="C170" s="180">
        <v>1</v>
      </c>
      <c r="D170" s="178"/>
      <c r="E170" s="179"/>
      <c r="F170" s="181"/>
      <c r="G170" s="180" t="s">
        <v>120</v>
      </c>
      <c r="H170" s="93">
        <v>137</v>
      </c>
      <c r="I170" s="168">
        <f t="shared" ref="I170:L172" si="16">I171</f>
        <v>0</v>
      </c>
      <c r="J170" s="208">
        <f t="shared" si="16"/>
        <v>0</v>
      </c>
      <c r="K170" s="168">
        <f t="shared" si="16"/>
        <v>0</v>
      </c>
      <c r="L170" s="167">
        <f t="shared" si="16"/>
        <v>0</v>
      </c>
    </row>
    <row r="171" spans="1:13" ht="42.75" hidden="1" customHeight="1">
      <c r="A171" s="198">
        <v>2</v>
      </c>
      <c r="B171" s="173">
        <v>9</v>
      </c>
      <c r="C171" s="172">
        <v>1</v>
      </c>
      <c r="D171" s="173">
        <v>1</v>
      </c>
      <c r="E171" s="171"/>
      <c r="F171" s="174"/>
      <c r="G171" s="180" t="s">
        <v>120</v>
      </c>
      <c r="H171" s="93">
        <v>138</v>
      </c>
      <c r="I171" s="189">
        <f t="shared" si="16"/>
        <v>0</v>
      </c>
      <c r="J171" s="210">
        <f t="shared" si="16"/>
        <v>0</v>
      </c>
      <c r="K171" s="189">
        <f t="shared" si="16"/>
        <v>0</v>
      </c>
      <c r="L171" s="188">
        <f t="shared" si="16"/>
        <v>0</v>
      </c>
      <c r="M171" s="84"/>
    </row>
    <row r="172" spans="1:13" ht="38.25" hidden="1" customHeight="1">
      <c r="A172" s="182">
        <v>2</v>
      </c>
      <c r="B172" s="178">
        <v>9</v>
      </c>
      <c r="C172" s="182">
        <v>1</v>
      </c>
      <c r="D172" s="178">
        <v>1</v>
      </c>
      <c r="E172" s="179">
        <v>1</v>
      </c>
      <c r="F172" s="181"/>
      <c r="G172" s="180" t="s">
        <v>120</v>
      </c>
      <c r="H172" s="93">
        <v>139</v>
      </c>
      <c r="I172" s="168">
        <f t="shared" si="16"/>
        <v>0</v>
      </c>
      <c r="J172" s="208">
        <f t="shared" si="16"/>
        <v>0</v>
      </c>
      <c r="K172" s="168">
        <f t="shared" si="16"/>
        <v>0</v>
      </c>
      <c r="L172" s="167">
        <f t="shared" si="16"/>
        <v>0</v>
      </c>
      <c r="M172" s="84"/>
    </row>
    <row r="173" spans="1:13" ht="38.25" hidden="1" customHeight="1">
      <c r="A173" s="198">
        <v>2</v>
      </c>
      <c r="B173" s="173">
        <v>9</v>
      </c>
      <c r="C173" s="173">
        <v>1</v>
      </c>
      <c r="D173" s="173">
        <v>1</v>
      </c>
      <c r="E173" s="171">
        <v>1</v>
      </c>
      <c r="F173" s="174">
        <v>1</v>
      </c>
      <c r="G173" s="180" t="s">
        <v>120</v>
      </c>
      <c r="H173" s="93">
        <v>140</v>
      </c>
      <c r="I173" s="224">
        <v>0</v>
      </c>
      <c r="J173" s="224">
        <v>0</v>
      </c>
      <c r="K173" s="224">
        <v>0</v>
      </c>
      <c r="L173" s="224">
        <v>0</v>
      </c>
      <c r="M173" s="84"/>
    </row>
    <row r="174" spans="1:13" ht="90.75" hidden="1" customHeight="1">
      <c r="A174" s="182">
        <v>2</v>
      </c>
      <c r="B174" s="178">
        <v>9</v>
      </c>
      <c r="C174" s="178">
        <v>2</v>
      </c>
      <c r="D174" s="178"/>
      <c r="E174" s="179"/>
      <c r="F174" s="181"/>
      <c r="G174" s="180" t="s">
        <v>412</v>
      </c>
      <c r="H174" s="93">
        <v>141</v>
      </c>
      <c r="I174" s="168">
        <f>SUM(I175+I180)</f>
        <v>0</v>
      </c>
      <c r="J174" s="168">
        <f>SUM(J175+J180)</f>
        <v>0</v>
      </c>
      <c r="K174" s="168">
        <f>SUM(K175+K180)</f>
        <v>0</v>
      </c>
      <c r="L174" s="168">
        <f>SUM(L175+L180)</f>
        <v>0</v>
      </c>
      <c r="M174" s="84"/>
    </row>
    <row r="175" spans="1:13" ht="91.5" hidden="1" customHeight="1">
      <c r="A175" s="182">
        <v>2</v>
      </c>
      <c r="B175" s="178">
        <v>9</v>
      </c>
      <c r="C175" s="178">
        <v>2</v>
      </c>
      <c r="D175" s="173">
        <v>1</v>
      </c>
      <c r="E175" s="171"/>
      <c r="F175" s="174"/>
      <c r="G175" s="180" t="s">
        <v>413</v>
      </c>
      <c r="H175" s="93">
        <v>142</v>
      </c>
      <c r="I175" s="189">
        <f>I176</f>
        <v>0</v>
      </c>
      <c r="J175" s="210">
        <f>J176</f>
        <v>0</v>
      </c>
      <c r="K175" s="189">
        <f>K176</f>
        <v>0</v>
      </c>
      <c r="L175" s="188">
        <f>L176</f>
        <v>0</v>
      </c>
      <c r="M175" s="84"/>
    </row>
    <row r="176" spans="1:13" ht="93" hidden="1" customHeight="1">
      <c r="A176" s="198">
        <v>2</v>
      </c>
      <c r="B176" s="173">
        <v>9</v>
      </c>
      <c r="C176" s="173">
        <v>2</v>
      </c>
      <c r="D176" s="178">
        <v>1</v>
      </c>
      <c r="E176" s="179">
        <v>1</v>
      </c>
      <c r="F176" s="181"/>
      <c r="G176" s="180" t="s">
        <v>413</v>
      </c>
      <c r="H176" s="93">
        <v>143</v>
      </c>
      <c r="I176" s="168">
        <f>SUM(I177:I179)</f>
        <v>0</v>
      </c>
      <c r="J176" s="208">
        <f>SUM(J177:J179)</f>
        <v>0</v>
      </c>
      <c r="K176" s="168">
        <f>SUM(K177:K179)</f>
        <v>0</v>
      </c>
      <c r="L176" s="167">
        <f>SUM(L177:L179)</f>
        <v>0</v>
      </c>
      <c r="M176" s="84"/>
    </row>
    <row r="177" spans="1:13" ht="105" hidden="1" customHeight="1">
      <c r="A177" s="190">
        <v>2</v>
      </c>
      <c r="B177" s="199">
        <v>9</v>
      </c>
      <c r="C177" s="199">
        <v>2</v>
      </c>
      <c r="D177" s="199">
        <v>1</v>
      </c>
      <c r="E177" s="200">
        <v>1</v>
      </c>
      <c r="F177" s="201">
        <v>1</v>
      </c>
      <c r="G177" s="180" t="s">
        <v>414</v>
      </c>
      <c r="H177" s="93">
        <v>144</v>
      </c>
      <c r="I177" s="227">
        <v>0</v>
      </c>
      <c r="J177" s="183">
        <v>0</v>
      </c>
      <c r="K177" s="183">
        <v>0</v>
      </c>
      <c r="L177" s="183">
        <v>0</v>
      </c>
      <c r="M177" s="84"/>
    </row>
    <row r="178" spans="1:13" ht="107.25" hidden="1" customHeight="1">
      <c r="A178" s="182">
        <v>2</v>
      </c>
      <c r="B178" s="178">
        <v>9</v>
      </c>
      <c r="C178" s="178">
        <v>2</v>
      </c>
      <c r="D178" s="178">
        <v>1</v>
      </c>
      <c r="E178" s="179">
        <v>1</v>
      </c>
      <c r="F178" s="181">
        <v>2</v>
      </c>
      <c r="G178" s="180" t="s">
        <v>415</v>
      </c>
      <c r="H178" s="93">
        <v>145</v>
      </c>
      <c r="I178" s="184">
        <v>0</v>
      </c>
      <c r="J178" s="230">
        <v>0</v>
      </c>
      <c r="K178" s="230">
        <v>0</v>
      </c>
      <c r="L178" s="230">
        <v>0</v>
      </c>
      <c r="M178" s="84"/>
    </row>
    <row r="179" spans="1:13" ht="104.25" hidden="1" customHeight="1">
      <c r="A179" s="182">
        <v>2</v>
      </c>
      <c r="B179" s="178">
        <v>9</v>
      </c>
      <c r="C179" s="178">
        <v>2</v>
      </c>
      <c r="D179" s="178">
        <v>1</v>
      </c>
      <c r="E179" s="179">
        <v>1</v>
      </c>
      <c r="F179" s="181">
        <v>3</v>
      </c>
      <c r="G179" s="180" t="s">
        <v>416</v>
      </c>
      <c r="H179" s="93">
        <v>146</v>
      </c>
      <c r="I179" s="184">
        <v>0</v>
      </c>
      <c r="J179" s="184">
        <v>0</v>
      </c>
      <c r="K179" s="184">
        <v>0</v>
      </c>
      <c r="L179" s="184">
        <v>0</v>
      </c>
      <c r="M179" s="84"/>
    </row>
    <row r="180" spans="1:13" ht="92.25" hidden="1" customHeight="1">
      <c r="A180" s="231">
        <v>2</v>
      </c>
      <c r="B180" s="231">
        <v>9</v>
      </c>
      <c r="C180" s="231">
        <v>2</v>
      </c>
      <c r="D180" s="231">
        <v>2</v>
      </c>
      <c r="E180" s="231"/>
      <c r="F180" s="231"/>
      <c r="G180" s="180" t="s">
        <v>417</v>
      </c>
      <c r="H180" s="93">
        <v>147</v>
      </c>
      <c r="I180" s="168">
        <f>I181</f>
        <v>0</v>
      </c>
      <c r="J180" s="208">
        <f>J181</f>
        <v>0</v>
      </c>
      <c r="K180" s="168">
        <f>K181</f>
        <v>0</v>
      </c>
      <c r="L180" s="167">
        <f>L181</f>
        <v>0</v>
      </c>
      <c r="M180" s="84"/>
    </row>
    <row r="181" spans="1:13" ht="91.5" hidden="1" customHeight="1">
      <c r="A181" s="182">
        <v>2</v>
      </c>
      <c r="B181" s="178">
        <v>9</v>
      </c>
      <c r="C181" s="178">
        <v>2</v>
      </c>
      <c r="D181" s="178">
        <v>2</v>
      </c>
      <c r="E181" s="179">
        <v>1</v>
      </c>
      <c r="F181" s="181"/>
      <c r="G181" s="180" t="s">
        <v>417</v>
      </c>
      <c r="H181" s="93">
        <v>148</v>
      </c>
      <c r="I181" s="189">
        <f>SUM(I182:I184)</f>
        <v>0</v>
      </c>
      <c r="J181" s="189">
        <f>SUM(J182:J184)</f>
        <v>0</v>
      </c>
      <c r="K181" s="189">
        <f>SUM(K182:K184)</f>
        <v>0</v>
      </c>
      <c r="L181" s="189">
        <f>SUM(L182:L184)</f>
        <v>0</v>
      </c>
      <c r="M181" s="84"/>
    </row>
    <row r="182" spans="1:13" ht="105" hidden="1" customHeight="1">
      <c r="A182" s="182">
        <v>2</v>
      </c>
      <c r="B182" s="178">
        <v>9</v>
      </c>
      <c r="C182" s="178">
        <v>2</v>
      </c>
      <c r="D182" s="178">
        <v>2</v>
      </c>
      <c r="E182" s="178">
        <v>1</v>
      </c>
      <c r="F182" s="181">
        <v>1</v>
      </c>
      <c r="G182" s="180" t="s">
        <v>418</v>
      </c>
      <c r="H182" s="93">
        <v>149</v>
      </c>
      <c r="I182" s="184">
        <v>0</v>
      </c>
      <c r="J182" s="183">
        <v>0</v>
      </c>
      <c r="K182" s="183">
        <v>0</v>
      </c>
      <c r="L182" s="183">
        <v>0</v>
      </c>
      <c r="M182" s="84"/>
    </row>
    <row r="183" spans="1:13" ht="105" hidden="1" customHeight="1">
      <c r="A183" s="191">
        <v>2</v>
      </c>
      <c r="B183" s="193">
        <v>9</v>
      </c>
      <c r="C183" s="191">
        <v>2</v>
      </c>
      <c r="D183" s="192">
        <v>2</v>
      </c>
      <c r="E183" s="192">
        <v>1</v>
      </c>
      <c r="F183" s="194">
        <v>2</v>
      </c>
      <c r="G183" s="180" t="s">
        <v>419</v>
      </c>
      <c r="H183" s="93">
        <v>150</v>
      </c>
      <c r="I183" s="183">
        <v>0</v>
      </c>
      <c r="J183" s="185">
        <v>0</v>
      </c>
      <c r="K183" s="185">
        <v>0</v>
      </c>
      <c r="L183" s="185">
        <v>0</v>
      </c>
      <c r="M183" s="84"/>
    </row>
    <row r="184" spans="1:13" ht="104.25" hidden="1" customHeight="1">
      <c r="A184" s="178">
        <v>2</v>
      </c>
      <c r="B184" s="202">
        <v>9</v>
      </c>
      <c r="C184" s="199">
        <v>2</v>
      </c>
      <c r="D184" s="200">
        <v>2</v>
      </c>
      <c r="E184" s="200">
        <v>1</v>
      </c>
      <c r="F184" s="201">
        <v>3</v>
      </c>
      <c r="G184" s="180" t="s">
        <v>420</v>
      </c>
      <c r="H184" s="93">
        <v>151</v>
      </c>
      <c r="I184" s="230">
        <v>0</v>
      </c>
      <c r="J184" s="230">
        <v>0</v>
      </c>
      <c r="K184" s="230">
        <v>0</v>
      </c>
      <c r="L184" s="230">
        <v>0</v>
      </c>
      <c r="M184" s="84"/>
    </row>
    <row r="185" spans="1:13" ht="76.5" customHeight="1">
      <c r="A185" s="163">
        <v>3</v>
      </c>
      <c r="B185" s="165"/>
      <c r="C185" s="163"/>
      <c r="D185" s="164"/>
      <c r="E185" s="164"/>
      <c r="F185" s="166"/>
      <c r="G185" s="217" t="s">
        <v>121</v>
      </c>
      <c r="H185" s="93">
        <v>152</v>
      </c>
      <c r="I185" s="167">
        <f>SUM(I186+I239+I304)</f>
        <v>259100</v>
      </c>
      <c r="J185" s="208">
        <f>SUM(J186+J239+J304)</f>
        <v>259100</v>
      </c>
      <c r="K185" s="168">
        <f>SUM(K186+K239+K304)</f>
        <v>205828.45</v>
      </c>
      <c r="L185" s="167">
        <f>SUM(L186+L239+L304)</f>
        <v>205828.45</v>
      </c>
      <c r="M185" s="84"/>
    </row>
    <row r="186" spans="1:13" ht="34.5" customHeight="1">
      <c r="A186" s="212">
        <v>3</v>
      </c>
      <c r="B186" s="163">
        <v>1</v>
      </c>
      <c r="C186" s="187"/>
      <c r="D186" s="170"/>
      <c r="E186" s="170"/>
      <c r="F186" s="226"/>
      <c r="G186" s="207" t="s">
        <v>122</v>
      </c>
      <c r="H186" s="93">
        <v>153</v>
      </c>
      <c r="I186" s="167">
        <f>SUM(I187+I210+I217+I229+I233)</f>
        <v>259100</v>
      </c>
      <c r="J186" s="188">
        <f>SUM(J187+J210+J217+J229+J233)</f>
        <v>259100</v>
      </c>
      <c r="K186" s="188">
        <f>SUM(K187+K210+K217+K229+K233)</f>
        <v>205828.45</v>
      </c>
      <c r="L186" s="188">
        <f>SUM(L187+L210+L217+L229+L233)</f>
        <v>205828.45</v>
      </c>
      <c r="M186" s="84"/>
    </row>
    <row r="187" spans="1:13" ht="30.75" customHeight="1">
      <c r="A187" s="173">
        <v>3</v>
      </c>
      <c r="B187" s="172">
        <v>1</v>
      </c>
      <c r="C187" s="173">
        <v>1</v>
      </c>
      <c r="D187" s="171"/>
      <c r="E187" s="171"/>
      <c r="F187" s="232"/>
      <c r="G187" s="182" t="s">
        <v>123</v>
      </c>
      <c r="H187" s="93">
        <v>154</v>
      </c>
      <c r="I187" s="188">
        <f>SUM(I188+I191+I196+I202+I207)</f>
        <v>182153</v>
      </c>
      <c r="J187" s="208">
        <f>SUM(J188+J191+J196+J202+J207)</f>
        <v>182153</v>
      </c>
      <c r="K187" s="168">
        <f>SUM(K188+K191+K196+K202+K207)</f>
        <v>142935.75</v>
      </c>
      <c r="L187" s="167">
        <f>SUM(L188+L191+L196+L202+L207)</f>
        <v>142935.75</v>
      </c>
      <c r="M187" s="84"/>
    </row>
    <row r="188" spans="1:13" ht="33" hidden="1" customHeight="1">
      <c r="A188" s="178">
        <v>3</v>
      </c>
      <c r="B188" s="180">
        <v>1</v>
      </c>
      <c r="C188" s="178">
        <v>1</v>
      </c>
      <c r="D188" s="179">
        <v>1</v>
      </c>
      <c r="E188" s="179"/>
      <c r="F188" s="233"/>
      <c r="G188" s="182" t="s">
        <v>124</v>
      </c>
      <c r="H188" s="93">
        <v>155</v>
      </c>
      <c r="I188" s="167">
        <f t="shared" ref="I188:L189" si="17">I189</f>
        <v>0</v>
      </c>
      <c r="J188" s="210">
        <f t="shared" si="17"/>
        <v>0</v>
      </c>
      <c r="K188" s="189">
        <f t="shared" si="17"/>
        <v>0</v>
      </c>
      <c r="L188" s="188">
        <f t="shared" si="17"/>
        <v>0</v>
      </c>
      <c r="M188" s="84"/>
    </row>
    <row r="189" spans="1:13" ht="24" hidden="1" customHeight="1">
      <c r="A189" s="178">
        <v>3</v>
      </c>
      <c r="B189" s="180">
        <v>1</v>
      </c>
      <c r="C189" s="178">
        <v>1</v>
      </c>
      <c r="D189" s="179">
        <v>1</v>
      </c>
      <c r="E189" s="179">
        <v>1</v>
      </c>
      <c r="F189" s="213"/>
      <c r="G189" s="182" t="s">
        <v>124</v>
      </c>
      <c r="H189" s="93">
        <v>156</v>
      </c>
      <c r="I189" s="188">
        <f t="shared" si="17"/>
        <v>0</v>
      </c>
      <c r="J189" s="167">
        <f t="shared" si="17"/>
        <v>0</v>
      </c>
      <c r="K189" s="167">
        <f t="shared" si="17"/>
        <v>0</v>
      </c>
      <c r="L189" s="167">
        <f t="shared" si="17"/>
        <v>0</v>
      </c>
      <c r="M189" s="84"/>
    </row>
    <row r="190" spans="1:13" ht="31.5" hidden="1" customHeight="1">
      <c r="A190" s="178">
        <v>3</v>
      </c>
      <c r="B190" s="180">
        <v>1</v>
      </c>
      <c r="C190" s="178">
        <v>1</v>
      </c>
      <c r="D190" s="179">
        <v>1</v>
      </c>
      <c r="E190" s="179">
        <v>1</v>
      </c>
      <c r="F190" s="213">
        <v>1</v>
      </c>
      <c r="G190" s="182" t="s">
        <v>124</v>
      </c>
      <c r="H190" s="93">
        <v>157</v>
      </c>
      <c r="I190" s="185">
        <v>0</v>
      </c>
      <c r="J190" s="185">
        <v>0</v>
      </c>
      <c r="K190" s="185">
        <v>0</v>
      </c>
      <c r="L190" s="185">
        <v>0</v>
      </c>
      <c r="M190" s="84"/>
    </row>
    <row r="191" spans="1:13" ht="27.75" hidden="1" customHeight="1">
      <c r="A191" s="173">
        <v>3</v>
      </c>
      <c r="B191" s="171">
        <v>1</v>
      </c>
      <c r="C191" s="171">
        <v>1</v>
      </c>
      <c r="D191" s="171">
        <v>2</v>
      </c>
      <c r="E191" s="171"/>
      <c r="F191" s="174"/>
      <c r="G191" s="172" t="s">
        <v>125</v>
      </c>
      <c r="H191" s="93">
        <v>158</v>
      </c>
      <c r="I191" s="188">
        <f>I192</f>
        <v>0</v>
      </c>
      <c r="J191" s="210">
        <f>J192</f>
        <v>0</v>
      </c>
      <c r="K191" s="189">
        <f>K192</f>
        <v>0</v>
      </c>
      <c r="L191" s="188">
        <f>L192</f>
        <v>0</v>
      </c>
      <c r="M191" s="84"/>
    </row>
    <row r="192" spans="1:13" ht="27.75" hidden="1" customHeight="1">
      <c r="A192" s="178">
        <v>3</v>
      </c>
      <c r="B192" s="179">
        <v>1</v>
      </c>
      <c r="C192" s="179">
        <v>1</v>
      </c>
      <c r="D192" s="179">
        <v>2</v>
      </c>
      <c r="E192" s="179">
        <v>1</v>
      </c>
      <c r="F192" s="181"/>
      <c r="G192" s="172" t="s">
        <v>125</v>
      </c>
      <c r="H192" s="93">
        <v>159</v>
      </c>
      <c r="I192" s="167">
        <f>SUM(I193:I195)</f>
        <v>0</v>
      </c>
      <c r="J192" s="208">
        <f>SUM(J193:J195)</f>
        <v>0</v>
      </c>
      <c r="K192" s="168">
        <f>SUM(K193:K195)</f>
        <v>0</v>
      </c>
      <c r="L192" s="167">
        <f>SUM(L193:L195)</f>
        <v>0</v>
      </c>
      <c r="M192" s="84"/>
    </row>
    <row r="193" spans="1:13" ht="27" hidden="1" customHeight="1">
      <c r="A193" s="173">
        <v>3</v>
      </c>
      <c r="B193" s="171">
        <v>1</v>
      </c>
      <c r="C193" s="171">
        <v>1</v>
      </c>
      <c r="D193" s="171">
        <v>2</v>
      </c>
      <c r="E193" s="171">
        <v>1</v>
      </c>
      <c r="F193" s="174">
        <v>1</v>
      </c>
      <c r="G193" s="172" t="s">
        <v>126</v>
      </c>
      <c r="H193" s="93">
        <v>160</v>
      </c>
      <c r="I193" s="183">
        <v>0</v>
      </c>
      <c r="J193" s="183">
        <v>0</v>
      </c>
      <c r="K193" s="183">
        <v>0</v>
      </c>
      <c r="L193" s="230">
        <v>0</v>
      </c>
      <c r="M193" s="84"/>
    </row>
    <row r="194" spans="1:13" ht="27" hidden="1" customHeight="1">
      <c r="A194" s="178">
        <v>3</v>
      </c>
      <c r="B194" s="179">
        <v>1</v>
      </c>
      <c r="C194" s="179">
        <v>1</v>
      </c>
      <c r="D194" s="179">
        <v>2</v>
      </c>
      <c r="E194" s="179">
        <v>1</v>
      </c>
      <c r="F194" s="181">
        <v>2</v>
      </c>
      <c r="G194" s="180" t="s">
        <v>127</v>
      </c>
      <c r="H194" s="93">
        <v>161</v>
      </c>
      <c r="I194" s="185">
        <v>0</v>
      </c>
      <c r="J194" s="185">
        <v>0</v>
      </c>
      <c r="K194" s="185">
        <v>0</v>
      </c>
      <c r="L194" s="185">
        <v>0</v>
      </c>
      <c r="M194" s="84"/>
    </row>
    <row r="195" spans="1:13" ht="26.25" hidden="1" customHeight="1">
      <c r="A195" s="173">
        <v>3</v>
      </c>
      <c r="B195" s="171">
        <v>1</v>
      </c>
      <c r="C195" s="171">
        <v>1</v>
      </c>
      <c r="D195" s="171">
        <v>2</v>
      </c>
      <c r="E195" s="171">
        <v>1</v>
      </c>
      <c r="F195" s="174">
        <v>3</v>
      </c>
      <c r="G195" s="172" t="s">
        <v>128</v>
      </c>
      <c r="H195" s="93">
        <v>162</v>
      </c>
      <c r="I195" s="183">
        <v>0</v>
      </c>
      <c r="J195" s="183">
        <v>0</v>
      </c>
      <c r="K195" s="183">
        <v>0</v>
      </c>
      <c r="L195" s="230">
        <v>0</v>
      </c>
      <c r="M195" s="84"/>
    </row>
    <row r="196" spans="1:13" ht="27.75" customHeight="1">
      <c r="A196" s="178">
        <v>3</v>
      </c>
      <c r="B196" s="179">
        <v>1</v>
      </c>
      <c r="C196" s="179">
        <v>1</v>
      </c>
      <c r="D196" s="179">
        <v>3</v>
      </c>
      <c r="E196" s="179"/>
      <c r="F196" s="181"/>
      <c r="G196" s="180" t="s">
        <v>129</v>
      </c>
      <c r="H196" s="93">
        <v>163</v>
      </c>
      <c r="I196" s="167">
        <f>I197</f>
        <v>81500</v>
      </c>
      <c r="J196" s="208">
        <f>J197</f>
        <v>81500</v>
      </c>
      <c r="K196" s="168">
        <f>K197</f>
        <v>56529</v>
      </c>
      <c r="L196" s="167">
        <f>L197</f>
        <v>56529</v>
      </c>
      <c r="M196" s="84"/>
    </row>
    <row r="197" spans="1:13" ht="23.25" customHeight="1">
      <c r="A197" s="178">
        <v>3</v>
      </c>
      <c r="B197" s="179">
        <v>1</v>
      </c>
      <c r="C197" s="179">
        <v>1</v>
      </c>
      <c r="D197" s="179">
        <v>3</v>
      </c>
      <c r="E197" s="179">
        <v>1</v>
      </c>
      <c r="F197" s="181"/>
      <c r="G197" s="180" t="s">
        <v>129</v>
      </c>
      <c r="H197" s="93">
        <v>164</v>
      </c>
      <c r="I197" s="167">
        <f>SUM(I198:I201)</f>
        <v>81500</v>
      </c>
      <c r="J197" s="167">
        <f>SUM(J198:J201)</f>
        <v>81500</v>
      </c>
      <c r="K197" s="167">
        <f>SUM(K198:K201)</f>
        <v>56529</v>
      </c>
      <c r="L197" s="167">
        <f>SUM(L198:L201)</f>
        <v>56529</v>
      </c>
      <c r="M197" s="84"/>
    </row>
    <row r="198" spans="1:13" ht="23.25" customHeight="1">
      <c r="A198" s="178">
        <v>3</v>
      </c>
      <c r="B198" s="179">
        <v>1</v>
      </c>
      <c r="C198" s="179">
        <v>1</v>
      </c>
      <c r="D198" s="179">
        <v>3</v>
      </c>
      <c r="E198" s="179">
        <v>1</v>
      </c>
      <c r="F198" s="181">
        <v>1</v>
      </c>
      <c r="G198" s="180" t="s">
        <v>130</v>
      </c>
      <c r="H198" s="93">
        <v>165</v>
      </c>
      <c r="I198" s="185">
        <v>72000</v>
      </c>
      <c r="J198" s="185">
        <v>72000</v>
      </c>
      <c r="K198" s="185">
        <v>49610</v>
      </c>
      <c r="L198" s="230">
        <v>49610</v>
      </c>
      <c r="M198" s="84"/>
    </row>
    <row r="199" spans="1:13" ht="29.25" customHeight="1">
      <c r="A199" s="178">
        <v>3</v>
      </c>
      <c r="B199" s="179">
        <v>1</v>
      </c>
      <c r="C199" s="179">
        <v>1</v>
      </c>
      <c r="D199" s="179">
        <v>3</v>
      </c>
      <c r="E199" s="179">
        <v>1</v>
      </c>
      <c r="F199" s="181">
        <v>2</v>
      </c>
      <c r="G199" s="180" t="s">
        <v>131</v>
      </c>
      <c r="H199" s="93">
        <v>166</v>
      </c>
      <c r="I199" s="183">
        <v>8500</v>
      </c>
      <c r="J199" s="185">
        <v>8500</v>
      </c>
      <c r="K199" s="185">
        <v>5929</v>
      </c>
      <c r="L199" s="185">
        <v>5929</v>
      </c>
      <c r="M199" s="84"/>
    </row>
    <row r="200" spans="1:13" ht="27" hidden="1" customHeight="1">
      <c r="A200" s="178">
        <v>3</v>
      </c>
      <c r="B200" s="179">
        <v>1</v>
      </c>
      <c r="C200" s="179">
        <v>1</v>
      </c>
      <c r="D200" s="179">
        <v>3</v>
      </c>
      <c r="E200" s="179">
        <v>1</v>
      </c>
      <c r="F200" s="181">
        <v>3</v>
      </c>
      <c r="G200" s="182" t="s">
        <v>132</v>
      </c>
      <c r="H200" s="93">
        <v>167</v>
      </c>
      <c r="I200" s="183">
        <v>0</v>
      </c>
      <c r="J200" s="203">
        <v>0</v>
      </c>
      <c r="K200" s="203">
        <v>0</v>
      </c>
      <c r="L200" s="203">
        <v>0</v>
      </c>
      <c r="M200" s="84"/>
    </row>
    <row r="201" spans="1:13" ht="25.5" customHeight="1">
      <c r="A201" s="191">
        <v>3</v>
      </c>
      <c r="B201" s="192">
        <v>1</v>
      </c>
      <c r="C201" s="192">
        <v>1</v>
      </c>
      <c r="D201" s="192">
        <v>3</v>
      </c>
      <c r="E201" s="192">
        <v>1</v>
      </c>
      <c r="F201" s="194">
        <v>4</v>
      </c>
      <c r="G201" s="100" t="s">
        <v>133</v>
      </c>
      <c r="H201" s="93">
        <v>168</v>
      </c>
      <c r="I201" s="234">
        <v>1000</v>
      </c>
      <c r="J201" s="235">
        <v>1000</v>
      </c>
      <c r="K201" s="185">
        <v>990</v>
      </c>
      <c r="L201" s="185">
        <v>990</v>
      </c>
      <c r="M201" s="84"/>
    </row>
    <row r="202" spans="1:13" ht="27" hidden="1" customHeight="1">
      <c r="A202" s="191">
        <v>3</v>
      </c>
      <c r="B202" s="192">
        <v>1</v>
      </c>
      <c r="C202" s="192">
        <v>1</v>
      </c>
      <c r="D202" s="192">
        <v>4</v>
      </c>
      <c r="E202" s="192"/>
      <c r="F202" s="194"/>
      <c r="G202" s="193" t="s">
        <v>134</v>
      </c>
      <c r="H202" s="93">
        <v>169</v>
      </c>
      <c r="I202" s="167">
        <f>I203</f>
        <v>0</v>
      </c>
      <c r="J202" s="211">
        <f>J203</f>
        <v>0</v>
      </c>
      <c r="K202" s="176">
        <f>K203</f>
        <v>0</v>
      </c>
      <c r="L202" s="177">
        <f>L203</f>
        <v>0</v>
      </c>
      <c r="M202" s="84"/>
    </row>
    <row r="203" spans="1:13" ht="27.75" hidden="1" customHeight="1">
      <c r="A203" s="178">
        <v>3</v>
      </c>
      <c r="B203" s="179">
        <v>1</v>
      </c>
      <c r="C203" s="179">
        <v>1</v>
      </c>
      <c r="D203" s="179">
        <v>4</v>
      </c>
      <c r="E203" s="179">
        <v>1</v>
      </c>
      <c r="F203" s="181"/>
      <c r="G203" s="193" t="s">
        <v>134</v>
      </c>
      <c r="H203" s="93">
        <v>170</v>
      </c>
      <c r="I203" s="188">
        <f>SUM(I204:I206)</f>
        <v>0</v>
      </c>
      <c r="J203" s="208">
        <f>SUM(J204:J206)</f>
        <v>0</v>
      </c>
      <c r="K203" s="168">
        <f>SUM(K204:K206)</f>
        <v>0</v>
      </c>
      <c r="L203" s="167">
        <f>SUM(L204:L206)</f>
        <v>0</v>
      </c>
      <c r="M203" s="84"/>
    </row>
    <row r="204" spans="1:13" ht="24.75" hidden="1" customHeight="1">
      <c r="A204" s="178">
        <v>3</v>
      </c>
      <c r="B204" s="179">
        <v>1</v>
      </c>
      <c r="C204" s="179">
        <v>1</v>
      </c>
      <c r="D204" s="179">
        <v>4</v>
      </c>
      <c r="E204" s="179">
        <v>1</v>
      </c>
      <c r="F204" s="181">
        <v>1</v>
      </c>
      <c r="G204" s="180" t="s">
        <v>135</v>
      </c>
      <c r="H204" s="93">
        <v>171</v>
      </c>
      <c r="I204" s="185">
        <v>0</v>
      </c>
      <c r="J204" s="185">
        <v>0</v>
      </c>
      <c r="K204" s="185">
        <v>0</v>
      </c>
      <c r="L204" s="230">
        <v>0</v>
      </c>
      <c r="M204" s="84"/>
    </row>
    <row r="205" spans="1:13" ht="25.5" hidden="1" customHeight="1">
      <c r="A205" s="173">
        <v>3</v>
      </c>
      <c r="B205" s="171">
        <v>1</v>
      </c>
      <c r="C205" s="171">
        <v>1</v>
      </c>
      <c r="D205" s="171">
        <v>4</v>
      </c>
      <c r="E205" s="171">
        <v>1</v>
      </c>
      <c r="F205" s="174">
        <v>2</v>
      </c>
      <c r="G205" s="172" t="s">
        <v>136</v>
      </c>
      <c r="H205" s="93">
        <v>172</v>
      </c>
      <c r="I205" s="183">
        <v>0</v>
      </c>
      <c r="J205" s="183">
        <v>0</v>
      </c>
      <c r="K205" s="184">
        <v>0</v>
      </c>
      <c r="L205" s="185">
        <v>0</v>
      </c>
      <c r="M205" s="84"/>
    </row>
    <row r="206" spans="1:13" ht="31.5" hidden="1" customHeight="1">
      <c r="A206" s="178">
        <v>3</v>
      </c>
      <c r="B206" s="179">
        <v>1</v>
      </c>
      <c r="C206" s="179">
        <v>1</v>
      </c>
      <c r="D206" s="179">
        <v>4</v>
      </c>
      <c r="E206" s="179">
        <v>1</v>
      </c>
      <c r="F206" s="181">
        <v>3</v>
      </c>
      <c r="G206" s="180" t="s">
        <v>137</v>
      </c>
      <c r="H206" s="93">
        <v>173</v>
      </c>
      <c r="I206" s="183">
        <v>0</v>
      </c>
      <c r="J206" s="183">
        <v>0</v>
      </c>
      <c r="K206" s="183">
        <v>0</v>
      </c>
      <c r="L206" s="185">
        <v>0</v>
      </c>
      <c r="M206" s="84"/>
    </row>
    <row r="207" spans="1:13" ht="25.5" customHeight="1">
      <c r="A207" s="178">
        <v>3</v>
      </c>
      <c r="B207" s="179">
        <v>1</v>
      </c>
      <c r="C207" s="179">
        <v>1</v>
      </c>
      <c r="D207" s="179">
        <v>5</v>
      </c>
      <c r="E207" s="179"/>
      <c r="F207" s="181"/>
      <c r="G207" s="180" t="s">
        <v>138</v>
      </c>
      <c r="H207" s="93">
        <v>174</v>
      </c>
      <c r="I207" s="167">
        <f t="shared" ref="I207:L208" si="18">I208</f>
        <v>100653</v>
      </c>
      <c r="J207" s="208">
        <f t="shared" si="18"/>
        <v>100653</v>
      </c>
      <c r="K207" s="168">
        <f t="shared" si="18"/>
        <v>86406.75</v>
      </c>
      <c r="L207" s="167">
        <f t="shared" si="18"/>
        <v>86406.75</v>
      </c>
      <c r="M207" s="84"/>
    </row>
    <row r="208" spans="1:13" ht="26.25" customHeight="1">
      <c r="A208" s="191">
        <v>3</v>
      </c>
      <c r="B208" s="192">
        <v>1</v>
      </c>
      <c r="C208" s="192">
        <v>1</v>
      </c>
      <c r="D208" s="192">
        <v>5</v>
      </c>
      <c r="E208" s="192">
        <v>1</v>
      </c>
      <c r="F208" s="194"/>
      <c r="G208" s="180" t="s">
        <v>138</v>
      </c>
      <c r="H208" s="93">
        <v>175</v>
      </c>
      <c r="I208" s="168">
        <f t="shared" si="18"/>
        <v>100653</v>
      </c>
      <c r="J208" s="168">
        <f t="shared" si="18"/>
        <v>100653</v>
      </c>
      <c r="K208" s="168">
        <f t="shared" si="18"/>
        <v>86406.75</v>
      </c>
      <c r="L208" s="168">
        <f t="shared" si="18"/>
        <v>86406.75</v>
      </c>
      <c r="M208" s="84"/>
    </row>
    <row r="209" spans="1:16" ht="27" customHeight="1">
      <c r="A209" s="178">
        <v>3</v>
      </c>
      <c r="B209" s="179">
        <v>1</v>
      </c>
      <c r="C209" s="179">
        <v>1</v>
      </c>
      <c r="D209" s="179">
        <v>5</v>
      </c>
      <c r="E209" s="179">
        <v>1</v>
      </c>
      <c r="F209" s="181">
        <v>1</v>
      </c>
      <c r="G209" s="180" t="s">
        <v>138</v>
      </c>
      <c r="H209" s="93">
        <v>176</v>
      </c>
      <c r="I209" s="183">
        <v>100653</v>
      </c>
      <c r="J209" s="185">
        <v>100653</v>
      </c>
      <c r="K209" s="185">
        <v>86406.75</v>
      </c>
      <c r="L209" s="185">
        <v>86406.75</v>
      </c>
      <c r="M209" s="84"/>
    </row>
    <row r="210" spans="1:16" ht="26.25" customHeight="1">
      <c r="A210" s="191">
        <v>3</v>
      </c>
      <c r="B210" s="192">
        <v>1</v>
      </c>
      <c r="C210" s="192">
        <v>2</v>
      </c>
      <c r="D210" s="192"/>
      <c r="E210" s="192"/>
      <c r="F210" s="194"/>
      <c r="G210" s="193" t="s">
        <v>139</v>
      </c>
      <c r="H210" s="93">
        <v>177</v>
      </c>
      <c r="I210" s="167">
        <f t="shared" ref="I210:L211" si="19">I211</f>
        <v>76947</v>
      </c>
      <c r="J210" s="211">
        <f t="shared" si="19"/>
        <v>76947</v>
      </c>
      <c r="K210" s="176">
        <f t="shared" si="19"/>
        <v>62892.7</v>
      </c>
      <c r="L210" s="177">
        <f t="shared" si="19"/>
        <v>62892.7</v>
      </c>
      <c r="M210" s="84"/>
    </row>
    <row r="211" spans="1:16" ht="25.5" customHeight="1">
      <c r="A211" s="178">
        <v>3</v>
      </c>
      <c r="B211" s="179">
        <v>1</v>
      </c>
      <c r="C211" s="179">
        <v>2</v>
      </c>
      <c r="D211" s="179">
        <v>1</v>
      </c>
      <c r="E211" s="179"/>
      <c r="F211" s="181"/>
      <c r="G211" s="193" t="s">
        <v>139</v>
      </c>
      <c r="H211" s="93">
        <v>178</v>
      </c>
      <c r="I211" s="188">
        <f t="shared" si="19"/>
        <v>76947</v>
      </c>
      <c r="J211" s="208">
        <f t="shared" si="19"/>
        <v>76947</v>
      </c>
      <c r="K211" s="168">
        <f t="shared" si="19"/>
        <v>62892.7</v>
      </c>
      <c r="L211" s="167">
        <f t="shared" si="19"/>
        <v>62892.7</v>
      </c>
      <c r="M211" s="84"/>
    </row>
    <row r="212" spans="1:16" ht="26.25" customHeight="1">
      <c r="A212" s="173">
        <v>3</v>
      </c>
      <c r="B212" s="171">
        <v>1</v>
      </c>
      <c r="C212" s="171">
        <v>2</v>
      </c>
      <c r="D212" s="171">
        <v>1</v>
      </c>
      <c r="E212" s="171">
        <v>1</v>
      </c>
      <c r="F212" s="174"/>
      <c r="G212" s="193" t="s">
        <v>139</v>
      </c>
      <c r="H212" s="93">
        <v>179</v>
      </c>
      <c r="I212" s="167">
        <f>SUM(I213:I216)</f>
        <v>76947</v>
      </c>
      <c r="J212" s="210">
        <f>SUM(J213:J216)</f>
        <v>76947</v>
      </c>
      <c r="K212" s="189">
        <f>SUM(K213:K216)</f>
        <v>62892.7</v>
      </c>
      <c r="L212" s="188">
        <f>SUM(L213:L216)</f>
        <v>62892.7</v>
      </c>
      <c r="M212" s="84"/>
    </row>
    <row r="213" spans="1:16" ht="41.25" hidden="1" customHeight="1">
      <c r="A213" s="178">
        <v>3</v>
      </c>
      <c r="B213" s="179">
        <v>1</v>
      </c>
      <c r="C213" s="179">
        <v>2</v>
      </c>
      <c r="D213" s="179">
        <v>1</v>
      </c>
      <c r="E213" s="179">
        <v>1</v>
      </c>
      <c r="F213" s="181">
        <v>2</v>
      </c>
      <c r="G213" s="180" t="s">
        <v>421</v>
      </c>
      <c r="H213" s="93">
        <v>180</v>
      </c>
      <c r="I213" s="185">
        <v>0</v>
      </c>
      <c r="J213" s="185">
        <v>0</v>
      </c>
      <c r="K213" s="185">
        <v>0</v>
      </c>
      <c r="L213" s="185">
        <v>0</v>
      </c>
      <c r="M213" s="84"/>
    </row>
    <row r="214" spans="1:16" ht="26.25" hidden="1" customHeight="1">
      <c r="A214" s="178">
        <v>3</v>
      </c>
      <c r="B214" s="179">
        <v>1</v>
      </c>
      <c r="C214" s="179">
        <v>2</v>
      </c>
      <c r="D214" s="178">
        <v>1</v>
      </c>
      <c r="E214" s="179">
        <v>1</v>
      </c>
      <c r="F214" s="181">
        <v>3</v>
      </c>
      <c r="G214" s="180" t="s">
        <v>140</v>
      </c>
      <c r="H214" s="93">
        <v>181</v>
      </c>
      <c r="I214" s="185">
        <v>0</v>
      </c>
      <c r="J214" s="185">
        <v>0</v>
      </c>
      <c r="K214" s="185">
        <v>0</v>
      </c>
      <c r="L214" s="185">
        <v>0</v>
      </c>
      <c r="M214" s="84"/>
    </row>
    <row r="215" spans="1:16" ht="27.75" hidden="1" customHeight="1">
      <c r="A215" s="178">
        <v>3</v>
      </c>
      <c r="B215" s="179">
        <v>1</v>
      </c>
      <c r="C215" s="179">
        <v>2</v>
      </c>
      <c r="D215" s="178">
        <v>1</v>
      </c>
      <c r="E215" s="179">
        <v>1</v>
      </c>
      <c r="F215" s="181">
        <v>4</v>
      </c>
      <c r="G215" s="180" t="s">
        <v>141</v>
      </c>
      <c r="H215" s="93">
        <v>182</v>
      </c>
      <c r="I215" s="185">
        <v>0</v>
      </c>
      <c r="J215" s="185">
        <v>0</v>
      </c>
      <c r="K215" s="185">
        <v>0</v>
      </c>
      <c r="L215" s="185">
        <v>0</v>
      </c>
      <c r="M215" s="84"/>
    </row>
    <row r="216" spans="1:16" ht="27" customHeight="1">
      <c r="A216" s="191">
        <v>3</v>
      </c>
      <c r="B216" s="200">
        <v>1</v>
      </c>
      <c r="C216" s="200">
        <v>2</v>
      </c>
      <c r="D216" s="199">
        <v>1</v>
      </c>
      <c r="E216" s="200">
        <v>1</v>
      </c>
      <c r="F216" s="201">
        <v>5</v>
      </c>
      <c r="G216" s="202" t="s">
        <v>142</v>
      </c>
      <c r="H216" s="93">
        <v>183</v>
      </c>
      <c r="I216" s="185">
        <v>76947</v>
      </c>
      <c r="J216" s="185">
        <v>76947</v>
      </c>
      <c r="K216" s="185">
        <v>62892.7</v>
      </c>
      <c r="L216" s="230">
        <v>62892.7</v>
      </c>
      <c r="M216" s="84"/>
    </row>
    <row r="217" spans="1:16" ht="29.25" hidden="1" customHeight="1">
      <c r="A217" s="178">
        <v>3</v>
      </c>
      <c r="B217" s="179">
        <v>1</v>
      </c>
      <c r="C217" s="179">
        <v>3</v>
      </c>
      <c r="D217" s="178"/>
      <c r="E217" s="179"/>
      <c r="F217" s="181"/>
      <c r="G217" s="180" t="s">
        <v>143</v>
      </c>
      <c r="H217" s="93">
        <v>184</v>
      </c>
      <c r="I217" s="167">
        <f>SUM(I218+I221)</f>
        <v>0</v>
      </c>
      <c r="J217" s="208">
        <f>SUM(J218+J221)</f>
        <v>0</v>
      </c>
      <c r="K217" s="168">
        <f>SUM(K218+K221)</f>
        <v>0</v>
      </c>
      <c r="L217" s="167">
        <f>SUM(L218+L221)</f>
        <v>0</v>
      </c>
      <c r="M217" s="84"/>
    </row>
    <row r="218" spans="1:16" ht="27.75" hidden="1" customHeight="1">
      <c r="A218" s="173">
        <v>3</v>
      </c>
      <c r="B218" s="171">
        <v>1</v>
      </c>
      <c r="C218" s="171">
        <v>3</v>
      </c>
      <c r="D218" s="173">
        <v>1</v>
      </c>
      <c r="E218" s="178"/>
      <c r="F218" s="174"/>
      <c r="G218" s="172" t="s">
        <v>144</v>
      </c>
      <c r="H218" s="93">
        <v>185</v>
      </c>
      <c r="I218" s="188">
        <f t="shared" ref="I218:L219" si="20">I219</f>
        <v>0</v>
      </c>
      <c r="J218" s="210">
        <f t="shared" si="20"/>
        <v>0</v>
      </c>
      <c r="K218" s="189">
        <f t="shared" si="20"/>
        <v>0</v>
      </c>
      <c r="L218" s="188">
        <f t="shared" si="20"/>
        <v>0</v>
      </c>
      <c r="M218" s="84"/>
    </row>
    <row r="219" spans="1:16" ht="30.75" hidden="1" customHeight="1">
      <c r="A219" s="178">
        <v>3</v>
      </c>
      <c r="B219" s="179">
        <v>1</v>
      </c>
      <c r="C219" s="179">
        <v>3</v>
      </c>
      <c r="D219" s="178">
        <v>1</v>
      </c>
      <c r="E219" s="178">
        <v>1</v>
      </c>
      <c r="F219" s="181"/>
      <c r="G219" s="172" t="s">
        <v>144</v>
      </c>
      <c r="H219" s="93">
        <v>186</v>
      </c>
      <c r="I219" s="167">
        <f t="shared" si="20"/>
        <v>0</v>
      </c>
      <c r="J219" s="208">
        <f t="shared" si="20"/>
        <v>0</v>
      </c>
      <c r="K219" s="168">
        <f t="shared" si="20"/>
        <v>0</v>
      </c>
      <c r="L219" s="167">
        <f t="shared" si="20"/>
        <v>0</v>
      </c>
      <c r="M219" s="84"/>
    </row>
    <row r="220" spans="1:16" ht="27.75" hidden="1" customHeight="1">
      <c r="A220" s="178">
        <v>3</v>
      </c>
      <c r="B220" s="180">
        <v>1</v>
      </c>
      <c r="C220" s="178">
        <v>3</v>
      </c>
      <c r="D220" s="179">
        <v>1</v>
      </c>
      <c r="E220" s="179">
        <v>1</v>
      </c>
      <c r="F220" s="181">
        <v>1</v>
      </c>
      <c r="G220" s="172" t="s">
        <v>144</v>
      </c>
      <c r="H220" s="93">
        <v>187</v>
      </c>
      <c r="I220" s="230">
        <v>0</v>
      </c>
      <c r="J220" s="230">
        <v>0</v>
      </c>
      <c r="K220" s="230">
        <v>0</v>
      </c>
      <c r="L220" s="230">
        <v>0</v>
      </c>
      <c r="M220" s="84"/>
    </row>
    <row r="221" spans="1:16" ht="30.75" hidden="1" customHeight="1">
      <c r="A221" s="178">
        <v>3</v>
      </c>
      <c r="B221" s="180">
        <v>1</v>
      </c>
      <c r="C221" s="178">
        <v>3</v>
      </c>
      <c r="D221" s="179">
        <v>2</v>
      </c>
      <c r="E221" s="179"/>
      <c r="F221" s="181"/>
      <c r="G221" s="180" t="s">
        <v>145</v>
      </c>
      <c r="H221" s="93">
        <v>188</v>
      </c>
      <c r="I221" s="167">
        <f>I222</f>
        <v>0</v>
      </c>
      <c r="J221" s="208">
        <f>J222</f>
        <v>0</v>
      </c>
      <c r="K221" s="168">
        <f>K222</f>
        <v>0</v>
      </c>
      <c r="L221" s="167">
        <f>L222</f>
        <v>0</v>
      </c>
      <c r="M221" s="84"/>
    </row>
    <row r="222" spans="1:16" ht="27" hidden="1" customHeight="1">
      <c r="A222" s="173">
        <v>3</v>
      </c>
      <c r="B222" s="172">
        <v>1</v>
      </c>
      <c r="C222" s="173">
        <v>3</v>
      </c>
      <c r="D222" s="171">
        <v>2</v>
      </c>
      <c r="E222" s="171">
        <v>1</v>
      </c>
      <c r="F222" s="174"/>
      <c r="G222" s="180" t="s">
        <v>145</v>
      </c>
      <c r="H222" s="93">
        <v>189</v>
      </c>
      <c r="I222" s="167">
        <f t="shared" ref="I222:P222" si="21">SUM(I223:I228)</f>
        <v>0</v>
      </c>
      <c r="J222" s="167">
        <f t="shared" si="21"/>
        <v>0</v>
      </c>
      <c r="K222" s="167">
        <f t="shared" si="21"/>
        <v>0</v>
      </c>
      <c r="L222" s="167">
        <f t="shared" si="21"/>
        <v>0</v>
      </c>
      <c r="M222" s="236">
        <f t="shared" si="21"/>
        <v>0</v>
      </c>
      <c r="N222" s="236">
        <f t="shared" si="21"/>
        <v>0</v>
      </c>
      <c r="O222" s="236">
        <f t="shared" si="21"/>
        <v>0</v>
      </c>
      <c r="P222" s="236">
        <f t="shared" si="21"/>
        <v>0</v>
      </c>
    </row>
    <row r="223" spans="1:16" ht="24.75" hidden="1" customHeight="1">
      <c r="A223" s="178">
        <v>3</v>
      </c>
      <c r="B223" s="180">
        <v>1</v>
      </c>
      <c r="C223" s="178">
        <v>3</v>
      </c>
      <c r="D223" s="179">
        <v>2</v>
      </c>
      <c r="E223" s="179">
        <v>1</v>
      </c>
      <c r="F223" s="181">
        <v>1</v>
      </c>
      <c r="G223" s="180" t="s">
        <v>146</v>
      </c>
      <c r="H223" s="93">
        <v>190</v>
      </c>
      <c r="I223" s="185">
        <v>0</v>
      </c>
      <c r="J223" s="185">
        <v>0</v>
      </c>
      <c r="K223" s="185">
        <v>0</v>
      </c>
      <c r="L223" s="230">
        <v>0</v>
      </c>
      <c r="M223" s="84"/>
    </row>
    <row r="224" spans="1:16" ht="26.25" hidden="1" customHeight="1">
      <c r="A224" s="178">
        <v>3</v>
      </c>
      <c r="B224" s="180">
        <v>1</v>
      </c>
      <c r="C224" s="178">
        <v>3</v>
      </c>
      <c r="D224" s="179">
        <v>2</v>
      </c>
      <c r="E224" s="179">
        <v>1</v>
      </c>
      <c r="F224" s="181">
        <v>2</v>
      </c>
      <c r="G224" s="180" t="s">
        <v>147</v>
      </c>
      <c r="H224" s="93">
        <v>191</v>
      </c>
      <c r="I224" s="185">
        <v>0</v>
      </c>
      <c r="J224" s="185">
        <v>0</v>
      </c>
      <c r="K224" s="185">
        <v>0</v>
      </c>
      <c r="L224" s="185">
        <v>0</v>
      </c>
      <c r="M224" s="84"/>
    </row>
    <row r="225" spans="1:13" ht="26.25" hidden="1" customHeight="1">
      <c r="A225" s="178">
        <v>3</v>
      </c>
      <c r="B225" s="180">
        <v>1</v>
      </c>
      <c r="C225" s="178">
        <v>3</v>
      </c>
      <c r="D225" s="179">
        <v>2</v>
      </c>
      <c r="E225" s="179">
        <v>1</v>
      </c>
      <c r="F225" s="181">
        <v>3</v>
      </c>
      <c r="G225" s="180" t="s">
        <v>148</v>
      </c>
      <c r="H225" s="93">
        <v>192</v>
      </c>
      <c r="I225" s="185">
        <v>0</v>
      </c>
      <c r="J225" s="185">
        <v>0</v>
      </c>
      <c r="K225" s="185">
        <v>0</v>
      </c>
      <c r="L225" s="185">
        <v>0</v>
      </c>
      <c r="M225" s="84"/>
    </row>
    <row r="226" spans="1:13" ht="27.75" hidden="1" customHeight="1">
      <c r="A226" s="178">
        <v>3</v>
      </c>
      <c r="B226" s="180">
        <v>1</v>
      </c>
      <c r="C226" s="178">
        <v>3</v>
      </c>
      <c r="D226" s="179">
        <v>2</v>
      </c>
      <c r="E226" s="179">
        <v>1</v>
      </c>
      <c r="F226" s="181">
        <v>4</v>
      </c>
      <c r="G226" s="180" t="s">
        <v>149</v>
      </c>
      <c r="H226" s="93">
        <v>193</v>
      </c>
      <c r="I226" s="185">
        <v>0</v>
      </c>
      <c r="J226" s="185">
        <v>0</v>
      </c>
      <c r="K226" s="185">
        <v>0</v>
      </c>
      <c r="L226" s="230">
        <v>0</v>
      </c>
      <c r="M226" s="84"/>
    </row>
    <row r="227" spans="1:13" ht="29.25" hidden="1" customHeight="1">
      <c r="A227" s="178">
        <v>3</v>
      </c>
      <c r="B227" s="180">
        <v>1</v>
      </c>
      <c r="C227" s="178">
        <v>3</v>
      </c>
      <c r="D227" s="179">
        <v>2</v>
      </c>
      <c r="E227" s="179">
        <v>1</v>
      </c>
      <c r="F227" s="181">
        <v>5</v>
      </c>
      <c r="G227" s="172" t="s">
        <v>150</v>
      </c>
      <c r="H227" s="93">
        <v>194</v>
      </c>
      <c r="I227" s="185">
        <v>0</v>
      </c>
      <c r="J227" s="185">
        <v>0</v>
      </c>
      <c r="K227" s="185">
        <v>0</v>
      </c>
      <c r="L227" s="185">
        <v>0</v>
      </c>
      <c r="M227" s="84"/>
    </row>
    <row r="228" spans="1:13" ht="25.5" hidden="1" customHeight="1">
      <c r="A228" s="178">
        <v>3</v>
      </c>
      <c r="B228" s="180">
        <v>1</v>
      </c>
      <c r="C228" s="178">
        <v>3</v>
      </c>
      <c r="D228" s="179">
        <v>2</v>
      </c>
      <c r="E228" s="179">
        <v>1</v>
      </c>
      <c r="F228" s="181">
        <v>6</v>
      </c>
      <c r="G228" s="172" t="s">
        <v>145</v>
      </c>
      <c r="H228" s="93">
        <v>195</v>
      </c>
      <c r="I228" s="185">
        <v>0</v>
      </c>
      <c r="J228" s="185">
        <v>0</v>
      </c>
      <c r="K228" s="185">
        <v>0</v>
      </c>
      <c r="L228" s="230">
        <v>0</v>
      </c>
      <c r="M228" s="84"/>
    </row>
    <row r="229" spans="1:13" ht="27" hidden="1" customHeight="1">
      <c r="A229" s="173">
        <v>3</v>
      </c>
      <c r="B229" s="171">
        <v>1</v>
      </c>
      <c r="C229" s="171">
        <v>4</v>
      </c>
      <c r="D229" s="171"/>
      <c r="E229" s="171"/>
      <c r="F229" s="174"/>
      <c r="G229" s="172" t="s">
        <v>151</v>
      </c>
      <c r="H229" s="93">
        <v>196</v>
      </c>
      <c r="I229" s="188">
        <f t="shared" ref="I229:L231" si="22">I230</f>
        <v>0</v>
      </c>
      <c r="J229" s="210">
        <f t="shared" si="22"/>
        <v>0</v>
      </c>
      <c r="K229" s="189">
        <f t="shared" si="22"/>
        <v>0</v>
      </c>
      <c r="L229" s="189">
        <f t="shared" si="22"/>
        <v>0</v>
      </c>
      <c r="M229" s="84"/>
    </row>
    <row r="230" spans="1:13" ht="27" hidden="1" customHeight="1">
      <c r="A230" s="191">
        <v>3</v>
      </c>
      <c r="B230" s="200">
        <v>1</v>
      </c>
      <c r="C230" s="200">
        <v>4</v>
      </c>
      <c r="D230" s="200">
        <v>1</v>
      </c>
      <c r="E230" s="200"/>
      <c r="F230" s="201"/>
      <c r="G230" s="172" t="s">
        <v>151</v>
      </c>
      <c r="H230" s="93">
        <v>197</v>
      </c>
      <c r="I230" s="195">
        <f t="shared" si="22"/>
        <v>0</v>
      </c>
      <c r="J230" s="222">
        <f t="shared" si="22"/>
        <v>0</v>
      </c>
      <c r="K230" s="196">
        <f t="shared" si="22"/>
        <v>0</v>
      </c>
      <c r="L230" s="196">
        <f t="shared" si="22"/>
        <v>0</v>
      </c>
      <c r="M230" s="84"/>
    </row>
    <row r="231" spans="1:13" ht="27.75" hidden="1" customHeight="1">
      <c r="A231" s="178">
        <v>3</v>
      </c>
      <c r="B231" s="179">
        <v>1</v>
      </c>
      <c r="C231" s="179">
        <v>4</v>
      </c>
      <c r="D231" s="179">
        <v>1</v>
      </c>
      <c r="E231" s="179">
        <v>1</v>
      </c>
      <c r="F231" s="181"/>
      <c r="G231" s="172" t="s">
        <v>152</v>
      </c>
      <c r="H231" s="93">
        <v>198</v>
      </c>
      <c r="I231" s="167">
        <f t="shared" si="22"/>
        <v>0</v>
      </c>
      <c r="J231" s="208">
        <f t="shared" si="22"/>
        <v>0</v>
      </c>
      <c r="K231" s="168">
        <f t="shared" si="22"/>
        <v>0</v>
      </c>
      <c r="L231" s="168">
        <f t="shared" si="22"/>
        <v>0</v>
      </c>
      <c r="M231" s="84"/>
    </row>
    <row r="232" spans="1:13" ht="27" hidden="1" customHeight="1">
      <c r="A232" s="182">
        <v>3</v>
      </c>
      <c r="B232" s="178">
        <v>1</v>
      </c>
      <c r="C232" s="179">
        <v>4</v>
      </c>
      <c r="D232" s="179">
        <v>1</v>
      </c>
      <c r="E232" s="179">
        <v>1</v>
      </c>
      <c r="F232" s="181">
        <v>1</v>
      </c>
      <c r="G232" s="172" t="s">
        <v>152</v>
      </c>
      <c r="H232" s="93">
        <v>199</v>
      </c>
      <c r="I232" s="185">
        <v>0</v>
      </c>
      <c r="J232" s="185">
        <v>0</v>
      </c>
      <c r="K232" s="185">
        <v>0</v>
      </c>
      <c r="L232" s="185">
        <v>0</v>
      </c>
      <c r="M232" s="84"/>
    </row>
    <row r="233" spans="1:13" ht="26.25" hidden="1" customHeight="1">
      <c r="A233" s="182">
        <v>3</v>
      </c>
      <c r="B233" s="179">
        <v>1</v>
      </c>
      <c r="C233" s="179">
        <v>5</v>
      </c>
      <c r="D233" s="179"/>
      <c r="E233" s="179"/>
      <c r="F233" s="181"/>
      <c r="G233" s="180" t="s">
        <v>422</v>
      </c>
      <c r="H233" s="93">
        <v>200</v>
      </c>
      <c r="I233" s="167">
        <f t="shared" ref="I233:L234" si="23">I234</f>
        <v>0</v>
      </c>
      <c r="J233" s="167">
        <f t="shared" si="23"/>
        <v>0</v>
      </c>
      <c r="K233" s="167">
        <f t="shared" si="23"/>
        <v>0</v>
      </c>
      <c r="L233" s="167">
        <f t="shared" si="23"/>
        <v>0</v>
      </c>
      <c r="M233" s="84"/>
    </row>
    <row r="234" spans="1:13" ht="30" hidden="1" customHeight="1">
      <c r="A234" s="182">
        <v>3</v>
      </c>
      <c r="B234" s="179">
        <v>1</v>
      </c>
      <c r="C234" s="179">
        <v>5</v>
      </c>
      <c r="D234" s="179">
        <v>1</v>
      </c>
      <c r="E234" s="179"/>
      <c r="F234" s="181"/>
      <c r="G234" s="180" t="s">
        <v>422</v>
      </c>
      <c r="H234" s="93">
        <v>201</v>
      </c>
      <c r="I234" s="167">
        <f t="shared" si="23"/>
        <v>0</v>
      </c>
      <c r="J234" s="167">
        <f t="shared" si="23"/>
        <v>0</v>
      </c>
      <c r="K234" s="167">
        <f t="shared" si="23"/>
        <v>0</v>
      </c>
      <c r="L234" s="167">
        <f t="shared" si="23"/>
        <v>0</v>
      </c>
      <c r="M234" s="84"/>
    </row>
    <row r="235" spans="1:13" ht="27" hidden="1" customHeight="1">
      <c r="A235" s="182">
        <v>3</v>
      </c>
      <c r="B235" s="179">
        <v>1</v>
      </c>
      <c r="C235" s="179">
        <v>5</v>
      </c>
      <c r="D235" s="179">
        <v>1</v>
      </c>
      <c r="E235" s="179">
        <v>1</v>
      </c>
      <c r="F235" s="181"/>
      <c r="G235" s="180" t="s">
        <v>422</v>
      </c>
      <c r="H235" s="93">
        <v>202</v>
      </c>
      <c r="I235" s="167">
        <f>SUM(I236:I238)</f>
        <v>0</v>
      </c>
      <c r="J235" s="167">
        <f>SUM(J236:J238)</f>
        <v>0</v>
      </c>
      <c r="K235" s="167">
        <f>SUM(K236:K238)</f>
        <v>0</v>
      </c>
      <c r="L235" s="167">
        <f>SUM(L236:L238)</f>
        <v>0</v>
      </c>
      <c r="M235" s="84"/>
    </row>
    <row r="236" spans="1:13" ht="31.5" hidden="1" customHeight="1">
      <c r="A236" s="182">
        <v>3</v>
      </c>
      <c r="B236" s="179">
        <v>1</v>
      </c>
      <c r="C236" s="179">
        <v>5</v>
      </c>
      <c r="D236" s="179">
        <v>1</v>
      </c>
      <c r="E236" s="179">
        <v>1</v>
      </c>
      <c r="F236" s="181">
        <v>1</v>
      </c>
      <c r="G236" s="237" t="s">
        <v>153</v>
      </c>
      <c r="H236" s="93">
        <v>203</v>
      </c>
      <c r="I236" s="185">
        <v>0</v>
      </c>
      <c r="J236" s="185">
        <v>0</v>
      </c>
      <c r="K236" s="185">
        <v>0</v>
      </c>
      <c r="L236" s="185">
        <v>0</v>
      </c>
      <c r="M236" s="84"/>
    </row>
    <row r="237" spans="1:13" ht="25.5" hidden="1" customHeight="1">
      <c r="A237" s="182">
        <v>3</v>
      </c>
      <c r="B237" s="179">
        <v>1</v>
      </c>
      <c r="C237" s="179">
        <v>5</v>
      </c>
      <c r="D237" s="179">
        <v>1</v>
      </c>
      <c r="E237" s="179">
        <v>1</v>
      </c>
      <c r="F237" s="181">
        <v>2</v>
      </c>
      <c r="G237" s="237" t="s">
        <v>154</v>
      </c>
      <c r="H237" s="93">
        <v>204</v>
      </c>
      <c r="I237" s="185">
        <v>0</v>
      </c>
      <c r="J237" s="185">
        <v>0</v>
      </c>
      <c r="K237" s="185">
        <v>0</v>
      </c>
      <c r="L237" s="185">
        <v>0</v>
      </c>
      <c r="M237" s="84"/>
    </row>
    <row r="238" spans="1:13" ht="28.5" hidden="1" customHeight="1">
      <c r="A238" s="182">
        <v>3</v>
      </c>
      <c r="B238" s="179">
        <v>1</v>
      </c>
      <c r="C238" s="179">
        <v>5</v>
      </c>
      <c r="D238" s="179">
        <v>1</v>
      </c>
      <c r="E238" s="179">
        <v>1</v>
      </c>
      <c r="F238" s="181">
        <v>3</v>
      </c>
      <c r="G238" s="237" t="s">
        <v>155</v>
      </c>
      <c r="H238" s="93">
        <v>205</v>
      </c>
      <c r="I238" s="185">
        <v>0</v>
      </c>
      <c r="J238" s="185">
        <v>0</v>
      </c>
      <c r="K238" s="185">
        <v>0</v>
      </c>
      <c r="L238" s="185">
        <v>0</v>
      </c>
      <c r="M238" s="84"/>
    </row>
    <row r="239" spans="1:13" ht="41.25" hidden="1" customHeight="1">
      <c r="A239" s="163">
        <v>3</v>
      </c>
      <c r="B239" s="164">
        <v>2</v>
      </c>
      <c r="C239" s="164"/>
      <c r="D239" s="164"/>
      <c r="E239" s="164"/>
      <c r="F239" s="166"/>
      <c r="G239" s="165" t="s">
        <v>156</v>
      </c>
      <c r="H239" s="93">
        <v>206</v>
      </c>
      <c r="I239" s="167">
        <f>SUM(I240+I272)</f>
        <v>0</v>
      </c>
      <c r="J239" s="208">
        <f>SUM(J240+J272)</f>
        <v>0</v>
      </c>
      <c r="K239" s="168">
        <f>SUM(K240+K272)</f>
        <v>0</v>
      </c>
      <c r="L239" s="168">
        <f>SUM(L240+L272)</f>
        <v>0</v>
      </c>
      <c r="M239" s="84"/>
    </row>
    <row r="240" spans="1:13" ht="26.25" hidden="1" customHeight="1">
      <c r="A240" s="191">
        <v>3</v>
      </c>
      <c r="B240" s="199">
        <v>2</v>
      </c>
      <c r="C240" s="200">
        <v>1</v>
      </c>
      <c r="D240" s="200"/>
      <c r="E240" s="200"/>
      <c r="F240" s="201"/>
      <c r="G240" s="202" t="s">
        <v>157</v>
      </c>
      <c r="H240" s="93">
        <v>207</v>
      </c>
      <c r="I240" s="195">
        <f>SUM(I241+I250+I254+I258+I262+I265+I268)</f>
        <v>0</v>
      </c>
      <c r="J240" s="222">
        <f>SUM(J241+J250+J254+J258+J262+J265+J268)</f>
        <v>0</v>
      </c>
      <c r="K240" s="196">
        <f>SUM(K241+K250+K254+K258+K262+K265+K268)</f>
        <v>0</v>
      </c>
      <c r="L240" s="196">
        <f>SUM(L241+L250+L254+L258+L262+L265+L268)</f>
        <v>0</v>
      </c>
      <c r="M240" s="84"/>
    </row>
    <row r="241" spans="1:13" ht="30" hidden="1" customHeight="1">
      <c r="A241" s="178">
        <v>3</v>
      </c>
      <c r="B241" s="179">
        <v>2</v>
      </c>
      <c r="C241" s="179">
        <v>1</v>
      </c>
      <c r="D241" s="179">
        <v>1</v>
      </c>
      <c r="E241" s="179"/>
      <c r="F241" s="181"/>
      <c r="G241" s="180" t="s">
        <v>158</v>
      </c>
      <c r="H241" s="93">
        <v>208</v>
      </c>
      <c r="I241" s="195">
        <f>I242</f>
        <v>0</v>
      </c>
      <c r="J241" s="195">
        <f>J242</f>
        <v>0</v>
      </c>
      <c r="K241" s="195">
        <f>K242</f>
        <v>0</v>
      </c>
      <c r="L241" s="195">
        <f>L242</f>
        <v>0</v>
      </c>
      <c r="M241" s="84"/>
    </row>
    <row r="242" spans="1:13" ht="27" hidden="1" customHeight="1">
      <c r="A242" s="178">
        <v>3</v>
      </c>
      <c r="B242" s="178">
        <v>2</v>
      </c>
      <c r="C242" s="179">
        <v>1</v>
      </c>
      <c r="D242" s="179">
        <v>1</v>
      </c>
      <c r="E242" s="179">
        <v>1</v>
      </c>
      <c r="F242" s="181"/>
      <c r="G242" s="180" t="s">
        <v>159</v>
      </c>
      <c r="H242" s="93">
        <v>209</v>
      </c>
      <c r="I242" s="167">
        <f>SUM(I243:I243)</f>
        <v>0</v>
      </c>
      <c r="J242" s="208">
        <f>SUM(J243:J243)</f>
        <v>0</v>
      </c>
      <c r="K242" s="168">
        <f>SUM(K243:K243)</f>
        <v>0</v>
      </c>
      <c r="L242" s="168">
        <f>SUM(L243:L243)</f>
        <v>0</v>
      </c>
      <c r="M242" s="84"/>
    </row>
    <row r="243" spans="1:13" ht="25.5" hidden="1" customHeight="1">
      <c r="A243" s="191">
        <v>3</v>
      </c>
      <c r="B243" s="191">
        <v>2</v>
      </c>
      <c r="C243" s="200">
        <v>1</v>
      </c>
      <c r="D243" s="200">
        <v>1</v>
      </c>
      <c r="E243" s="200">
        <v>1</v>
      </c>
      <c r="F243" s="201">
        <v>1</v>
      </c>
      <c r="G243" s="202" t="s">
        <v>159</v>
      </c>
      <c r="H243" s="93">
        <v>210</v>
      </c>
      <c r="I243" s="185">
        <v>0</v>
      </c>
      <c r="J243" s="185">
        <v>0</v>
      </c>
      <c r="K243" s="185">
        <v>0</v>
      </c>
      <c r="L243" s="185">
        <v>0</v>
      </c>
      <c r="M243" s="84"/>
    </row>
    <row r="244" spans="1:13" ht="25.5" hidden="1" customHeight="1">
      <c r="A244" s="191">
        <v>3</v>
      </c>
      <c r="B244" s="200">
        <v>2</v>
      </c>
      <c r="C244" s="200">
        <v>1</v>
      </c>
      <c r="D244" s="200">
        <v>1</v>
      </c>
      <c r="E244" s="200">
        <v>2</v>
      </c>
      <c r="F244" s="201"/>
      <c r="G244" s="202" t="s">
        <v>160</v>
      </c>
      <c r="H244" s="93">
        <v>211</v>
      </c>
      <c r="I244" s="167">
        <f>SUM(I245:I246)</f>
        <v>0</v>
      </c>
      <c r="J244" s="167">
        <f>SUM(J245:J246)</f>
        <v>0</v>
      </c>
      <c r="K244" s="167">
        <f>SUM(K245:K246)</f>
        <v>0</v>
      </c>
      <c r="L244" s="167">
        <f>SUM(L245:L246)</f>
        <v>0</v>
      </c>
      <c r="M244" s="84"/>
    </row>
    <row r="245" spans="1:13" ht="24.75" hidden="1" customHeight="1">
      <c r="A245" s="191">
        <v>3</v>
      </c>
      <c r="B245" s="200">
        <v>2</v>
      </c>
      <c r="C245" s="200">
        <v>1</v>
      </c>
      <c r="D245" s="200">
        <v>1</v>
      </c>
      <c r="E245" s="200">
        <v>2</v>
      </c>
      <c r="F245" s="201">
        <v>1</v>
      </c>
      <c r="G245" s="202" t="s">
        <v>161</v>
      </c>
      <c r="H245" s="93">
        <v>212</v>
      </c>
      <c r="I245" s="185">
        <v>0</v>
      </c>
      <c r="J245" s="185">
        <v>0</v>
      </c>
      <c r="K245" s="185">
        <v>0</v>
      </c>
      <c r="L245" s="185">
        <v>0</v>
      </c>
      <c r="M245" s="84"/>
    </row>
    <row r="246" spans="1:13" ht="25.5" hidden="1" customHeight="1">
      <c r="A246" s="191">
        <v>3</v>
      </c>
      <c r="B246" s="200">
        <v>2</v>
      </c>
      <c r="C246" s="200">
        <v>1</v>
      </c>
      <c r="D246" s="200">
        <v>1</v>
      </c>
      <c r="E246" s="200">
        <v>2</v>
      </c>
      <c r="F246" s="201">
        <v>2</v>
      </c>
      <c r="G246" s="202" t="s">
        <v>162</v>
      </c>
      <c r="H246" s="93">
        <v>213</v>
      </c>
      <c r="I246" s="185">
        <v>0</v>
      </c>
      <c r="J246" s="185">
        <v>0</v>
      </c>
      <c r="K246" s="185">
        <v>0</v>
      </c>
      <c r="L246" s="185">
        <v>0</v>
      </c>
      <c r="M246" s="84"/>
    </row>
    <row r="247" spans="1:13" ht="25.5" hidden="1" customHeight="1">
      <c r="A247" s="191">
        <v>3</v>
      </c>
      <c r="B247" s="200">
        <v>2</v>
      </c>
      <c r="C247" s="200">
        <v>1</v>
      </c>
      <c r="D247" s="200">
        <v>1</v>
      </c>
      <c r="E247" s="200">
        <v>3</v>
      </c>
      <c r="F247" s="238"/>
      <c r="G247" s="202" t="s">
        <v>163</v>
      </c>
      <c r="H247" s="93">
        <v>214</v>
      </c>
      <c r="I247" s="167">
        <f>SUM(I248:I249)</f>
        <v>0</v>
      </c>
      <c r="J247" s="167">
        <f>SUM(J248:J249)</f>
        <v>0</v>
      </c>
      <c r="K247" s="167">
        <f>SUM(K248:K249)</f>
        <v>0</v>
      </c>
      <c r="L247" s="167">
        <f>SUM(L248:L249)</f>
        <v>0</v>
      </c>
      <c r="M247" s="84"/>
    </row>
    <row r="248" spans="1:13" ht="29.25" hidden="1" customHeight="1">
      <c r="A248" s="191">
        <v>3</v>
      </c>
      <c r="B248" s="200">
        <v>2</v>
      </c>
      <c r="C248" s="200">
        <v>1</v>
      </c>
      <c r="D248" s="200">
        <v>1</v>
      </c>
      <c r="E248" s="200">
        <v>3</v>
      </c>
      <c r="F248" s="201">
        <v>1</v>
      </c>
      <c r="G248" s="202" t="s">
        <v>164</v>
      </c>
      <c r="H248" s="93">
        <v>215</v>
      </c>
      <c r="I248" s="185">
        <v>0</v>
      </c>
      <c r="J248" s="185">
        <v>0</v>
      </c>
      <c r="K248" s="185">
        <v>0</v>
      </c>
      <c r="L248" s="185">
        <v>0</v>
      </c>
      <c r="M248" s="84"/>
    </row>
    <row r="249" spans="1:13" ht="25.5" hidden="1" customHeight="1">
      <c r="A249" s="191">
        <v>3</v>
      </c>
      <c r="B249" s="200">
        <v>2</v>
      </c>
      <c r="C249" s="200">
        <v>1</v>
      </c>
      <c r="D249" s="200">
        <v>1</v>
      </c>
      <c r="E249" s="200">
        <v>3</v>
      </c>
      <c r="F249" s="201">
        <v>2</v>
      </c>
      <c r="G249" s="202" t="s">
        <v>165</v>
      </c>
      <c r="H249" s="93">
        <v>216</v>
      </c>
      <c r="I249" s="185">
        <v>0</v>
      </c>
      <c r="J249" s="185">
        <v>0</v>
      </c>
      <c r="K249" s="185">
        <v>0</v>
      </c>
      <c r="L249" s="185">
        <v>0</v>
      </c>
      <c r="M249" s="84"/>
    </row>
    <row r="250" spans="1:13" ht="27" hidden="1" customHeight="1">
      <c r="A250" s="178">
        <v>3</v>
      </c>
      <c r="B250" s="179">
        <v>2</v>
      </c>
      <c r="C250" s="179">
        <v>1</v>
      </c>
      <c r="D250" s="179">
        <v>2</v>
      </c>
      <c r="E250" s="179"/>
      <c r="F250" s="181"/>
      <c r="G250" s="180" t="s">
        <v>166</v>
      </c>
      <c r="H250" s="93">
        <v>217</v>
      </c>
      <c r="I250" s="167">
        <f>I251</f>
        <v>0</v>
      </c>
      <c r="J250" s="167">
        <f>J251</f>
        <v>0</v>
      </c>
      <c r="K250" s="167">
        <f>K251</f>
        <v>0</v>
      </c>
      <c r="L250" s="167">
        <f>L251</f>
        <v>0</v>
      </c>
      <c r="M250" s="84"/>
    </row>
    <row r="251" spans="1:13" ht="27.75" hidden="1" customHeight="1">
      <c r="A251" s="178">
        <v>3</v>
      </c>
      <c r="B251" s="179">
        <v>2</v>
      </c>
      <c r="C251" s="179">
        <v>1</v>
      </c>
      <c r="D251" s="179">
        <v>2</v>
      </c>
      <c r="E251" s="179">
        <v>1</v>
      </c>
      <c r="F251" s="181"/>
      <c r="G251" s="180" t="s">
        <v>166</v>
      </c>
      <c r="H251" s="93">
        <v>218</v>
      </c>
      <c r="I251" s="167">
        <f>SUM(I252:I253)</f>
        <v>0</v>
      </c>
      <c r="J251" s="208">
        <f>SUM(J252:J253)</f>
        <v>0</v>
      </c>
      <c r="K251" s="168">
        <f>SUM(K252:K253)</f>
        <v>0</v>
      </c>
      <c r="L251" s="168">
        <f>SUM(L252:L253)</f>
        <v>0</v>
      </c>
      <c r="M251" s="84"/>
    </row>
    <row r="252" spans="1:13" ht="27" hidden="1" customHeight="1">
      <c r="A252" s="191">
        <v>3</v>
      </c>
      <c r="B252" s="199">
        <v>2</v>
      </c>
      <c r="C252" s="200">
        <v>1</v>
      </c>
      <c r="D252" s="200">
        <v>2</v>
      </c>
      <c r="E252" s="200">
        <v>1</v>
      </c>
      <c r="F252" s="201">
        <v>1</v>
      </c>
      <c r="G252" s="202" t="s">
        <v>167</v>
      </c>
      <c r="H252" s="93">
        <v>219</v>
      </c>
      <c r="I252" s="185">
        <v>0</v>
      </c>
      <c r="J252" s="185">
        <v>0</v>
      </c>
      <c r="K252" s="185">
        <v>0</v>
      </c>
      <c r="L252" s="185">
        <v>0</v>
      </c>
      <c r="M252" s="84"/>
    </row>
    <row r="253" spans="1:13" ht="25.5" hidden="1" customHeight="1">
      <c r="A253" s="178">
        <v>3</v>
      </c>
      <c r="B253" s="179">
        <v>2</v>
      </c>
      <c r="C253" s="179">
        <v>1</v>
      </c>
      <c r="D253" s="179">
        <v>2</v>
      </c>
      <c r="E253" s="179">
        <v>1</v>
      </c>
      <c r="F253" s="181">
        <v>2</v>
      </c>
      <c r="G253" s="180" t="s">
        <v>168</v>
      </c>
      <c r="H253" s="93">
        <v>220</v>
      </c>
      <c r="I253" s="185">
        <v>0</v>
      </c>
      <c r="J253" s="185">
        <v>0</v>
      </c>
      <c r="K253" s="185">
        <v>0</v>
      </c>
      <c r="L253" s="185">
        <v>0</v>
      </c>
      <c r="M253" s="84"/>
    </row>
    <row r="254" spans="1:13" ht="26.25" hidden="1" customHeight="1">
      <c r="A254" s="173">
        <v>3</v>
      </c>
      <c r="B254" s="171">
        <v>2</v>
      </c>
      <c r="C254" s="171">
        <v>1</v>
      </c>
      <c r="D254" s="171">
        <v>3</v>
      </c>
      <c r="E254" s="171"/>
      <c r="F254" s="174"/>
      <c r="G254" s="172" t="s">
        <v>169</v>
      </c>
      <c r="H254" s="93">
        <v>221</v>
      </c>
      <c r="I254" s="188">
        <f>I255</f>
        <v>0</v>
      </c>
      <c r="J254" s="210">
        <f>J255</f>
        <v>0</v>
      </c>
      <c r="K254" s="189">
        <f>K255</f>
        <v>0</v>
      </c>
      <c r="L254" s="189">
        <f>L255</f>
        <v>0</v>
      </c>
      <c r="M254" s="84"/>
    </row>
    <row r="255" spans="1:13" ht="29.25" hidden="1" customHeight="1">
      <c r="A255" s="178">
        <v>3</v>
      </c>
      <c r="B255" s="179">
        <v>2</v>
      </c>
      <c r="C255" s="179">
        <v>1</v>
      </c>
      <c r="D255" s="179">
        <v>3</v>
      </c>
      <c r="E255" s="179">
        <v>1</v>
      </c>
      <c r="F255" s="181"/>
      <c r="G255" s="172" t="s">
        <v>169</v>
      </c>
      <c r="H255" s="93">
        <v>222</v>
      </c>
      <c r="I255" s="167">
        <f>I256+I257</f>
        <v>0</v>
      </c>
      <c r="J255" s="167">
        <f>J256+J257</f>
        <v>0</v>
      </c>
      <c r="K255" s="167">
        <f>K256+K257</f>
        <v>0</v>
      </c>
      <c r="L255" s="167">
        <f>L256+L257</f>
        <v>0</v>
      </c>
      <c r="M255" s="84"/>
    </row>
    <row r="256" spans="1:13" ht="30" hidden="1" customHeight="1">
      <c r="A256" s="178">
        <v>3</v>
      </c>
      <c r="B256" s="179">
        <v>2</v>
      </c>
      <c r="C256" s="179">
        <v>1</v>
      </c>
      <c r="D256" s="179">
        <v>3</v>
      </c>
      <c r="E256" s="179">
        <v>1</v>
      </c>
      <c r="F256" s="181">
        <v>1</v>
      </c>
      <c r="G256" s="180" t="s">
        <v>170</v>
      </c>
      <c r="H256" s="93">
        <v>223</v>
      </c>
      <c r="I256" s="185">
        <v>0</v>
      </c>
      <c r="J256" s="185">
        <v>0</v>
      </c>
      <c r="K256" s="185">
        <v>0</v>
      </c>
      <c r="L256" s="185">
        <v>0</v>
      </c>
      <c r="M256" s="84"/>
    </row>
    <row r="257" spans="1:13" ht="27.75" hidden="1" customHeight="1">
      <c r="A257" s="178">
        <v>3</v>
      </c>
      <c r="B257" s="179">
        <v>2</v>
      </c>
      <c r="C257" s="179">
        <v>1</v>
      </c>
      <c r="D257" s="179">
        <v>3</v>
      </c>
      <c r="E257" s="179">
        <v>1</v>
      </c>
      <c r="F257" s="181">
        <v>2</v>
      </c>
      <c r="G257" s="180" t="s">
        <v>171</v>
      </c>
      <c r="H257" s="93">
        <v>224</v>
      </c>
      <c r="I257" s="230">
        <v>0</v>
      </c>
      <c r="J257" s="227">
        <v>0</v>
      </c>
      <c r="K257" s="230">
        <v>0</v>
      </c>
      <c r="L257" s="230">
        <v>0</v>
      </c>
      <c r="M257" s="84"/>
    </row>
    <row r="258" spans="1:13" ht="26.25" hidden="1" customHeight="1">
      <c r="A258" s="178">
        <v>3</v>
      </c>
      <c r="B258" s="179">
        <v>2</v>
      </c>
      <c r="C258" s="179">
        <v>1</v>
      </c>
      <c r="D258" s="179">
        <v>4</v>
      </c>
      <c r="E258" s="179"/>
      <c r="F258" s="181"/>
      <c r="G258" s="180" t="s">
        <v>172</v>
      </c>
      <c r="H258" s="93">
        <v>225</v>
      </c>
      <c r="I258" s="167">
        <f>I259</f>
        <v>0</v>
      </c>
      <c r="J258" s="168">
        <f>J259</f>
        <v>0</v>
      </c>
      <c r="K258" s="167">
        <f>K259</f>
        <v>0</v>
      </c>
      <c r="L258" s="168">
        <f>L259</f>
        <v>0</v>
      </c>
      <c r="M258" s="84"/>
    </row>
    <row r="259" spans="1:13" ht="27.75" hidden="1" customHeight="1">
      <c r="A259" s="173">
        <v>3</v>
      </c>
      <c r="B259" s="171">
        <v>2</v>
      </c>
      <c r="C259" s="171">
        <v>1</v>
      </c>
      <c r="D259" s="171">
        <v>4</v>
      </c>
      <c r="E259" s="171">
        <v>1</v>
      </c>
      <c r="F259" s="174"/>
      <c r="G259" s="172" t="s">
        <v>172</v>
      </c>
      <c r="H259" s="93">
        <v>226</v>
      </c>
      <c r="I259" s="188">
        <f>SUM(I260:I261)</f>
        <v>0</v>
      </c>
      <c r="J259" s="210">
        <f>SUM(J260:J261)</f>
        <v>0</v>
      </c>
      <c r="K259" s="189">
        <f>SUM(K260:K261)</f>
        <v>0</v>
      </c>
      <c r="L259" s="189">
        <f>SUM(L260:L261)</f>
        <v>0</v>
      </c>
      <c r="M259" s="84"/>
    </row>
    <row r="260" spans="1:13" ht="25.5" hidden="1" customHeight="1">
      <c r="A260" s="178">
        <v>3</v>
      </c>
      <c r="B260" s="179">
        <v>2</v>
      </c>
      <c r="C260" s="179">
        <v>1</v>
      </c>
      <c r="D260" s="179">
        <v>4</v>
      </c>
      <c r="E260" s="179">
        <v>1</v>
      </c>
      <c r="F260" s="181">
        <v>1</v>
      </c>
      <c r="G260" s="180" t="s">
        <v>173</v>
      </c>
      <c r="H260" s="93">
        <v>227</v>
      </c>
      <c r="I260" s="185">
        <v>0</v>
      </c>
      <c r="J260" s="185">
        <v>0</v>
      </c>
      <c r="K260" s="185">
        <v>0</v>
      </c>
      <c r="L260" s="185">
        <v>0</v>
      </c>
      <c r="M260" s="84"/>
    </row>
    <row r="261" spans="1:13" ht="27.75" hidden="1" customHeight="1">
      <c r="A261" s="178">
        <v>3</v>
      </c>
      <c r="B261" s="179">
        <v>2</v>
      </c>
      <c r="C261" s="179">
        <v>1</v>
      </c>
      <c r="D261" s="179">
        <v>4</v>
      </c>
      <c r="E261" s="179">
        <v>1</v>
      </c>
      <c r="F261" s="181">
        <v>2</v>
      </c>
      <c r="G261" s="180" t="s">
        <v>174</v>
      </c>
      <c r="H261" s="93">
        <v>228</v>
      </c>
      <c r="I261" s="185">
        <v>0</v>
      </c>
      <c r="J261" s="185">
        <v>0</v>
      </c>
      <c r="K261" s="185">
        <v>0</v>
      </c>
      <c r="L261" s="185">
        <v>0</v>
      </c>
      <c r="M261" s="84"/>
    </row>
    <row r="262" spans="1:13" hidden="1">
      <c r="A262" s="178">
        <v>3</v>
      </c>
      <c r="B262" s="179">
        <v>2</v>
      </c>
      <c r="C262" s="179">
        <v>1</v>
      </c>
      <c r="D262" s="179">
        <v>5</v>
      </c>
      <c r="E262" s="179"/>
      <c r="F262" s="181"/>
      <c r="G262" s="180" t="s">
        <v>175</v>
      </c>
      <c r="H262" s="93">
        <v>229</v>
      </c>
      <c r="I262" s="167">
        <f t="shared" ref="I262:L263" si="24">I263</f>
        <v>0</v>
      </c>
      <c r="J262" s="208">
        <f t="shared" si="24"/>
        <v>0</v>
      </c>
      <c r="K262" s="168">
        <f t="shared" si="24"/>
        <v>0</v>
      </c>
      <c r="L262" s="168">
        <f t="shared" si="24"/>
        <v>0</v>
      </c>
    </row>
    <row r="263" spans="1:13" ht="29.25" hidden="1" customHeight="1">
      <c r="A263" s="178">
        <v>3</v>
      </c>
      <c r="B263" s="179">
        <v>2</v>
      </c>
      <c r="C263" s="179">
        <v>1</v>
      </c>
      <c r="D263" s="179">
        <v>5</v>
      </c>
      <c r="E263" s="179">
        <v>1</v>
      </c>
      <c r="F263" s="181"/>
      <c r="G263" s="180" t="s">
        <v>175</v>
      </c>
      <c r="H263" s="93">
        <v>230</v>
      </c>
      <c r="I263" s="168">
        <f t="shared" si="24"/>
        <v>0</v>
      </c>
      <c r="J263" s="208">
        <f t="shared" si="24"/>
        <v>0</v>
      </c>
      <c r="K263" s="168">
        <f t="shared" si="24"/>
        <v>0</v>
      </c>
      <c r="L263" s="168">
        <f t="shared" si="24"/>
        <v>0</v>
      </c>
      <c r="M263" s="84"/>
    </row>
    <row r="264" spans="1:13" hidden="1">
      <c r="A264" s="199">
        <v>3</v>
      </c>
      <c r="B264" s="200">
        <v>2</v>
      </c>
      <c r="C264" s="200">
        <v>1</v>
      </c>
      <c r="D264" s="200">
        <v>5</v>
      </c>
      <c r="E264" s="200">
        <v>1</v>
      </c>
      <c r="F264" s="201">
        <v>1</v>
      </c>
      <c r="G264" s="180" t="s">
        <v>175</v>
      </c>
      <c r="H264" s="93">
        <v>231</v>
      </c>
      <c r="I264" s="230">
        <v>0</v>
      </c>
      <c r="J264" s="230">
        <v>0</v>
      </c>
      <c r="K264" s="230">
        <v>0</v>
      </c>
      <c r="L264" s="230">
        <v>0</v>
      </c>
    </row>
    <row r="265" spans="1:13" hidden="1">
      <c r="A265" s="178">
        <v>3</v>
      </c>
      <c r="B265" s="179">
        <v>2</v>
      </c>
      <c r="C265" s="179">
        <v>1</v>
      </c>
      <c r="D265" s="179">
        <v>6</v>
      </c>
      <c r="E265" s="179"/>
      <c r="F265" s="181"/>
      <c r="G265" s="180" t="s">
        <v>176</v>
      </c>
      <c r="H265" s="93">
        <v>232</v>
      </c>
      <c r="I265" s="167">
        <f t="shared" ref="I265:L266" si="25">I266</f>
        <v>0</v>
      </c>
      <c r="J265" s="208">
        <f t="shared" si="25"/>
        <v>0</v>
      </c>
      <c r="K265" s="168">
        <f t="shared" si="25"/>
        <v>0</v>
      </c>
      <c r="L265" s="168">
        <f t="shared" si="25"/>
        <v>0</v>
      </c>
    </row>
    <row r="266" spans="1:13" hidden="1">
      <c r="A266" s="178">
        <v>3</v>
      </c>
      <c r="B266" s="178">
        <v>2</v>
      </c>
      <c r="C266" s="179">
        <v>1</v>
      </c>
      <c r="D266" s="179">
        <v>6</v>
      </c>
      <c r="E266" s="179">
        <v>1</v>
      </c>
      <c r="F266" s="181"/>
      <c r="G266" s="180" t="s">
        <v>176</v>
      </c>
      <c r="H266" s="93">
        <v>233</v>
      </c>
      <c r="I266" s="167">
        <f t="shared" si="25"/>
        <v>0</v>
      </c>
      <c r="J266" s="208">
        <f t="shared" si="25"/>
        <v>0</v>
      </c>
      <c r="K266" s="168">
        <f t="shared" si="25"/>
        <v>0</v>
      </c>
      <c r="L266" s="168">
        <f t="shared" si="25"/>
        <v>0</v>
      </c>
    </row>
    <row r="267" spans="1:13" ht="24" hidden="1" customHeight="1">
      <c r="A267" s="173">
        <v>3</v>
      </c>
      <c r="B267" s="173">
        <v>2</v>
      </c>
      <c r="C267" s="179">
        <v>1</v>
      </c>
      <c r="D267" s="179">
        <v>6</v>
      </c>
      <c r="E267" s="179">
        <v>1</v>
      </c>
      <c r="F267" s="181">
        <v>1</v>
      </c>
      <c r="G267" s="180" t="s">
        <v>176</v>
      </c>
      <c r="H267" s="93">
        <v>234</v>
      </c>
      <c r="I267" s="230">
        <v>0</v>
      </c>
      <c r="J267" s="230">
        <v>0</v>
      </c>
      <c r="K267" s="230">
        <v>0</v>
      </c>
      <c r="L267" s="230">
        <v>0</v>
      </c>
      <c r="M267" s="84"/>
    </row>
    <row r="268" spans="1:13" ht="27.75" hidden="1" customHeight="1">
      <c r="A268" s="178">
        <v>3</v>
      </c>
      <c r="B268" s="178">
        <v>2</v>
      </c>
      <c r="C268" s="179">
        <v>1</v>
      </c>
      <c r="D268" s="179">
        <v>7</v>
      </c>
      <c r="E268" s="179"/>
      <c r="F268" s="181"/>
      <c r="G268" s="180" t="s">
        <v>177</v>
      </c>
      <c r="H268" s="93">
        <v>235</v>
      </c>
      <c r="I268" s="167">
        <f>I269</f>
        <v>0</v>
      </c>
      <c r="J268" s="208">
        <f>J269</f>
        <v>0</v>
      </c>
      <c r="K268" s="168">
        <f>K269</f>
        <v>0</v>
      </c>
      <c r="L268" s="168">
        <f>L269</f>
        <v>0</v>
      </c>
      <c r="M268" s="84"/>
    </row>
    <row r="269" spans="1:13" hidden="1">
      <c r="A269" s="178">
        <v>3</v>
      </c>
      <c r="B269" s="179">
        <v>2</v>
      </c>
      <c r="C269" s="179">
        <v>1</v>
      </c>
      <c r="D269" s="179">
        <v>7</v>
      </c>
      <c r="E269" s="179">
        <v>1</v>
      </c>
      <c r="F269" s="181"/>
      <c r="G269" s="180" t="s">
        <v>177</v>
      </c>
      <c r="H269" s="93">
        <v>236</v>
      </c>
      <c r="I269" s="167">
        <f>I270+I271</f>
        <v>0</v>
      </c>
      <c r="J269" s="167">
        <f>J270+J271</f>
        <v>0</v>
      </c>
      <c r="K269" s="167">
        <f>K270+K271</f>
        <v>0</v>
      </c>
      <c r="L269" s="167">
        <f>L270+L271</f>
        <v>0</v>
      </c>
    </row>
    <row r="270" spans="1:13" ht="27" hidden="1" customHeight="1">
      <c r="A270" s="178">
        <v>3</v>
      </c>
      <c r="B270" s="179">
        <v>2</v>
      </c>
      <c r="C270" s="179">
        <v>1</v>
      </c>
      <c r="D270" s="179">
        <v>7</v>
      </c>
      <c r="E270" s="179">
        <v>1</v>
      </c>
      <c r="F270" s="181">
        <v>1</v>
      </c>
      <c r="G270" s="180" t="s">
        <v>178</v>
      </c>
      <c r="H270" s="93">
        <v>237</v>
      </c>
      <c r="I270" s="184">
        <v>0</v>
      </c>
      <c r="J270" s="185">
        <v>0</v>
      </c>
      <c r="K270" s="185">
        <v>0</v>
      </c>
      <c r="L270" s="185">
        <v>0</v>
      </c>
      <c r="M270" s="84"/>
    </row>
    <row r="271" spans="1:13" ht="24.75" hidden="1" customHeight="1">
      <c r="A271" s="178">
        <v>3</v>
      </c>
      <c r="B271" s="179">
        <v>2</v>
      </c>
      <c r="C271" s="179">
        <v>1</v>
      </c>
      <c r="D271" s="179">
        <v>7</v>
      </c>
      <c r="E271" s="179">
        <v>1</v>
      </c>
      <c r="F271" s="181">
        <v>2</v>
      </c>
      <c r="G271" s="180" t="s">
        <v>179</v>
      </c>
      <c r="H271" s="93">
        <v>238</v>
      </c>
      <c r="I271" s="185">
        <v>0</v>
      </c>
      <c r="J271" s="185">
        <v>0</v>
      </c>
      <c r="K271" s="185">
        <v>0</v>
      </c>
      <c r="L271" s="185">
        <v>0</v>
      </c>
      <c r="M271" s="84"/>
    </row>
    <row r="272" spans="1:13" ht="38.25" hidden="1" customHeight="1">
      <c r="A272" s="178">
        <v>3</v>
      </c>
      <c r="B272" s="179">
        <v>2</v>
      </c>
      <c r="C272" s="179">
        <v>2</v>
      </c>
      <c r="D272" s="239"/>
      <c r="E272" s="239"/>
      <c r="F272" s="240"/>
      <c r="G272" s="180" t="s">
        <v>180</v>
      </c>
      <c r="H272" s="93">
        <v>239</v>
      </c>
      <c r="I272" s="167">
        <f>SUM(I273+I282+I286+I290+I294+I297+I300)</f>
        <v>0</v>
      </c>
      <c r="J272" s="208">
        <f>SUM(J273+J282+J286+J290+J294+J297+J300)</f>
        <v>0</v>
      </c>
      <c r="K272" s="168">
        <f>SUM(K273+K282+K286+K290+K294+K297+K300)</f>
        <v>0</v>
      </c>
      <c r="L272" s="168">
        <f>SUM(L273+L282+L286+L290+L294+L297+L300)</f>
        <v>0</v>
      </c>
      <c r="M272" s="84"/>
    </row>
    <row r="273" spans="1:13" hidden="1">
      <c r="A273" s="178">
        <v>3</v>
      </c>
      <c r="B273" s="179">
        <v>2</v>
      </c>
      <c r="C273" s="179">
        <v>2</v>
      </c>
      <c r="D273" s="179">
        <v>1</v>
      </c>
      <c r="E273" s="179"/>
      <c r="F273" s="181"/>
      <c r="G273" s="180" t="s">
        <v>181</v>
      </c>
      <c r="H273" s="93">
        <v>240</v>
      </c>
      <c r="I273" s="167">
        <f>I274</f>
        <v>0</v>
      </c>
      <c r="J273" s="167">
        <f>J274</f>
        <v>0</v>
      </c>
      <c r="K273" s="167">
        <f>K274</f>
        <v>0</v>
      </c>
      <c r="L273" s="167">
        <f>L274</f>
        <v>0</v>
      </c>
    </row>
    <row r="274" spans="1:13" hidden="1">
      <c r="A274" s="182">
        <v>3</v>
      </c>
      <c r="B274" s="178">
        <v>2</v>
      </c>
      <c r="C274" s="179">
        <v>2</v>
      </c>
      <c r="D274" s="179">
        <v>1</v>
      </c>
      <c r="E274" s="179">
        <v>1</v>
      </c>
      <c r="F274" s="181"/>
      <c r="G274" s="180" t="s">
        <v>159</v>
      </c>
      <c r="H274" s="93">
        <v>241</v>
      </c>
      <c r="I274" s="167">
        <f>SUM(I275)</f>
        <v>0</v>
      </c>
      <c r="J274" s="167">
        <f>SUM(J275)</f>
        <v>0</v>
      </c>
      <c r="K274" s="167">
        <f>SUM(K275)</f>
        <v>0</v>
      </c>
      <c r="L274" s="167">
        <f>SUM(L275)</f>
        <v>0</v>
      </c>
    </row>
    <row r="275" spans="1:13" hidden="1">
      <c r="A275" s="182">
        <v>3</v>
      </c>
      <c r="B275" s="178">
        <v>2</v>
      </c>
      <c r="C275" s="179">
        <v>2</v>
      </c>
      <c r="D275" s="179">
        <v>1</v>
      </c>
      <c r="E275" s="179">
        <v>1</v>
      </c>
      <c r="F275" s="181">
        <v>1</v>
      </c>
      <c r="G275" s="180" t="s">
        <v>159</v>
      </c>
      <c r="H275" s="93">
        <v>242</v>
      </c>
      <c r="I275" s="185">
        <v>0</v>
      </c>
      <c r="J275" s="185">
        <v>0</v>
      </c>
      <c r="K275" s="185">
        <v>0</v>
      </c>
      <c r="L275" s="185">
        <v>0</v>
      </c>
    </row>
    <row r="276" spans="1:13" ht="24" hidden="1" customHeight="1">
      <c r="A276" s="182">
        <v>3</v>
      </c>
      <c r="B276" s="178">
        <v>2</v>
      </c>
      <c r="C276" s="179">
        <v>2</v>
      </c>
      <c r="D276" s="179">
        <v>1</v>
      </c>
      <c r="E276" s="179">
        <v>2</v>
      </c>
      <c r="F276" s="181"/>
      <c r="G276" s="180" t="s">
        <v>182</v>
      </c>
      <c r="H276" s="93">
        <v>243</v>
      </c>
      <c r="I276" s="167">
        <f>SUM(I277:I278)</f>
        <v>0</v>
      </c>
      <c r="J276" s="167">
        <f>SUM(J277:J278)</f>
        <v>0</v>
      </c>
      <c r="K276" s="167">
        <f>SUM(K277:K278)</f>
        <v>0</v>
      </c>
      <c r="L276" s="167">
        <f>SUM(L277:L278)</f>
        <v>0</v>
      </c>
      <c r="M276" s="84"/>
    </row>
    <row r="277" spans="1:13" ht="24" hidden="1" customHeight="1">
      <c r="A277" s="182">
        <v>3</v>
      </c>
      <c r="B277" s="178">
        <v>2</v>
      </c>
      <c r="C277" s="179">
        <v>2</v>
      </c>
      <c r="D277" s="179">
        <v>1</v>
      </c>
      <c r="E277" s="179">
        <v>2</v>
      </c>
      <c r="F277" s="181">
        <v>1</v>
      </c>
      <c r="G277" s="180" t="s">
        <v>161</v>
      </c>
      <c r="H277" s="93">
        <v>244</v>
      </c>
      <c r="I277" s="185">
        <v>0</v>
      </c>
      <c r="J277" s="184">
        <v>0</v>
      </c>
      <c r="K277" s="185">
        <v>0</v>
      </c>
      <c r="L277" s="185">
        <v>0</v>
      </c>
      <c r="M277" s="84"/>
    </row>
    <row r="278" spans="1:13" ht="32.25" hidden="1" customHeight="1">
      <c r="A278" s="182">
        <v>3</v>
      </c>
      <c r="B278" s="178">
        <v>2</v>
      </c>
      <c r="C278" s="179">
        <v>2</v>
      </c>
      <c r="D278" s="179">
        <v>1</v>
      </c>
      <c r="E278" s="179">
        <v>2</v>
      </c>
      <c r="F278" s="181">
        <v>2</v>
      </c>
      <c r="G278" s="180" t="s">
        <v>162</v>
      </c>
      <c r="H278" s="93">
        <v>245</v>
      </c>
      <c r="I278" s="185">
        <v>0</v>
      </c>
      <c r="J278" s="184">
        <v>0</v>
      </c>
      <c r="K278" s="185">
        <v>0</v>
      </c>
      <c r="L278" s="185">
        <v>0</v>
      </c>
      <c r="M278" s="84"/>
    </row>
    <row r="279" spans="1:13" ht="27" hidden="1" customHeight="1">
      <c r="A279" s="182">
        <v>3</v>
      </c>
      <c r="B279" s="178">
        <v>2</v>
      </c>
      <c r="C279" s="179">
        <v>2</v>
      </c>
      <c r="D279" s="179">
        <v>1</v>
      </c>
      <c r="E279" s="179">
        <v>3</v>
      </c>
      <c r="F279" s="181"/>
      <c r="G279" s="180" t="s">
        <v>163</v>
      </c>
      <c r="H279" s="93">
        <v>246</v>
      </c>
      <c r="I279" s="167">
        <f>SUM(I280:I281)</f>
        <v>0</v>
      </c>
      <c r="J279" s="167">
        <f>SUM(J280:J281)</f>
        <v>0</v>
      </c>
      <c r="K279" s="167">
        <f>SUM(K280:K281)</f>
        <v>0</v>
      </c>
      <c r="L279" s="167">
        <f>SUM(L280:L281)</f>
        <v>0</v>
      </c>
      <c r="M279" s="84"/>
    </row>
    <row r="280" spans="1:13" ht="27.75" hidden="1" customHeight="1">
      <c r="A280" s="182">
        <v>3</v>
      </c>
      <c r="B280" s="178">
        <v>2</v>
      </c>
      <c r="C280" s="179">
        <v>2</v>
      </c>
      <c r="D280" s="179">
        <v>1</v>
      </c>
      <c r="E280" s="179">
        <v>3</v>
      </c>
      <c r="F280" s="181">
        <v>1</v>
      </c>
      <c r="G280" s="180" t="s">
        <v>164</v>
      </c>
      <c r="H280" s="93">
        <v>247</v>
      </c>
      <c r="I280" s="185">
        <v>0</v>
      </c>
      <c r="J280" s="184">
        <v>0</v>
      </c>
      <c r="K280" s="185">
        <v>0</v>
      </c>
      <c r="L280" s="185">
        <v>0</v>
      </c>
      <c r="M280" s="84"/>
    </row>
    <row r="281" spans="1:13" ht="27" hidden="1" customHeight="1">
      <c r="A281" s="182">
        <v>3</v>
      </c>
      <c r="B281" s="178">
        <v>2</v>
      </c>
      <c r="C281" s="179">
        <v>2</v>
      </c>
      <c r="D281" s="179">
        <v>1</v>
      </c>
      <c r="E281" s="179">
        <v>3</v>
      </c>
      <c r="F281" s="181">
        <v>2</v>
      </c>
      <c r="G281" s="180" t="s">
        <v>183</v>
      </c>
      <c r="H281" s="93">
        <v>248</v>
      </c>
      <c r="I281" s="185">
        <v>0</v>
      </c>
      <c r="J281" s="184">
        <v>0</v>
      </c>
      <c r="K281" s="185">
        <v>0</v>
      </c>
      <c r="L281" s="185">
        <v>0</v>
      </c>
      <c r="M281" s="84"/>
    </row>
    <row r="282" spans="1:13" ht="25.5" hidden="1" customHeight="1">
      <c r="A282" s="182">
        <v>3</v>
      </c>
      <c r="B282" s="178">
        <v>2</v>
      </c>
      <c r="C282" s="179">
        <v>2</v>
      </c>
      <c r="D282" s="179">
        <v>2</v>
      </c>
      <c r="E282" s="179"/>
      <c r="F282" s="181"/>
      <c r="G282" s="180" t="s">
        <v>184</v>
      </c>
      <c r="H282" s="93">
        <v>249</v>
      </c>
      <c r="I282" s="167">
        <f>I283</f>
        <v>0</v>
      </c>
      <c r="J282" s="168">
        <f>J283</f>
        <v>0</v>
      </c>
      <c r="K282" s="167">
        <f>K283</f>
        <v>0</v>
      </c>
      <c r="L282" s="168">
        <f>L283</f>
        <v>0</v>
      </c>
      <c r="M282" s="84"/>
    </row>
    <row r="283" spans="1:13" ht="32.25" hidden="1" customHeight="1">
      <c r="A283" s="178">
        <v>3</v>
      </c>
      <c r="B283" s="179">
        <v>2</v>
      </c>
      <c r="C283" s="171">
        <v>2</v>
      </c>
      <c r="D283" s="171">
        <v>2</v>
      </c>
      <c r="E283" s="171">
        <v>1</v>
      </c>
      <c r="F283" s="174"/>
      <c r="G283" s="180" t="s">
        <v>184</v>
      </c>
      <c r="H283" s="93">
        <v>250</v>
      </c>
      <c r="I283" s="188">
        <f>SUM(I284:I285)</f>
        <v>0</v>
      </c>
      <c r="J283" s="210">
        <f>SUM(J284:J285)</f>
        <v>0</v>
      </c>
      <c r="K283" s="189">
        <f>SUM(K284:K285)</f>
        <v>0</v>
      </c>
      <c r="L283" s="189">
        <f>SUM(L284:L285)</f>
        <v>0</v>
      </c>
      <c r="M283" s="84"/>
    </row>
    <row r="284" spans="1:13" ht="25.5" hidden="1" customHeight="1">
      <c r="A284" s="178">
        <v>3</v>
      </c>
      <c r="B284" s="179">
        <v>2</v>
      </c>
      <c r="C284" s="179">
        <v>2</v>
      </c>
      <c r="D284" s="179">
        <v>2</v>
      </c>
      <c r="E284" s="179">
        <v>1</v>
      </c>
      <c r="F284" s="181">
        <v>1</v>
      </c>
      <c r="G284" s="180" t="s">
        <v>185</v>
      </c>
      <c r="H284" s="93">
        <v>251</v>
      </c>
      <c r="I284" s="185">
        <v>0</v>
      </c>
      <c r="J284" s="185">
        <v>0</v>
      </c>
      <c r="K284" s="185">
        <v>0</v>
      </c>
      <c r="L284" s="185">
        <v>0</v>
      </c>
      <c r="M284" s="84"/>
    </row>
    <row r="285" spans="1:13" ht="25.5" hidden="1" customHeight="1">
      <c r="A285" s="178">
        <v>3</v>
      </c>
      <c r="B285" s="179">
        <v>2</v>
      </c>
      <c r="C285" s="179">
        <v>2</v>
      </c>
      <c r="D285" s="179">
        <v>2</v>
      </c>
      <c r="E285" s="179">
        <v>1</v>
      </c>
      <c r="F285" s="181">
        <v>2</v>
      </c>
      <c r="G285" s="182" t="s">
        <v>186</v>
      </c>
      <c r="H285" s="93">
        <v>252</v>
      </c>
      <c r="I285" s="185">
        <v>0</v>
      </c>
      <c r="J285" s="185">
        <v>0</v>
      </c>
      <c r="K285" s="185">
        <v>0</v>
      </c>
      <c r="L285" s="185">
        <v>0</v>
      </c>
      <c r="M285" s="84"/>
    </row>
    <row r="286" spans="1:13" ht="25.5" hidden="1" customHeight="1">
      <c r="A286" s="178">
        <v>3</v>
      </c>
      <c r="B286" s="179">
        <v>2</v>
      </c>
      <c r="C286" s="179">
        <v>2</v>
      </c>
      <c r="D286" s="179">
        <v>3</v>
      </c>
      <c r="E286" s="179"/>
      <c r="F286" s="181"/>
      <c r="G286" s="180" t="s">
        <v>187</v>
      </c>
      <c r="H286" s="93">
        <v>253</v>
      </c>
      <c r="I286" s="167">
        <f>I287</f>
        <v>0</v>
      </c>
      <c r="J286" s="208">
        <f>J287</f>
        <v>0</v>
      </c>
      <c r="K286" s="168">
        <f>K287</f>
        <v>0</v>
      </c>
      <c r="L286" s="168">
        <f>L287</f>
        <v>0</v>
      </c>
      <c r="M286" s="84"/>
    </row>
    <row r="287" spans="1:13" ht="30" hidden="1" customHeight="1">
      <c r="A287" s="173">
        <v>3</v>
      </c>
      <c r="B287" s="179">
        <v>2</v>
      </c>
      <c r="C287" s="179">
        <v>2</v>
      </c>
      <c r="D287" s="179">
        <v>3</v>
      </c>
      <c r="E287" s="179">
        <v>1</v>
      </c>
      <c r="F287" s="181"/>
      <c r="G287" s="180" t="s">
        <v>187</v>
      </c>
      <c r="H287" s="93">
        <v>254</v>
      </c>
      <c r="I287" s="167">
        <f>I288+I289</f>
        <v>0</v>
      </c>
      <c r="J287" s="167">
        <f>J288+J289</f>
        <v>0</v>
      </c>
      <c r="K287" s="167">
        <f>K288+K289</f>
        <v>0</v>
      </c>
      <c r="L287" s="167">
        <f>L288+L289</f>
        <v>0</v>
      </c>
      <c r="M287" s="84"/>
    </row>
    <row r="288" spans="1:13" ht="31.5" hidden="1" customHeight="1">
      <c r="A288" s="173">
        <v>3</v>
      </c>
      <c r="B288" s="179">
        <v>2</v>
      </c>
      <c r="C288" s="179">
        <v>2</v>
      </c>
      <c r="D288" s="179">
        <v>3</v>
      </c>
      <c r="E288" s="179">
        <v>1</v>
      </c>
      <c r="F288" s="181">
        <v>1</v>
      </c>
      <c r="G288" s="180" t="s">
        <v>188</v>
      </c>
      <c r="H288" s="93">
        <v>255</v>
      </c>
      <c r="I288" s="185">
        <v>0</v>
      </c>
      <c r="J288" s="185">
        <v>0</v>
      </c>
      <c r="K288" s="185">
        <v>0</v>
      </c>
      <c r="L288" s="185">
        <v>0</v>
      </c>
      <c r="M288" s="84"/>
    </row>
    <row r="289" spans="1:13" ht="25.5" hidden="1" customHeight="1">
      <c r="A289" s="173">
        <v>3</v>
      </c>
      <c r="B289" s="179">
        <v>2</v>
      </c>
      <c r="C289" s="179">
        <v>2</v>
      </c>
      <c r="D289" s="179">
        <v>3</v>
      </c>
      <c r="E289" s="179">
        <v>1</v>
      </c>
      <c r="F289" s="181">
        <v>2</v>
      </c>
      <c r="G289" s="180" t="s">
        <v>189</v>
      </c>
      <c r="H289" s="93">
        <v>256</v>
      </c>
      <c r="I289" s="185">
        <v>0</v>
      </c>
      <c r="J289" s="185">
        <v>0</v>
      </c>
      <c r="K289" s="185">
        <v>0</v>
      </c>
      <c r="L289" s="185">
        <v>0</v>
      </c>
      <c r="M289" s="84"/>
    </row>
    <row r="290" spans="1:13" ht="27" hidden="1" customHeight="1">
      <c r="A290" s="178">
        <v>3</v>
      </c>
      <c r="B290" s="179">
        <v>2</v>
      </c>
      <c r="C290" s="179">
        <v>2</v>
      </c>
      <c r="D290" s="179">
        <v>4</v>
      </c>
      <c r="E290" s="179"/>
      <c r="F290" s="181"/>
      <c r="G290" s="180" t="s">
        <v>190</v>
      </c>
      <c r="H290" s="93">
        <v>257</v>
      </c>
      <c r="I290" s="167">
        <f>I291</f>
        <v>0</v>
      </c>
      <c r="J290" s="208">
        <f>J291</f>
        <v>0</v>
      </c>
      <c r="K290" s="168">
        <f>K291</f>
        <v>0</v>
      </c>
      <c r="L290" s="168">
        <f>L291</f>
        <v>0</v>
      </c>
      <c r="M290" s="84"/>
    </row>
    <row r="291" spans="1:13" hidden="1">
      <c r="A291" s="178">
        <v>3</v>
      </c>
      <c r="B291" s="179">
        <v>2</v>
      </c>
      <c r="C291" s="179">
        <v>2</v>
      </c>
      <c r="D291" s="179">
        <v>4</v>
      </c>
      <c r="E291" s="179">
        <v>1</v>
      </c>
      <c r="F291" s="181"/>
      <c r="G291" s="180" t="s">
        <v>190</v>
      </c>
      <c r="H291" s="93">
        <v>258</v>
      </c>
      <c r="I291" s="167">
        <f>SUM(I292:I293)</f>
        <v>0</v>
      </c>
      <c r="J291" s="208">
        <f>SUM(J292:J293)</f>
        <v>0</v>
      </c>
      <c r="K291" s="168">
        <f>SUM(K292:K293)</f>
        <v>0</v>
      </c>
      <c r="L291" s="168">
        <f>SUM(L292:L293)</f>
        <v>0</v>
      </c>
    </row>
    <row r="292" spans="1:13" ht="30.75" hidden="1" customHeight="1">
      <c r="A292" s="178">
        <v>3</v>
      </c>
      <c r="B292" s="179">
        <v>2</v>
      </c>
      <c r="C292" s="179">
        <v>2</v>
      </c>
      <c r="D292" s="179">
        <v>4</v>
      </c>
      <c r="E292" s="179">
        <v>1</v>
      </c>
      <c r="F292" s="181">
        <v>1</v>
      </c>
      <c r="G292" s="180" t="s">
        <v>191</v>
      </c>
      <c r="H292" s="93">
        <v>259</v>
      </c>
      <c r="I292" s="185">
        <v>0</v>
      </c>
      <c r="J292" s="185">
        <v>0</v>
      </c>
      <c r="K292" s="185">
        <v>0</v>
      </c>
      <c r="L292" s="185">
        <v>0</v>
      </c>
      <c r="M292" s="84"/>
    </row>
    <row r="293" spans="1:13" ht="27.75" hidden="1" customHeight="1">
      <c r="A293" s="173">
        <v>3</v>
      </c>
      <c r="B293" s="171">
        <v>2</v>
      </c>
      <c r="C293" s="171">
        <v>2</v>
      </c>
      <c r="D293" s="171">
        <v>4</v>
      </c>
      <c r="E293" s="171">
        <v>1</v>
      </c>
      <c r="F293" s="174">
        <v>2</v>
      </c>
      <c r="G293" s="182" t="s">
        <v>192</v>
      </c>
      <c r="H293" s="93">
        <v>260</v>
      </c>
      <c r="I293" s="185">
        <v>0</v>
      </c>
      <c r="J293" s="185">
        <v>0</v>
      </c>
      <c r="K293" s="185">
        <v>0</v>
      </c>
      <c r="L293" s="185">
        <v>0</v>
      </c>
      <c r="M293" s="84"/>
    </row>
    <row r="294" spans="1:13" ht="28.5" hidden="1" customHeight="1">
      <c r="A294" s="178">
        <v>3</v>
      </c>
      <c r="B294" s="179">
        <v>2</v>
      </c>
      <c r="C294" s="179">
        <v>2</v>
      </c>
      <c r="D294" s="179">
        <v>5</v>
      </c>
      <c r="E294" s="179"/>
      <c r="F294" s="181"/>
      <c r="G294" s="180" t="s">
        <v>193</v>
      </c>
      <c r="H294" s="93">
        <v>261</v>
      </c>
      <c r="I294" s="167">
        <f t="shared" ref="I294:L295" si="26">I295</f>
        <v>0</v>
      </c>
      <c r="J294" s="208">
        <f t="shared" si="26"/>
        <v>0</v>
      </c>
      <c r="K294" s="168">
        <f t="shared" si="26"/>
        <v>0</v>
      </c>
      <c r="L294" s="168">
        <f t="shared" si="26"/>
        <v>0</v>
      </c>
      <c r="M294" s="84"/>
    </row>
    <row r="295" spans="1:13" ht="26.25" hidden="1" customHeight="1">
      <c r="A295" s="178">
        <v>3</v>
      </c>
      <c r="B295" s="179">
        <v>2</v>
      </c>
      <c r="C295" s="179">
        <v>2</v>
      </c>
      <c r="D295" s="179">
        <v>5</v>
      </c>
      <c r="E295" s="179">
        <v>1</v>
      </c>
      <c r="F295" s="181"/>
      <c r="G295" s="180" t="s">
        <v>193</v>
      </c>
      <c r="H295" s="93">
        <v>262</v>
      </c>
      <c r="I295" s="167">
        <f t="shared" si="26"/>
        <v>0</v>
      </c>
      <c r="J295" s="208">
        <f t="shared" si="26"/>
        <v>0</v>
      </c>
      <c r="K295" s="168">
        <f t="shared" si="26"/>
        <v>0</v>
      </c>
      <c r="L295" s="168">
        <f t="shared" si="26"/>
        <v>0</v>
      </c>
      <c r="M295" s="84"/>
    </row>
    <row r="296" spans="1:13" ht="26.25" hidden="1" customHeight="1">
      <c r="A296" s="178">
        <v>3</v>
      </c>
      <c r="B296" s="179">
        <v>2</v>
      </c>
      <c r="C296" s="179">
        <v>2</v>
      </c>
      <c r="D296" s="179">
        <v>5</v>
      </c>
      <c r="E296" s="179">
        <v>1</v>
      </c>
      <c r="F296" s="181">
        <v>1</v>
      </c>
      <c r="G296" s="180" t="s">
        <v>193</v>
      </c>
      <c r="H296" s="93">
        <v>263</v>
      </c>
      <c r="I296" s="185">
        <v>0</v>
      </c>
      <c r="J296" s="185">
        <v>0</v>
      </c>
      <c r="K296" s="185">
        <v>0</v>
      </c>
      <c r="L296" s="185">
        <v>0</v>
      </c>
      <c r="M296" s="84"/>
    </row>
    <row r="297" spans="1:13" ht="26.25" hidden="1" customHeight="1">
      <c r="A297" s="178">
        <v>3</v>
      </c>
      <c r="B297" s="179">
        <v>2</v>
      </c>
      <c r="C297" s="179">
        <v>2</v>
      </c>
      <c r="D297" s="179">
        <v>6</v>
      </c>
      <c r="E297" s="179"/>
      <c r="F297" s="181"/>
      <c r="G297" s="180" t="s">
        <v>176</v>
      </c>
      <c r="H297" s="93">
        <v>264</v>
      </c>
      <c r="I297" s="167">
        <f t="shared" ref="I297:L298" si="27">I298</f>
        <v>0</v>
      </c>
      <c r="J297" s="241">
        <f t="shared" si="27"/>
        <v>0</v>
      </c>
      <c r="K297" s="168">
        <f t="shared" si="27"/>
        <v>0</v>
      </c>
      <c r="L297" s="168">
        <f t="shared" si="27"/>
        <v>0</v>
      </c>
      <c r="M297" s="84"/>
    </row>
    <row r="298" spans="1:13" ht="30" hidden="1" customHeight="1">
      <c r="A298" s="178">
        <v>3</v>
      </c>
      <c r="B298" s="179">
        <v>2</v>
      </c>
      <c r="C298" s="179">
        <v>2</v>
      </c>
      <c r="D298" s="179">
        <v>6</v>
      </c>
      <c r="E298" s="179">
        <v>1</v>
      </c>
      <c r="F298" s="181"/>
      <c r="G298" s="180" t="s">
        <v>176</v>
      </c>
      <c r="H298" s="93">
        <v>265</v>
      </c>
      <c r="I298" s="167">
        <f t="shared" si="27"/>
        <v>0</v>
      </c>
      <c r="J298" s="241">
        <f t="shared" si="27"/>
        <v>0</v>
      </c>
      <c r="K298" s="168">
        <f t="shared" si="27"/>
        <v>0</v>
      </c>
      <c r="L298" s="168">
        <f t="shared" si="27"/>
        <v>0</v>
      </c>
      <c r="M298" s="84"/>
    </row>
    <row r="299" spans="1:13" ht="24.75" hidden="1" customHeight="1">
      <c r="A299" s="178">
        <v>3</v>
      </c>
      <c r="B299" s="200">
        <v>2</v>
      </c>
      <c r="C299" s="200">
        <v>2</v>
      </c>
      <c r="D299" s="179">
        <v>6</v>
      </c>
      <c r="E299" s="200">
        <v>1</v>
      </c>
      <c r="F299" s="201">
        <v>1</v>
      </c>
      <c r="G299" s="202" t="s">
        <v>176</v>
      </c>
      <c r="H299" s="93">
        <v>266</v>
      </c>
      <c r="I299" s="185">
        <v>0</v>
      </c>
      <c r="J299" s="185">
        <v>0</v>
      </c>
      <c r="K299" s="185">
        <v>0</v>
      </c>
      <c r="L299" s="185">
        <v>0</v>
      </c>
      <c r="M299" s="84"/>
    </row>
    <row r="300" spans="1:13" ht="29.25" hidden="1" customHeight="1">
      <c r="A300" s="182">
        <v>3</v>
      </c>
      <c r="B300" s="178">
        <v>2</v>
      </c>
      <c r="C300" s="179">
        <v>2</v>
      </c>
      <c r="D300" s="179">
        <v>7</v>
      </c>
      <c r="E300" s="179"/>
      <c r="F300" s="181"/>
      <c r="G300" s="180" t="s">
        <v>177</v>
      </c>
      <c r="H300" s="93">
        <v>267</v>
      </c>
      <c r="I300" s="167">
        <f>I301</f>
        <v>0</v>
      </c>
      <c r="J300" s="241">
        <f>J301</f>
        <v>0</v>
      </c>
      <c r="K300" s="168">
        <f>K301</f>
        <v>0</v>
      </c>
      <c r="L300" s="168">
        <f>L301</f>
        <v>0</v>
      </c>
      <c r="M300" s="84"/>
    </row>
    <row r="301" spans="1:13" ht="26.25" hidden="1" customHeight="1">
      <c r="A301" s="182">
        <v>3</v>
      </c>
      <c r="B301" s="178">
        <v>2</v>
      </c>
      <c r="C301" s="179">
        <v>2</v>
      </c>
      <c r="D301" s="179">
        <v>7</v>
      </c>
      <c r="E301" s="179">
        <v>1</v>
      </c>
      <c r="F301" s="181"/>
      <c r="G301" s="180" t="s">
        <v>177</v>
      </c>
      <c r="H301" s="93">
        <v>268</v>
      </c>
      <c r="I301" s="167">
        <f>I302+I303</f>
        <v>0</v>
      </c>
      <c r="J301" s="167">
        <f>J302+J303</f>
        <v>0</v>
      </c>
      <c r="K301" s="167">
        <f>K302+K303</f>
        <v>0</v>
      </c>
      <c r="L301" s="167">
        <f>L302+L303</f>
        <v>0</v>
      </c>
      <c r="M301" s="84"/>
    </row>
    <row r="302" spans="1:13" ht="27.75" hidden="1" customHeight="1">
      <c r="A302" s="182">
        <v>3</v>
      </c>
      <c r="B302" s="178">
        <v>2</v>
      </c>
      <c r="C302" s="178">
        <v>2</v>
      </c>
      <c r="D302" s="179">
        <v>7</v>
      </c>
      <c r="E302" s="179">
        <v>1</v>
      </c>
      <c r="F302" s="181">
        <v>1</v>
      </c>
      <c r="G302" s="180" t="s">
        <v>178</v>
      </c>
      <c r="H302" s="93">
        <v>269</v>
      </c>
      <c r="I302" s="185">
        <v>0</v>
      </c>
      <c r="J302" s="185">
        <v>0</v>
      </c>
      <c r="K302" s="185">
        <v>0</v>
      </c>
      <c r="L302" s="185">
        <v>0</v>
      </c>
      <c r="M302" s="84"/>
    </row>
    <row r="303" spans="1:13" ht="25.5" hidden="1" customHeight="1">
      <c r="A303" s="182">
        <v>3</v>
      </c>
      <c r="B303" s="178">
        <v>2</v>
      </c>
      <c r="C303" s="178">
        <v>2</v>
      </c>
      <c r="D303" s="179">
        <v>7</v>
      </c>
      <c r="E303" s="179">
        <v>1</v>
      </c>
      <c r="F303" s="181">
        <v>2</v>
      </c>
      <c r="G303" s="180" t="s">
        <v>179</v>
      </c>
      <c r="H303" s="93">
        <v>270</v>
      </c>
      <c r="I303" s="185">
        <v>0</v>
      </c>
      <c r="J303" s="185">
        <v>0</v>
      </c>
      <c r="K303" s="185">
        <v>0</v>
      </c>
      <c r="L303" s="185">
        <v>0</v>
      </c>
      <c r="M303" s="84"/>
    </row>
    <row r="304" spans="1:13" ht="30" hidden="1" customHeight="1">
      <c r="A304" s="186">
        <v>3</v>
      </c>
      <c r="B304" s="186">
        <v>3</v>
      </c>
      <c r="C304" s="163"/>
      <c r="D304" s="164"/>
      <c r="E304" s="164"/>
      <c r="F304" s="166"/>
      <c r="G304" s="165" t="s">
        <v>194</v>
      </c>
      <c r="H304" s="93">
        <v>271</v>
      </c>
      <c r="I304" s="167">
        <f>SUM(I305+I337)</f>
        <v>0</v>
      </c>
      <c r="J304" s="241">
        <f>SUM(J305+J337)</f>
        <v>0</v>
      </c>
      <c r="K304" s="168">
        <f>SUM(K305+K337)</f>
        <v>0</v>
      </c>
      <c r="L304" s="168">
        <f>SUM(L305+L337)</f>
        <v>0</v>
      </c>
      <c r="M304" s="84"/>
    </row>
    <row r="305" spans="1:13" ht="40.5" hidden="1" customHeight="1">
      <c r="A305" s="182">
        <v>3</v>
      </c>
      <c r="B305" s="182">
        <v>3</v>
      </c>
      <c r="C305" s="178">
        <v>1</v>
      </c>
      <c r="D305" s="179"/>
      <c r="E305" s="179"/>
      <c r="F305" s="181"/>
      <c r="G305" s="180" t="s">
        <v>195</v>
      </c>
      <c r="H305" s="93">
        <v>272</v>
      </c>
      <c r="I305" s="167">
        <f>SUM(I306+I315+I319+I323+I327+I330+I333)</f>
        <v>0</v>
      </c>
      <c r="J305" s="241">
        <f>SUM(J306+J315+J319+J323+J327+J330+J333)</f>
        <v>0</v>
      </c>
      <c r="K305" s="168">
        <f>SUM(K306+K315+K319+K323+K327+K330+K333)</f>
        <v>0</v>
      </c>
      <c r="L305" s="168">
        <f>SUM(L306+L315+L319+L323+L327+L330+L333)</f>
        <v>0</v>
      </c>
      <c r="M305" s="84"/>
    </row>
    <row r="306" spans="1:13" ht="29.25" hidden="1" customHeight="1">
      <c r="A306" s="182">
        <v>3</v>
      </c>
      <c r="B306" s="182">
        <v>3</v>
      </c>
      <c r="C306" s="178">
        <v>1</v>
      </c>
      <c r="D306" s="179">
        <v>1</v>
      </c>
      <c r="E306" s="179"/>
      <c r="F306" s="181"/>
      <c r="G306" s="180" t="s">
        <v>181</v>
      </c>
      <c r="H306" s="93">
        <v>273</v>
      </c>
      <c r="I306" s="167">
        <f>SUM(I307+I309+I312)</f>
        <v>0</v>
      </c>
      <c r="J306" s="167">
        <f>SUM(J307+J309+J312)</f>
        <v>0</v>
      </c>
      <c r="K306" s="167">
        <f>SUM(K307+K309+K312)</f>
        <v>0</v>
      </c>
      <c r="L306" s="167">
        <f>SUM(L307+L309+L312)</f>
        <v>0</v>
      </c>
      <c r="M306" s="84"/>
    </row>
    <row r="307" spans="1:13" ht="27" hidden="1" customHeight="1">
      <c r="A307" s="182">
        <v>3</v>
      </c>
      <c r="B307" s="182">
        <v>3</v>
      </c>
      <c r="C307" s="178">
        <v>1</v>
      </c>
      <c r="D307" s="179">
        <v>1</v>
      </c>
      <c r="E307" s="179">
        <v>1</v>
      </c>
      <c r="F307" s="181"/>
      <c r="G307" s="180" t="s">
        <v>159</v>
      </c>
      <c r="H307" s="93">
        <v>274</v>
      </c>
      <c r="I307" s="167">
        <f>SUM(I308:I308)</f>
        <v>0</v>
      </c>
      <c r="J307" s="241">
        <f>SUM(J308:J308)</f>
        <v>0</v>
      </c>
      <c r="K307" s="168">
        <f>SUM(K308:K308)</f>
        <v>0</v>
      </c>
      <c r="L307" s="168">
        <f>SUM(L308:L308)</f>
        <v>0</v>
      </c>
      <c r="M307" s="84"/>
    </row>
    <row r="308" spans="1:13" ht="28.5" hidden="1" customHeight="1">
      <c r="A308" s="182">
        <v>3</v>
      </c>
      <c r="B308" s="182">
        <v>3</v>
      </c>
      <c r="C308" s="178">
        <v>1</v>
      </c>
      <c r="D308" s="179">
        <v>1</v>
      </c>
      <c r="E308" s="179">
        <v>1</v>
      </c>
      <c r="F308" s="181">
        <v>1</v>
      </c>
      <c r="G308" s="180" t="s">
        <v>159</v>
      </c>
      <c r="H308" s="93">
        <v>275</v>
      </c>
      <c r="I308" s="185">
        <v>0</v>
      </c>
      <c r="J308" s="185">
        <v>0</v>
      </c>
      <c r="K308" s="185">
        <v>0</v>
      </c>
      <c r="L308" s="185">
        <v>0</v>
      </c>
      <c r="M308" s="84"/>
    </row>
    <row r="309" spans="1:13" ht="31.5" hidden="1" customHeight="1">
      <c r="A309" s="182">
        <v>3</v>
      </c>
      <c r="B309" s="182">
        <v>3</v>
      </c>
      <c r="C309" s="178">
        <v>1</v>
      </c>
      <c r="D309" s="179">
        <v>1</v>
      </c>
      <c r="E309" s="179">
        <v>2</v>
      </c>
      <c r="F309" s="181"/>
      <c r="G309" s="180" t="s">
        <v>182</v>
      </c>
      <c r="H309" s="93">
        <v>276</v>
      </c>
      <c r="I309" s="167">
        <f>SUM(I310:I311)</f>
        <v>0</v>
      </c>
      <c r="J309" s="167">
        <f>SUM(J310:J311)</f>
        <v>0</v>
      </c>
      <c r="K309" s="167">
        <f>SUM(K310:K311)</f>
        <v>0</v>
      </c>
      <c r="L309" s="167">
        <f>SUM(L310:L311)</f>
        <v>0</v>
      </c>
      <c r="M309" s="84"/>
    </row>
    <row r="310" spans="1:13" ht="25.5" hidden="1" customHeight="1">
      <c r="A310" s="182">
        <v>3</v>
      </c>
      <c r="B310" s="182">
        <v>3</v>
      </c>
      <c r="C310" s="178">
        <v>1</v>
      </c>
      <c r="D310" s="179">
        <v>1</v>
      </c>
      <c r="E310" s="179">
        <v>2</v>
      </c>
      <c r="F310" s="181">
        <v>1</v>
      </c>
      <c r="G310" s="180" t="s">
        <v>161</v>
      </c>
      <c r="H310" s="93">
        <v>277</v>
      </c>
      <c r="I310" s="185">
        <v>0</v>
      </c>
      <c r="J310" s="185">
        <v>0</v>
      </c>
      <c r="K310" s="185">
        <v>0</v>
      </c>
      <c r="L310" s="185">
        <v>0</v>
      </c>
      <c r="M310" s="84"/>
    </row>
    <row r="311" spans="1:13" ht="29.25" hidden="1" customHeight="1">
      <c r="A311" s="182">
        <v>3</v>
      </c>
      <c r="B311" s="182">
        <v>3</v>
      </c>
      <c r="C311" s="178">
        <v>1</v>
      </c>
      <c r="D311" s="179">
        <v>1</v>
      </c>
      <c r="E311" s="179">
        <v>2</v>
      </c>
      <c r="F311" s="181">
        <v>2</v>
      </c>
      <c r="G311" s="180" t="s">
        <v>162</v>
      </c>
      <c r="H311" s="93">
        <v>278</v>
      </c>
      <c r="I311" s="185">
        <v>0</v>
      </c>
      <c r="J311" s="185">
        <v>0</v>
      </c>
      <c r="K311" s="185">
        <v>0</v>
      </c>
      <c r="L311" s="185">
        <v>0</v>
      </c>
      <c r="M311" s="84"/>
    </row>
    <row r="312" spans="1:13" ht="28.5" hidden="1" customHeight="1">
      <c r="A312" s="182">
        <v>3</v>
      </c>
      <c r="B312" s="182">
        <v>3</v>
      </c>
      <c r="C312" s="178">
        <v>1</v>
      </c>
      <c r="D312" s="179">
        <v>1</v>
      </c>
      <c r="E312" s="179">
        <v>3</v>
      </c>
      <c r="F312" s="181"/>
      <c r="G312" s="180" t="s">
        <v>163</v>
      </c>
      <c r="H312" s="93">
        <v>279</v>
      </c>
      <c r="I312" s="167">
        <f>SUM(I313:I314)</f>
        <v>0</v>
      </c>
      <c r="J312" s="167">
        <f>SUM(J313:J314)</f>
        <v>0</v>
      </c>
      <c r="K312" s="167">
        <f>SUM(K313:K314)</f>
        <v>0</v>
      </c>
      <c r="L312" s="167">
        <f>SUM(L313:L314)</f>
        <v>0</v>
      </c>
      <c r="M312" s="84"/>
    </row>
    <row r="313" spans="1:13" ht="24.75" hidden="1" customHeight="1">
      <c r="A313" s="182">
        <v>3</v>
      </c>
      <c r="B313" s="182">
        <v>3</v>
      </c>
      <c r="C313" s="178">
        <v>1</v>
      </c>
      <c r="D313" s="179">
        <v>1</v>
      </c>
      <c r="E313" s="179">
        <v>3</v>
      </c>
      <c r="F313" s="181">
        <v>1</v>
      </c>
      <c r="G313" s="180" t="s">
        <v>164</v>
      </c>
      <c r="H313" s="93">
        <v>280</v>
      </c>
      <c r="I313" s="185">
        <v>0</v>
      </c>
      <c r="J313" s="185">
        <v>0</v>
      </c>
      <c r="K313" s="185">
        <v>0</v>
      </c>
      <c r="L313" s="185">
        <v>0</v>
      </c>
      <c r="M313" s="84"/>
    </row>
    <row r="314" spans="1:13" ht="22.5" hidden="1" customHeight="1">
      <c r="A314" s="182">
        <v>3</v>
      </c>
      <c r="B314" s="182">
        <v>3</v>
      </c>
      <c r="C314" s="178">
        <v>1</v>
      </c>
      <c r="D314" s="179">
        <v>1</v>
      </c>
      <c r="E314" s="179">
        <v>3</v>
      </c>
      <c r="F314" s="181">
        <v>2</v>
      </c>
      <c r="G314" s="180" t="s">
        <v>183</v>
      </c>
      <c r="H314" s="93">
        <v>281</v>
      </c>
      <c r="I314" s="185">
        <v>0</v>
      </c>
      <c r="J314" s="185">
        <v>0</v>
      </c>
      <c r="K314" s="185">
        <v>0</v>
      </c>
      <c r="L314" s="185">
        <v>0</v>
      </c>
      <c r="M314" s="84"/>
    </row>
    <row r="315" spans="1:13" hidden="1">
      <c r="A315" s="198">
        <v>3</v>
      </c>
      <c r="B315" s="173">
        <v>3</v>
      </c>
      <c r="C315" s="178">
        <v>1</v>
      </c>
      <c r="D315" s="179">
        <v>2</v>
      </c>
      <c r="E315" s="179"/>
      <c r="F315" s="181"/>
      <c r="G315" s="180" t="s">
        <v>196</v>
      </c>
      <c r="H315" s="93">
        <v>282</v>
      </c>
      <c r="I315" s="167">
        <f>I316</f>
        <v>0</v>
      </c>
      <c r="J315" s="241">
        <f>J316</f>
        <v>0</v>
      </c>
      <c r="K315" s="168">
        <f>K316</f>
        <v>0</v>
      </c>
      <c r="L315" s="168">
        <f>L316</f>
        <v>0</v>
      </c>
    </row>
    <row r="316" spans="1:13" ht="26.25" hidden="1" customHeight="1">
      <c r="A316" s="198">
        <v>3</v>
      </c>
      <c r="B316" s="198">
        <v>3</v>
      </c>
      <c r="C316" s="173">
        <v>1</v>
      </c>
      <c r="D316" s="171">
        <v>2</v>
      </c>
      <c r="E316" s="171">
        <v>1</v>
      </c>
      <c r="F316" s="174"/>
      <c r="G316" s="180" t="s">
        <v>196</v>
      </c>
      <c r="H316" s="93">
        <v>283</v>
      </c>
      <c r="I316" s="188">
        <f>SUM(I317:I318)</f>
        <v>0</v>
      </c>
      <c r="J316" s="242">
        <f>SUM(J317:J318)</f>
        <v>0</v>
      </c>
      <c r="K316" s="189">
        <f>SUM(K317:K318)</f>
        <v>0</v>
      </c>
      <c r="L316" s="189">
        <f>SUM(L317:L318)</f>
        <v>0</v>
      </c>
      <c r="M316" s="84"/>
    </row>
    <row r="317" spans="1:13" ht="25.5" hidden="1" customHeight="1">
      <c r="A317" s="182">
        <v>3</v>
      </c>
      <c r="B317" s="182">
        <v>3</v>
      </c>
      <c r="C317" s="178">
        <v>1</v>
      </c>
      <c r="D317" s="179">
        <v>2</v>
      </c>
      <c r="E317" s="179">
        <v>1</v>
      </c>
      <c r="F317" s="181">
        <v>1</v>
      </c>
      <c r="G317" s="180" t="s">
        <v>197</v>
      </c>
      <c r="H317" s="93">
        <v>284</v>
      </c>
      <c r="I317" s="185">
        <v>0</v>
      </c>
      <c r="J317" s="185">
        <v>0</v>
      </c>
      <c r="K317" s="185">
        <v>0</v>
      </c>
      <c r="L317" s="185">
        <v>0</v>
      </c>
      <c r="M317" s="84"/>
    </row>
    <row r="318" spans="1:13" ht="24" hidden="1" customHeight="1">
      <c r="A318" s="190">
        <v>3</v>
      </c>
      <c r="B318" s="225">
        <v>3</v>
      </c>
      <c r="C318" s="199">
        <v>1</v>
      </c>
      <c r="D318" s="200">
        <v>2</v>
      </c>
      <c r="E318" s="200">
        <v>1</v>
      </c>
      <c r="F318" s="201">
        <v>2</v>
      </c>
      <c r="G318" s="202" t="s">
        <v>198</v>
      </c>
      <c r="H318" s="93">
        <v>285</v>
      </c>
      <c r="I318" s="185">
        <v>0</v>
      </c>
      <c r="J318" s="185">
        <v>0</v>
      </c>
      <c r="K318" s="185">
        <v>0</v>
      </c>
      <c r="L318" s="185">
        <v>0</v>
      </c>
      <c r="M318" s="84"/>
    </row>
    <row r="319" spans="1:13" ht="27.75" hidden="1" customHeight="1">
      <c r="A319" s="178">
        <v>3</v>
      </c>
      <c r="B319" s="180">
        <v>3</v>
      </c>
      <c r="C319" s="178">
        <v>1</v>
      </c>
      <c r="D319" s="179">
        <v>3</v>
      </c>
      <c r="E319" s="179"/>
      <c r="F319" s="181"/>
      <c r="G319" s="180" t="s">
        <v>199</v>
      </c>
      <c r="H319" s="93">
        <v>286</v>
      </c>
      <c r="I319" s="167">
        <f>I320</f>
        <v>0</v>
      </c>
      <c r="J319" s="241">
        <f>J320</f>
        <v>0</v>
      </c>
      <c r="K319" s="168">
        <f>K320</f>
        <v>0</v>
      </c>
      <c r="L319" s="168">
        <f>L320</f>
        <v>0</v>
      </c>
      <c r="M319" s="84"/>
    </row>
    <row r="320" spans="1:13" ht="24" hidden="1" customHeight="1">
      <c r="A320" s="178">
        <v>3</v>
      </c>
      <c r="B320" s="202">
        <v>3</v>
      </c>
      <c r="C320" s="199">
        <v>1</v>
      </c>
      <c r="D320" s="200">
        <v>3</v>
      </c>
      <c r="E320" s="200">
        <v>1</v>
      </c>
      <c r="F320" s="201"/>
      <c r="G320" s="180" t="s">
        <v>199</v>
      </c>
      <c r="H320" s="93">
        <v>287</v>
      </c>
      <c r="I320" s="168">
        <f>I321+I322</f>
        <v>0</v>
      </c>
      <c r="J320" s="168">
        <f>J321+J322</f>
        <v>0</v>
      </c>
      <c r="K320" s="168">
        <f>K321+K322</f>
        <v>0</v>
      </c>
      <c r="L320" s="168">
        <f>L321+L322</f>
        <v>0</v>
      </c>
      <c r="M320" s="84"/>
    </row>
    <row r="321" spans="1:13" ht="27" hidden="1" customHeight="1">
      <c r="A321" s="178">
        <v>3</v>
      </c>
      <c r="B321" s="180">
        <v>3</v>
      </c>
      <c r="C321" s="178">
        <v>1</v>
      </c>
      <c r="D321" s="179">
        <v>3</v>
      </c>
      <c r="E321" s="179">
        <v>1</v>
      </c>
      <c r="F321" s="181">
        <v>1</v>
      </c>
      <c r="G321" s="180" t="s">
        <v>200</v>
      </c>
      <c r="H321" s="93">
        <v>288</v>
      </c>
      <c r="I321" s="230">
        <v>0</v>
      </c>
      <c r="J321" s="230">
        <v>0</v>
      </c>
      <c r="K321" s="230">
        <v>0</v>
      </c>
      <c r="L321" s="229">
        <v>0</v>
      </c>
      <c r="M321" s="84"/>
    </row>
    <row r="322" spans="1:13" ht="26.25" hidden="1" customHeight="1">
      <c r="A322" s="178">
        <v>3</v>
      </c>
      <c r="B322" s="180">
        <v>3</v>
      </c>
      <c r="C322" s="178">
        <v>1</v>
      </c>
      <c r="D322" s="179">
        <v>3</v>
      </c>
      <c r="E322" s="179">
        <v>1</v>
      </c>
      <c r="F322" s="181">
        <v>2</v>
      </c>
      <c r="G322" s="180" t="s">
        <v>201</v>
      </c>
      <c r="H322" s="93">
        <v>289</v>
      </c>
      <c r="I322" s="185">
        <v>0</v>
      </c>
      <c r="J322" s="185">
        <v>0</v>
      </c>
      <c r="K322" s="185">
        <v>0</v>
      </c>
      <c r="L322" s="185">
        <v>0</v>
      </c>
      <c r="M322" s="84"/>
    </row>
    <row r="323" spans="1:13" hidden="1">
      <c r="A323" s="178">
        <v>3</v>
      </c>
      <c r="B323" s="180">
        <v>3</v>
      </c>
      <c r="C323" s="178">
        <v>1</v>
      </c>
      <c r="D323" s="179">
        <v>4</v>
      </c>
      <c r="E323" s="179"/>
      <c r="F323" s="181"/>
      <c r="G323" s="180" t="s">
        <v>202</v>
      </c>
      <c r="H323" s="93">
        <v>290</v>
      </c>
      <c r="I323" s="167">
        <f>I324</f>
        <v>0</v>
      </c>
      <c r="J323" s="241">
        <f>J324</f>
        <v>0</v>
      </c>
      <c r="K323" s="168">
        <f>K324</f>
        <v>0</v>
      </c>
      <c r="L323" s="168">
        <f>L324</f>
        <v>0</v>
      </c>
    </row>
    <row r="324" spans="1:13" ht="31.5" hidden="1" customHeight="1">
      <c r="A324" s="182">
        <v>3</v>
      </c>
      <c r="B324" s="178">
        <v>3</v>
      </c>
      <c r="C324" s="179">
        <v>1</v>
      </c>
      <c r="D324" s="179">
        <v>4</v>
      </c>
      <c r="E324" s="179">
        <v>1</v>
      </c>
      <c r="F324" s="181"/>
      <c r="G324" s="180" t="s">
        <v>202</v>
      </c>
      <c r="H324" s="93">
        <v>291</v>
      </c>
      <c r="I324" s="167">
        <f>SUM(I325:I326)</f>
        <v>0</v>
      </c>
      <c r="J324" s="167">
        <f>SUM(J325:J326)</f>
        <v>0</v>
      </c>
      <c r="K324" s="167">
        <f>SUM(K325:K326)</f>
        <v>0</v>
      </c>
      <c r="L324" s="167">
        <f>SUM(L325:L326)</f>
        <v>0</v>
      </c>
      <c r="M324" s="84"/>
    </row>
    <row r="325" spans="1:13" hidden="1">
      <c r="A325" s="182">
        <v>3</v>
      </c>
      <c r="B325" s="178">
        <v>3</v>
      </c>
      <c r="C325" s="179">
        <v>1</v>
      </c>
      <c r="D325" s="179">
        <v>4</v>
      </c>
      <c r="E325" s="179">
        <v>1</v>
      </c>
      <c r="F325" s="181">
        <v>1</v>
      </c>
      <c r="G325" s="180" t="s">
        <v>203</v>
      </c>
      <c r="H325" s="93">
        <v>292</v>
      </c>
      <c r="I325" s="184">
        <v>0</v>
      </c>
      <c r="J325" s="185">
        <v>0</v>
      </c>
      <c r="K325" s="185">
        <v>0</v>
      </c>
      <c r="L325" s="184">
        <v>0</v>
      </c>
    </row>
    <row r="326" spans="1:13" ht="30.75" hidden="1" customHeight="1">
      <c r="A326" s="178">
        <v>3</v>
      </c>
      <c r="B326" s="179">
        <v>3</v>
      </c>
      <c r="C326" s="179">
        <v>1</v>
      </c>
      <c r="D326" s="179">
        <v>4</v>
      </c>
      <c r="E326" s="179">
        <v>1</v>
      </c>
      <c r="F326" s="181">
        <v>2</v>
      </c>
      <c r="G326" s="180" t="s">
        <v>204</v>
      </c>
      <c r="H326" s="93">
        <v>293</v>
      </c>
      <c r="I326" s="185">
        <v>0</v>
      </c>
      <c r="J326" s="230">
        <v>0</v>
      </c>
      <c r="K326" s="230">
        <v>0</v>
      </c>
      <c r="L326" s="229">
        <v>0</v>
      </c>
      <c r="M326" s="84"/>
    </row>
    <row r="327" spans="1:13" ht="26.25" hidden="1" customHeight="1">
      <c r="A327" s="178">
        <v>3</v>
      </c>
      <c r="B327" s="179">
        <v>3</v>
      </c>
      <c r="C327" s="179">
        <v>1</v>
      </c>
      <c r="D327" s="179">
        <v>5</v>
      </c>
      <c r="E327" s="179"/>
      <c r="F327" s="181"/>
      <c r="G327" s="180" t="s">
        <v>205</v>
      </c>
      <c r="H327" s="93">
        <v>294</v>
      </c>
      <c r="I327" s="189">
        <f t="shared" ref="I327:L328" si="28">I328</f>
        <v>0</v>
      </c>
      <c r="J327" s="241">
        <f t="shared" si="28"/>
        <v>0</v>
      </c>
      <c r="K327" s="168">
        <f t="shared" si="28"/>
        <v>0</v>
      </c>
      <c r="L327" s="168">
        <f t="shared" si="28"/>
        <v>0</v>
      </c>
      <c r="M327" s="84"/>
    </row>
    <row r="328" spans="1:13" ht="30" hidden="1" customHeight="1">
      <c r="A328" s="173">
        <v>3</v>
      </c>
      <c r="B328" s="200">
        <v>3</v>
      </c>
      <c r="C328" s="200">
        <v>1</v>
      </c>
      <c r="D328" s="200">
        <v>5</v>
      </c>
      <c r="E328" s="200">
        <v>1</v>
      </c>
      <c r="F328" s="201"/>
      <c r="G328" s="180" t="s">
        <v>205</v>
      </c>
      <c r="H328" s="93">
        <v>295</v>
      </c>
      <c r="I328" s="168">
        <f t="shared" si="28"/>
        <v>0</v>
      </c>
      <c r="J328" s="242">
        <f t="shared" si="28"/>
        <v>0</v>
      </c>
      <c r="K328" s="189">
        <f t="shared" si="28"/>
        <v>0</v>
      </c>
      <c r="L328" s="189">
        <f t="shared" si="28"/>
        <v>0</v>
      </c>
      <c r="M328" s="84"/>
    </row>
    <row r="329" spans="1:13" ht="30" hidden="1" customHeight="1">
      <c r="A329" s="178">
        <v>3</v>
      </c>
      <c r="B329" s="179">
        <v>3</v>
      </c>
      <c r="C329" s="179">
        <v>1</v>
      </c>
      <c r="D329" s="179">
        <v>5</v>
      </c>
      <c r="E329" s="179">
        <v>1</v>
      </c>
      <c r="F329" s="181">
        <v>1</v>
      </c>
      <c r="G329" s="180" t="s">
        <v>206</v>
      </c>
      <c r="H329" s="93">
        <v>296</v>
      </c>
      <c r="I329" s="185">
        <v>0</v>
      </c>
      <c r="J329" s="230">
        <v>0</v>
      </c>
      <c r="K329" s="230">
        <v>0</v>
      </c>
      <c r="L329" s="229">
        <v>0</v>
      </c>
      <c r="M329" s="84"/>
    </row>
    <row r="330" spans="1:13" ht="30" hidden="1" customHeight="1">
      <c r="A330" s="178">
        <v>3</v>
      </c>
      <c r="B330" s="179">
        <v>3</v>
      </c>
      <c r="C330" s="179">
        <v>1</v>
      </c>
      <c r="D330" s="179">
        <v>6</v>
      </c>
      <c r="E330" s="179"/>
      <c r="F330" s="181"/>
      <c r="G330" s="180" t="s">
        <v>176</v>
      </c>
      <c r="H330" s="93">
        <v>297</v>
      </c>
      <c r="I330" s="168">
        <f t="shared" ref="I330:L331" si="29">I331</f>
        <v>0</v>
      </c>
      <c r="J330" s="241">
        <f t="shared" si="29"/>
        <v>0</v>
      </c>
      <c r="K330" s="168">
        <f t="shared" si="29"/>
        <v>0</v>
      </c>
      <c r="L330" s="168">
        <f t="shared" si="29"/>
        <v>0</v>
      </c>
      <c r="M330" s="84"/>
    </row>
    <row r="331" spans="1:13" ht="30" hidden="1" customHeight="1">
      <c r="A331" s="178">
        <v>3</v>
      </c>
      <c r="B331" s="179">
        <v>3</v>
      </c>
      <c r="C331" s="179">
        <v>1</v>
      </c>
      <c r="D331" s="179">
        <v>6</v>
      </c>
      <c r="E331" s="179">
        <v>1</v>
      </c>
      <c r="F331" s="181"/>
      <c r="G331" s="180" t="s">
        <v>176</v>
      </c>
      <c r="H331" s="93">
        <v>298</v>
      </c>
      <c r="I331" s="167">
        <f t="shared" si="29"/>
        <v>0</v>
      </c>
      <c r="J331" s="241">
        <f t="shared" si="29"/>
        <v>0</v>
      </c>
      <c r="K331" s="168">
        <f t="shared" si="29"/>
        <v>0</v>
      </c>
      <c r="L331" s="168">
        <f t="shared" si="29"/>
        <v>0</v>
      </c>
      <c r="M331" s="84"/>
    </row>
    <row r="332" spans="1:13" ht="25.5" hidden="1" customHeight="1">
      <c r="A332" s="178">
        <v>3</v>
      </c>
      <c r="B332" s="179">
        <v>3</v>
      </c>
      <c r="C332" s="179">
        <v>1</v>
      </c>
      <c r="D332" s="179">
        <v>6</v>
      </c>
      <c r="E332" s="179">
        <v>1</v>
      </c>
      <c r="F332" s="181">
        <v>1</v>
      </c>
      <c r="G332" s="180" t="s">
        <v>176</v>
      </c>
      <c r="H332" s="93">
        <v>299</v>
      </c>
      <c r="I332" s="230">
        <v>0</v>
      </c>
      <c r="J332" s="230">
        <v>0</v>
      </c>
      <c r="K332" s="230">
        <v>0</v>
      </c>
      <c r="L332" s="229">
        <v>0</v>
      </c>
      <c r="M332" s="84"/>
    </row>
    <row r="333" spans="1:13" ht="22.5" hidden="1" customHeight="1">
      <c r="A333" s="178">
        <v>3</v>
      </c>
      <c r="B333" s="179">
        <v>3</v>
      </c>
      <c r="C333" s="179">
        <v>1</v>
      </c>
      <c r="D333" s="179">
        <v>7</v>
      </c>
      <c r="E333" s="179"/>
      <c r="F333" s="181"/>
      <c r="G333" s="180" t="s">
        <v>207</v>
      </c>
      <c r="H333" s="93">
        <v>300</v>
      </c>
      <c r="I333" s="167">
        <f>I334</f>
        <v>0</v>
      </c>
      <c r="J333" s="241">
        <f>J334</f>
        <v>0</v>
      </c>
      <c r="K333" s="168">
        <f>K334</f>
        <v>0</v>
      </c>
      <c r="L333" s="168">
        <f>L334</f>
        <v>0</v>
      </c>
      <c r="M333" s="84"/>
    </row>
    <row r="334" spans="1:13" ht="25.5" hidden="1" customHeight="1">
      <c r="A334" s="178">
        <v>3</v>
      </c>
      <c r="B334" s="179">
        <v>3</v>
      </c>
      <c r="C334" s="179">
        <v>1</v>
      </c>
      <c r="D334" s="179">
        <v>7</v>
      </c>
      <c r="E334" s="179">
        <v>1</v>
      </c>
      <c r="F334" s="181"/>
      <c r="G334" s="180" t="s">
        <v>207</v>
      </c>
      <c r="H334" s="93">
        <v>301</v>
      </c>
      <c r="I334" s="167">
        <f>I335+I336</f>
        <v>0</v>
      </c>
      <c r="J334" s="167">
        <f>J335+J336</f>
        <v>0</v>
      </c>
      <c r="K334" s="167">
        <f>K335+K336</f>
        <v>0</v>
      </c>
      <c r="L334" s="167">
        <f>L335+L336</f>
        <v>0</v>
      </c>
      <c r="M334" s="84"/>
    </row>
    <row r="335" spans="1:13" ht="27" hidden="1" customHeight="1">
      <c r="A335" s="178">
        <v>3</v>
      </c>
      <c r="B335" s="179">
        <v>3</v>
      </c>
      <c r="C335" s="179">
        <v>1</v>
      </c>
      <c r="D335" s="179">
        <v>7</v>
      </c>
      <c r="E335" s="179">
        <v>1</v>
      </c>
      <c r="F335" s="181">
        <v>1</v>
      </c>
      <c r="G335" s="180" t="s">
        <v>208</v>
      </c>
      <c r="H335" s="93">
        <v>302</v>
      </c>
      <c r="I335" s="230">
        <v>0</v>
      </c>
      <c r="J335" s="230">
        <v>0</v>
      </c>
      <c r="K335" s="230">
        <v>0</v>
      </c>
      <c r="L335" s="229">
        <v>0</v>
      </c>
      <c r="M335" s="84"/>
    </row>
    <row r="336" spans="1:13" ht="27.75" hidden="1" customHeight="1">
      <c r="A336" s="178">
        <v>3</v>
      </c>
      <c r="B336" s="179">
        <v>3</v>
      </c>
      <c r="C336" s="179">
        <v>1</v>
      </c>
      <c r="D336" s="179">
        <v>7</v>
      </c>
      <c r="E336" s="179">
        <v>1</v>
      </c>
      <c r="F336" s="181">
        <v>2</v>
      </c>
      <c r="G336" s="180" t="s">
        <v>209</v>
      </c>
      <c r="H336" s="93">
        <v>303</v>
      </c>
      <c r="I336" s="185">
        <v>0</v>
      </c>
      <c r="J336" s="185">
        <v>0</v>
      </c>
      <c r="K336" s="185">
        <v>0</v>
      </c>
      <c r="L336" s="185">
        <v>0</v>
      </c>
      <c r="M336" s="84"/>
    </row>
    <row r="337" spans="1:16" ht="38.25" hidden="1" customHeight="1">
      <c r="A337" s="178">
        <v>3</v>
      </c>
      <c r="B337" s="179">
        <v>3</v>
      </c>
      <c r="C337" s="179">
        <v>2</v>
      </c>
      <c r="D337" s="179"/>
      <c r="E337" s="179"/>
      <c r="F337" s="181"/>
      <c r="G337" s="180" t="s">
        <v>210</v>
      </c>
      <c r="H337" s="93">
        <v>304</v>
      </c>
      <c r="I337" s="167">
        <f>SUM(I338+I347+I351+I355+I359+I362+I365)</f>
        <v>0</v>
      </c>
      <c r="J337" s="241">
        <f>SUM(J338+J347+J351+J355+J359+J362+J365)</f>
        <v>0</v>
      </c>
      <c r="K337" s="168">
        <f>SUM(K338+K347+K351+K355+K359+K362+K365)</f>
        <v>0</v>
      </c>
      <c r="L337" s="168">
        <f>SUM(L338+L347+L351+L355+L359+L362+L365)</f>
        <v>0</v>
      </c>
      <c r="M337" s="84"/>
    </row>
    <row r="338" spans="1:16" ht="30" hidden="1" customHeight="1">
      <c r="A338" s="178">
        <v>3</v>
      </c>
      <c r="B338" s="179">
        <v>3</v>
      </c>
      <c r="C338" s="179">
        <v>2</v>
      </c>
      <c r="D338" s="179">
        <v>1</v>
      </c>
      <c r="E338" s="179"/>
      <c r="F338" s="181"/>
      <c r="G338" s="180" t="s">
        <v>158</v>
      </c>
      <c r="H338" s="93">
        <v>305</v>
      </c>
      <c r="I338" s="167">
        <f>I339</f>
        <v>0</v>
      </c>
      <c r="J338" s="241">
        <f>J339</f>
        <v>0</v>
      </c>
      <c r="K338" s="168">
        <f>K339</f>
        <v>0</v>
      </c>
      <c r="L338" s="168">
        <f>L339</f>
        <v>0</v>
      </c>
      <c r="M338" s="84"/>
    </row>
    <row r="339" spans="1:16" hidden="1">
      <c r="A339" s="182">
        <v>3</v>
      </c>
      <c r="B339" s="178">
        <v>3</v>
      </c>
      <c r="C339" s="179">
        <v>2</v>
      </c>
      <c r="D339" s="180">
        <v>1</v>
      </c>
      <c r="E339" s="178">
        <v>1</v>
      </c>
      <c r="F339" s="181"/>
      <c r="G339" s="180" t="s">
        <v>158</v>
      </c>
      <c r="H339" s="93">
        <v>306</v>
      </c>
      <c r="I339" s="167">
        <f t="shared" ref="I339:P339" si="30">SUM(I340:I340)</f>
        <v>0</v>
      </c>
      <c r="J339" s="167">
        <f t="shared" si="30"/>
        <v>0</v>
      </c>
      <c r="K339" s="167">
        <f t="shared" si="30"/>
        <v>0</v>
      </c>
      <c r="L339" s="167">
        <f t="shared" si="30"/>
        <v>0</v>
      </c>
      <c r="M339" s="243">
        <f t="shared" si="30"/>
        <v>0</v>
      </c>
      <c r="N339" s="243">
        <f t="shared" si="30"/>
        <v>0</v>
      </c>
      <c r="O339" s="243">
        <f t="shared" si="30"/>
        <v>0</v>
      </c>
      <c r="P339" s="243">
        <f t="shared" si="30"/>
        <v>0</v>
      </c>
    </row>
    <row r="340" spans="1:16" ht="27.75" hidden="1" customHeight="1">
      <c r="A340" s="182">
        <v>3</v>
      </c>
      <c r="B340" s="178">
        <v>3</v>
      </c>
      <c r="C340" s="179">
        <v>2</v>
      </c>
      <c r="D340" s="180">
        <v>1</v>
      </c>
      <c r="E340" s="178">
        <v>1</v>
      </c>
      <c r="F340" s="181">
        <v>1</v>
      </c>
      <c r="G340" s="180" t="s">
        <v>159</v>
      </c>
      <c r="H340" s="93">
        <v>307</v>
      </c>
      <c r="I340" s="230">
        <v>0</v>
      </c>
      <c r="J340" s="230">
        <v>0</v>
      </c>
      <c r="K340" s="230">
        <v>0</v>
      </c>
      <c r="L340" s="229">
        <v>0</v>
      </c>
      <c r="M340" s="84"/>
    </row>
    <row r="341" spans="1:16" hidden="1">
      <c r="A341" s="182">
        <v>3</v>
      </c>
      <c r="B341" s="178">
        <v>3</v>
      </c>
      <c r="C341" s="179">
        <v>2</v>
      </c>
      <c r="D341" s="180">
        <v>1</v>
      </c>
      <c r="E341" s="178">
        <v>2</v>
      </c>
      <c r="F341" s="181"/>
      <c r="G341" s="202" t="s">
        <v>182</v>
      </c>
      <c r="H341" s="93">
        <v>308</v>
      </c>
      <c r="I341" s="167">
        <f>SUM(I342:I343)</f>
        <v>0</v>
      </c>
      <c r="J341" s="167">
        <f>SUM(J342:J343)</f>
        <v>0</v>
      </c>
      <c r="K341" s="167">
        <f>SUM(K342:K343)</f>
        <v>0</v>
      </c>
      <c r="L341" s="167">
        <f>SUM(L342:L343)</f>
        <v>0</v>
      </c>
    </row>
    <row r="342" spans="1:16" hidden="1">
      <c r="A342" s="182">
        <v>3</v>
      </c>
      <c r="B342" s="178">
        <v>3</v>
      </c>
      <c r="C342" s="179">
        <v>2</v>
      </c>
      <c r="D342" s="180">
        <v>1</v>
      </c>
      <c r="E342" s="178">
        <v>2</v>
      </c>
      <c r="F342" s="181">
        <v>1</v>
      </c>
      <c r="G342" s="202" t="s">
        <v>161</v>
      </c>
      <c r="H342" s="93">
        <v>309</v>
      </c>
      <c r="I342" s="230">
        <v>0</v>
      </c>
      <c r="J342" s="230">
        <v>0</v>
      </c>
      <c r="K342" s="230">
        <v>0</v>
      </c>
      <c r="L342" s="229">
        <v>0</v>
      </c>
    </row>
    <row r="343" spans="1:16" hidden="1">
      <c r="A343" s="182">
        <v>3</v>
      </c>
      <c r="B343" s="178">
        <v>3</v>
      </c>
      <c r="C343" s="179">
        <v>2</v>
      </c>
      <c r="D343" s="180">
        <v>1</v>
      </c>
      <c r="E343" s="178">
        <v>2</v>
      </c>
      <c r="F343" s="181">
        <v>2</v>
      </c>
      <c r="G343" s="202" t="s">
        <v>162</v>
      </c>
      <c r="H343" s="93">
        <v>310</v>
      </c>
      <c r="I343" s="185">
        <v>0</v>
      </c>
      <c r="J343" s="185">
        <v>0</v>
      </c>
      <c r="K343" s="185">
        <v>0</v>
      </c>
      <c r="L343" s="185">
        <v>0</v>
      </c>
    </row>
    <row r="344" spans="1:16" hidden="1">
      <c r="A344" s="182">
        <v>3</v>
      </c>
      <c r="B344" s="178">
        <v>3</v>
      </c>
      <c r="C344" s="179">
        <v>2</v>
      </c>
      <c r="D344" s="180">
        <v>1</v>
      </c>
      <c r="E344" s="178">
        <v>3</v>
      </c>
      <c r="F344" s="181"/>
      <c r="G344" s="202" t="s">
        <v>163</v>
      </c>
      <c r="H344" s="93">
        <v>311</v>
      </c>
      <c r="I344" s="167">
        <f>SUM(I345:I346)</f>
        <v>0</v>
      </c>
      <c r="J344" s="167">
        <f>SUM(J345:J346)</f>
        <v>0</v>
      </c>
      <c r="K344" s="167">
        <f>SUM(K345:K346)</f>
        <v>0</v>
      </c>
      <c r="L344" s="167">
        <f>SUM(L345:L346)</f>
        <v>0</v>
      </c>
    </row>
    <row r="345" spans="1:16" hidden="1">
      <c r="A345" s="182">
        <v>3</v>
      </c>
      <c r="B345" s="178">
        <v>3</v>
      </c>
      <c r="C345" s="179">
        <v>2</v>
      </c>
      <c r="D345" s="180">
        <v>1</v>
      </c>
      <c r="E345" s="178">
        <v>3</v>
      </c>
      <c r="F345" s="181">
        <v>1</v>
      </c>
      <c r="G345" s="202" t="s">
        <v>164</v>
      </c>
      <c r="H345" s="93">
        <v>312</v>
      </c>
      <c r="I345" s="185">
        <v>0</v>
      </c>
      <c r="J345" s="185">
        <v>0</v>
      </c>
      <c r="K345" s="185">
        <v>0</v>
      </c>
      <c r="L345" s="185">
        <v>0</v>
      </c>
    </row>
    <row r="346" spans="1:16" hidden="1">
      <c r="A346" s="182">
        <v>3</v>
      </c>
      <c r="B346" s="178">
        <v>3</v>
      </c>
      <c r="C346" s="179">
        <v>2</v>
      </c>
      <c r="D346" s="180">
        <v>1</v>
      </c>
      <c r="E346" s="178">
        <v>3</v>
      </c>
      <c r="F346" s="181">
        <v>2</v>
      </c>
      <c r="G346" s="202" t="s">
        <v>183</v>
      </c>
      <c r="H346" s="93">
        <v>313</v>
      </c>
      <c r="I346" s="203">
        <v>0</v>
      </c>
      <c r="J346" s="244">
        <v>0</v>
      </c>
      <c r="K346" s="203">
        <v>0</v>
      </c>
      <c r="L346" s="203">
        <v>0</v>
      </c>
    </row>
    <row r="347" spans="1:16" hidden="1">
      <c r="A347" s="190">
        <v>3</v>
      </c>
      <c r="B347" s="190">
        <v>3</v>
      </c>
      <c r="C347" s="199">
        <v>2</v>
      </c>
      <c r="D347" s="202">
        <v>2</v>
      </c>
      <c r="E347" s="199"/>
      <c r="F347" s="201"/>
      <c r="G347" s="202" t="s">
        <v>196</v>
      </c>
      <c r="H347" s="93">
        <v>314</v>
      </c>
      <c r="I347" s="195">
        <f>I348</f>
        <v>0</v>
      </c>
      <c r="J347" s="245">
        <f>J348</f>
        <v>0</v>
      </c>
      <c r="K347" s="196">
        <f>K348</f>
        <v>0</v>
      </c>
      <c r="L347" s="196">
        <f>L348</f>
        <v>0</v>
      </c>
    </row>
    <row r="348" spans="1:16" hidden="1">
      <c r="A348" s="182">
        <v>3</v>
      </c>
      <c r="B348" s="182">
        <v>3</v>
      </c>
      <c r="C348" s="178">
        <v>2</v>
      </c>
      <c r="D348" s="180">
        <v>2</v>
      </c>
      <c r="E348" s="178">
        <v>1</v>
      </c>
      <c r="F348" s="181"/>
      <c r="G348" s="202" t="s">
        <v>196</v>
      </c>
      <c r="H348" s="93">
        <v>315</v>
      </c>
      <c r="I348" s="167">
        <f>SUM(I349:I350)</f>
        <v>0</v>
      </c>
      <c r="J348" s="208">
        <f>SUM(J349:J350)</f>
        <v>0</v>
      </c>
      <c r="K348" s="168">
        <f>SUM(K349:K350)</f>
        <v>0</v>
      </c>
      <c r="L348" s="168">
        <f>SUM(L349:L350)</f>
        <v>0</v>
      </c>
    </row>
    <row r="349" spans="1:16" hidden="1">
      <c r="A349" s="182">
        <v>3</v>
      </c>
      <c r="B349" s="182">
        <v>3</v>
      </c>
      <c r="C349" s="178">
        <v>2</v>
      </c>
      <c r="D349" s="180">
        <v>2</v>
      </c>
      <c r="E349" s="182">
        <v>1</v>
      </c>
      <c r="F349" s="213">
        <v>1</v>
      </c>
      <c r="G349" s="180" t="s">
        <v>197</v>
      </c>
      <c r="H349" s="93">
        <v>316</v>
      </c>
      <c r="I349" s="185">
        <v>0</v>
      </c>
      <c r="J349" s="185">
        <v>0</v>
      </c>
      <c r="K349" s="185">
        <v>0</v>
      </c>
      <c r="L349" s="185">
        <v>0</v>
      </c>
    </row>
    <row r="350" spans="1:16" hidden="1">
      <c r="A350" s="190">
        <v>3</v>
      </c>
      <c r="B350" s="190">
        <v>3</v>
      </c>
      <c r="C350" s="191">
        <v>2</v>
      </c>
      <c r="D350" s="192">
        <v>2</v>
      </c>
      <c r="E350" s="193">
        <v>1</v>
      </c>
      <c r="F350" s="221">
        <v>2</v>
      </c>
      <c r="G350" s="193" t="s">
        <v>198</v>
      </c>
      <c r="H350" s="93">
        <v>317</v>
      </c>
      <c r="I350" s="185">
        <v>0</v>
      </c>
      <c r="J350" s="185">
        <v>0</v>
      </c>
      <c r="K350" s="185">
        <v>0</v>
      </c>
      <c r="L350" s="185">
        <v>0</v>
      </c>
    </row>
    <row r="351" spans="1:16" ht="23.25" hidden="1" customHeight="1">
      <c r="A351" s="182">
        <v>3</v>
      </c>
      <c r="B351" s="182">
        <v>3</v>
      </c>
      <c r="C351" s="178">
        <v>2</v>
      </c>
      <c r="D351" s="179">
        <v>3</v>
      </c>
      <c r="E351" s="180"/>
      <c r="F351" s="213"/>
      <c r="G351" s="180" t="s">
        <v>199</v>
      </c>
      <c r="H351" s="93">
        <v>318</v>
      </c>
      <c r="I351" s="167">
        <f>I352</f>
        <v>0</v>
      </c>
      <c r="J351" s="208">
        <f>J352</f>
        <v>0</v>
      </c>
      <c r="K351" s="168">
        <f>K352</f>
        <v>0</v>
      </c>
      <c r="L351" s="168">
        <f>L352</f>
        <v>0</v>
      </c>
      <c r="M351" s="84"/>
    </row>
    <row r="352" spans="1:16" ht="27.75" hidden="1" customHeight="1">
      <c r="A352" s="182">
        <v>3</v>
      </c>
      <c r="B352" s="182">
        <v>3</v>
      </c>
      <c r="C352" s="178">
        <v>2</v>
      </c>
      <c r="D352" s="179">
        <v>3</v>
      </c>
      <c r="E352" s="180">
        <v>1</v>
      </c>
      <c r="F352" s="213"/>
      <c r="G352" s="180" t="s">
        <v>199</v>
      </c>
      <c r="H352" s="93">
        <v>319</v>
      </c>
      <c r="I352" s="167">
        <f>I353+I354</f>
        <v>0</v>
      </c>
      <c r="J352" s="167">
        <f>J353+J354</f>
        <v>0</v>
      </c>
      <c r="K352" s="167">
        <f>K353+K354</f>
        <v>0</v>
      </c>
      <c r="L352" s="167">
        <f>L353+L354</f>
        <v>0</v>
      </c>
      <c r="M352" s="84"/>
    </row>
    <row r="353" spans="1:13" ht="28.5" hidden="1" customHeight="1">
      <c r="A353" s="182">
        <v>3</v>
      </c>
      <c r="B353" s="182">
        <v>3</v>
      </c>
      <c r="C353" s="178">
        <v>2</v>
      </c>
      <c r="D353" s="179">
        <v>3</v>
      </c>
      <c r="E353" s="180">
        <v>1</v>
      </c>
      <c r="F353" s="213">
        <v>1</v>
      </c>
      <c r="G353" s="180" t="s">
        <v>200</v>
      </c>
      <c r="H353" s="93">
        <v>320</v>
      </c>
      <c r="I353" s="230">
        <v>0</v>
      </c>
      <c r="J353" s="230">
        <v>0</v>
      </c>
      <c r="K353" s="230">
        <v>0</v>
      </c>
      <c r="L353" s="229">
        <v>0</v>
      </c>
      <c r="M353" s="84"/>
    </row>
    <row r="354" spans="1:13" ht="27.75" hidden="1" customHeight="1">
      <c r="A354" s="182">
        <v>3</v>
      </c>
      <c r="B354" s="182">
        <v>3</v>
      </c>
      <c r="C354" s="178">
        <v>2</v>
      </c>
      <c r="D354" s="179">
        <v>3</v>
      </c>
      <c r="E354" s="180">
        <v>1</v>
      </c>
      <c r="F354" s="213">
        <v>2</v>
      </c>
      <c r="G354" s="180" t="s">
        <v>201</v>
      </c>
      <c r="H354" s="93">
        <v>321</v>
      </c>
      <c r="I354" s="185">
        <v>0</v>
      </c>
      <c r="J354" s="185">
        <v>0</v>
      </c>
      <c r="K354" s="185">
        <v>0</v>
      </c>
      <c r="L354" s="185">
        <v>0</v>
      </c>
      <c r="M354" s="84"/>
    </row>
    <row r="355" spans="1:13" hidden="1">
      <c r="A355" s="182">
        <v>3</v>
      </c>
      <c r="B355" s="182">
        <v>3</v>
      </c>
      <c r="C355" s="178">
        <v>2</v>
      </c>
      <c r="D355" s="179">
        <v>4</v>
      </c>
      <c r="E355" s="179"/>
      <c r="F355" s="181"/>
      <c r="G355" s="180" t="s">
        <v>202</v>
      </c>
      <c r="H355" s="93">
        <v>322</v>
      </c>
      <c r="I355" s="167">
        <f>I356</f>
        <v>0</v>
      </c>
      <c r="J355" s="208">
        <f>J356</f>
        <v>0</v>
      </c>
      <c r="K355" s="168">
        <f>K356</f>
        <v>0</v>
      </c>
      <c r="L355" s="168">
        <f>L356</f>
        <v>0</v>
      </c>
    </row>
    <row r="356" spans="1:13" hidden="1">
      <c r="A356" s="198">
        <v>3</v>
      </c>
      <c r="B356" s="198">
        <v>3</v>
      </c>
      <c r="C356" s="173">
        <v>2</v>
      </c>
      <c r="D356" s="171">
        <v>4</v>
      </c>
      <c r="E356" s="171">
        <v>1</v>
      </c>
      <c r="F356" s="174"/>
      <c r="G356" s="180" t="s">
        <v>202</v>
      </c>
      <c r="H356" s="93">
        <v>323</v>
      </c>
      <c r="I356" s="188">
        <f>SUM(I357:I358)</f>
        <v>0</v>
      </c>
      <c r="J356" s="210">
        <f>SUM(J357:J358)</f>
        <v>0</v>
      </c>
      <c r="K356" s="189">
        <f>SUM(K357:K358)</f>
        <v>0</v>
      </c>
      <c r="L356" s="189">
        <f>SUM(L357:L358)</f>
        <v>0</v>
      </c>
    </row>
    <row r="357" spans="1:13" ht="30.75" hidden="1" customHeight="1">
      <c r="A357" s="182">
        <v>3</v>
      </c>
      <c r="B357" s="182">
        <v>3</v>
      </c>
      <c r="C357" s="178">
        <v>2</v>
      </c>
      <c r="D357" s="179">
        <v>4</v>
      </c>
      <c r="E357" s="179">
        <v>1</v>
      </c>
      <c r="F357" s="181">
        <v>1</v>
      </c>
      <c r="G357" s="180" t="s">
        <v>203</v>
      </c>
      <c r="H357" s="93">
        <v>324</v>
      </c>
      <c r="I357" s="185">
        <v>0</v>
      </c>
      <c r="J357" s="185">
        <v>0</v>
      </c>
      <c r="K357" s="185">
        <v>0</v>
      </c>
      <c r="L357" s="185">
        <v>0</v>
      </c>
      <c r="M357" s="84"/>
    </row>
    <row r="358" spans="1:13" hidden="1">
      <c r="A358" s="182">
        <v>3</v>
      </c>
      <c r="B358" s="182">
        <v>3</v>
      </c>
      <c r="C358" s="178">
        <v>2</v>
      </c>
      <c r="D358" s="179">
        <v>4</v>
      </c>
      <c r="E358" s="179">
        <v>1</v>
      </c>
      <c r="F358" s="181">
        <v>2</v>
      </c>
      <c r="G358" s="180" t="s">
        <v>211</v>
      </c>
      <c r="H358" s="93">
        <v>325</v>
      </c>
      <c r="I358" s="185">
        <v>0</v>
      </c>
      <c r="J358" s="185">
        <v>0</v>
      </c>
      <c r="K358" s="185">
        <v>0</v>
      </c>
      <c r="L358" s="185">
        <v>0</v>
      </c>
    </row>
    <row r="359" spans="1:13" hidden="1">
      <c r="A359" s="182">
        <v>3</v>
      </c>
      <c r="B359" s="182">
        <v>3</v>
      </c>
      <c r="C359" s="178">
        <v>2</v>
      </c>
      <c r="D359" s="179">
        <v>5</v>
      </c>
      <c r="E359" s="179"/>
      <c r="F359" s="181"/>
      <c r="G359" s="180" t="s">
        <v>205</v>
      </c>
      <c r="H359" s="93">
        <v>326</v>
      </c>
      <c r="I359" s="167">
        <f t="shared" ref="I359:L360" si="31">I360</f>
        <v>0</v>
      </c>
      <c r="J359" s="208">
        <f t="shared" si="31"/>
        <v>0</v>
      </c>
      <c r="K359" s="168">
        <f t="shared" si="31"/>
        <v>0</v>
      </c>
      <c r="L359" s="168">
        <f t="shared" si="31"/>
        <v>0</v>
      </c>
    </row>
    <row r="360" spans="1:13" hidden="1">
      <c r="A360" s="198">
        <v>3</v>
      </c>
      <c r="B360" s="198">
        <v>3</v>
      </c>
      <c r="C360" s="173">
        <v>2</v>
      </c>
      <c r="D360" s="171">
        <v>5</v>
      </c>
      <c r="E360" s="171">
        <v>1</v>
      </c>
      <c r="F360" s="174"/>
      <c r="G360" s="180" t="s">
        <v>205</v>
      </c>
      <c r="H360" s="93">
        <v>327</v>
      </c>
      <c r="I360" s="188">
        <f t="shared" si="31"/>
        <v>0</v>
      </c>
      <c r="J360" s="210">
        <f t="shared" si="31"/>
        <v>0</v>
      </c>
      <c r="K360" s="189">
        <f t="shared" si="31"/>
        <v>0</v>
      </c>
      <c r="L360" s="189">
        <f t="shared" si="31"/>
        <v>0</v>
      </c>
    </row>
    <row r="361" spans="1:13" hidden="1">
      <c r="A361" s="182">
        <v>3</v>
      </c>
      <c r="B361" s="182">
        <v>3</v>
      </c>
      <c r="C361" s="178">
        <v>2</v>
      </c>
      <c r="D361" s="179">
        <v>5</v>
      </c>
      <c r="E361" s="179">
        <v>1</v>
      </c>
      <c r="F361" s="181">
        <v>1</v>
      </c>
      <c r="G361" s="180" t="s">
        <v>205</v>
      </c>
      <c r="H361" s="93">
        <v>328</v>
      </c>
      <c r="I361" s="230">
        <v>0</v>
      </c>
      <c r="J361" s="230">
        <v>0</v>
      </c>
      <c r="K361" s="230">
        <v>0</v>
      </c>
      <c r="L361" s="229">
        <v>0</v>
      </c>
    </row>
    <row r="362" spans="1:13" ht="30.75" hidden="1" customHeight="1">
      <c r="A362" s="182">
        <v>3</v>
      </c>
      <c r="B362" s="182">
        <v>3</v>
      </c>
      <c r="C362" s="178">
        <v>2</v>
      </c>
      <c r="D362" s="179">
        <v>6</v>
      </c>
      <c r="E362" s="179"/>
      <c r="F362" s="181"/>
      <c r="G362" s="180" t="s">
        <v>176</v>
      </c>
      <c r="H362" s="93">
        <v>329</v>
      </c>
      <c r="I362" s="167">
        <f t="shared" ref="I362:L363" si="32">I363</f>
        <v>0</v>
      </c>
      <c r="J362" s="208">
        <f t="shared" si="32"/>
        <v>0</v>
      </c>
      <c r="K362" s="168">
        <f t="shared" si="32"/>
        <v>0</v>
      </c>
      <c r="L362" s="168">
        <f t="shared" si="32"/>
        <v>0</v>
      </c>
      <c r="M362" s="84"/>
    </row>
    <row r="363" spans="1:13" ht="25.5" hidden="1" customHeight="1">
      <c r="A363" s="182">
        <v>3</v>
      </c>
      <c r="B363" s="182">
        <v>3</v>
      </c>
      <c r="C363" s="178">
        <v>2</v>
      </c>
      <c r="D363" s="179">
        <v>6</v>
      </c>
      <c r="E363" s="179">
        <v>1</v>
      </c>
      <c r="F363" s="181"/>
      <c r="G363" s="180" t="s">
        <v>176</v>
      </c>
      <c r="H363" s="93">
        <v>330</v>
      </c>
      <c r="I363" s="167">
        <f t="shared" si="32"/>
        <v>0</v>
      </c>
      <c r="J363" s="208">
        <f t="shared" si="32"/>
        <v>0</v>
      </c>
      <c r="K363" s="168">
        <f t="shared" si="32"/>
        <v>0</v>
      </c>
      <c r="L363" s="168">
        <f t="shared" si="32"/>
        <v>0</v>
      </c>
      <c r="M363" s="84"/>
    </row>
    <row r="364" spans="1:13" ht="24" hidden="1" customHeight="1">
      <c r="A364" s="190">
        <v>3</v>
      </c>
      <c r="B364" s="190">
        <v>3</v>
      </c>
      <c r="C364" s="191">
        <v>2</v>
      </c>
      <c r="D364" s="192">
        <v>6</v>
      </c>
      <c r="E364" s="192">
        <v>1</v>
      </c>
      <c r="F364" s="194">
        <v>1</v>
      </c>
      <c r="G364" s="193" t="s">
        <v>176</v>
      </c>
      <c r="H364" s="93">
        <v>331</v>
      </c>
      <c r="I364" s="230">
        <v>0</v>
      </c>
      <c r="J364" s="230">
        <v>0</v>
      </c>
      <c r="K364" s="230">
        <v>0</v>
      </c>
      <c r="L364" s="229">
        <v>0</v>
      </c>
      <c r="M364" s="84"/>
    </row>
    <row r="365" spans="1:13" ht="28.5" hidden="1" customHeight="1">
      <c r="A365" s="182">
        <v>3</v>
      </c>
      <c r="B365" s="182">
        <v>3</v>
      </c>
      <c r="C365" s="178">
        <v>2</v>
      </c>
      <c r="D365" s="179">
        <v>7</v>
      </c>
      <c r="E365" s="179"/>
      <c r="F365" s="181"/>
      <c r="G365" s="180" t="s">
        <v>207</v>
      </c>
      <c r="H365" s="93">
        <v>332</v>
      </c>
      <c r="I365" s="167">
        <f>I366</f>
        <v>0</v>
      </c>
      <c r="J365" s="208">
        <f>J366</f>
        <v>0</v>
      </c>
      <c r="K365" s="168">
        <f>K366</f>
        <v>0</v>
      </c>
      <c r="L365" s="168">
        <f>L366</f>
        <v>0</v>
      </c>
      <c r="M365" s="84"/>
    </row>
    <row r="366" spans="1:13" ht="28.5" hidden="1" customHeight="1">
      <c r="A366" s="190">
        <v>3</v>
      </c>
      <c r="B366" s="190">
        <v>3</v>
      </c>
      <c r="C366" s="191">
        <v>2</v>
      </c>
      <c r="D366" s="192">
        <v>7</v>
      </c>
      <c r="E366" s="192">
        <v>1</v>
      </c>
      <c r="F366" s="194"/>
      <c r="G366" s="180" t="s">
        <v>207</v>
      </c>
      <c r="H366" s="93">
        <v>333</v>
      </c>
      <c r="I366" s="167">
        <f>SUM(I367:I368)</f>
        <v>0</v>
      </c>
      <c r="J366" s="167">
        <f>SUM(J367:J368)</f>
        <v>0</v>
      </c>
      <c r="K366" s="167">
        <f>SUM(K367:K368)</f>
        <v>0</v>
      </c>
      <c r="L366" s="167">
        <f>SUM(L367:L368)</f>
        <v>0</v>
      </c>
      <c r="M366" s="84"/>
    </row>
    <row r="367" spans="1:13" ht="27" hidden="1" customHeight="1">
      <c r="A367" s="182">
        <v>3</v>
      </c>
      <c r="B367" s="182">
        <v>3</v>
      </c>
      <c r="C367" s="178">
        <v>2</v>
      </c>
      <c r="D367" s="179">
        <v>7</v>
      </c>
      <c r="E367" s="179">
        <v>1</v>
      </c>
      <c r="F367" s="181">
        <v>1</v>
      </c>
      <c r="G367" s="180" t="s">
        <v>208</v>
      </c>
      <c r="H367" s="93">
        <v>334</v>
      </c>
      <c r="I367" s="230">
        <v>0</v>
      </c>
      <c r="J367" s="230">
        <v>0</v>
      </c>
      <c r="K367" s="230">
        <v>0</v>
      </c>
      <c r="L367" s="229">
        <v>0</v>
      </c>
      <c r="M367" s="84"/>
    </row>
    <row r="368" spans="1:13" ht="30" hidden="1" customHeight="1">
      <c r="A368" s="182">
        <v>3</v>
      </c>
      <c r="B368" s="182">
        <v>3</v>
      </c>
      <c r="C368" s="178">
        <v>2</v>
      </c>
      <c r="D368" s="179">
        <v>7</v>
      </c>
      <c r="E368" s="179">
        <v>1</v>
      </c>
      <c r="F368" s="181">
        <v>2</v>
      </c>
      <c r="G368" s="180" t="s">
        <v>209</v>
      </c>
      <c r="H368" s="93">
        <v>335</v>
      </c>
      <c r="I368" s="185">
        <v>0</v>
      </c>
      <c r="J368" s="185">
        <v>0</v>
      </c>
      <c r="K368" s="185">
        <v>0</v>
      </c>
      <c r="L368" s="185">
        <v>0</v>
      </c>
      <c r="M368" s="84"/>
    </row>
    <row r="369" spans="1:13" ht="39.75" customHeight="1">
      <c r="A369" s="149"/>
      <c r="B369" s="149"/>
      <c r="C369" s="150"/>
      <c r="D369" s="246"/>
      <c r="E369" s="247"/>
      <c r="F369" s="248"/>
      <c r="G369" s="249" t="s">
        <v>212</v>
      </c>
      <c r="H369" s="93">
        <v>336</v>
      </c>
      <c r="I369" s="218">
        <f>SUM(I34+I185)</f>
        <v>766000</v>
      </c>
      <c r="J369" s="218">
        <f>SUM(J34+J185)</f>
        <v>766000</v>
      </c>
      <c r="K369" s="218">
        <f>SUM(K34+K185)</f>
        <v>649787.99</v>
      </c>
      <c r="L369" s="218">
        <f>SUM(L34+L185)</f>
        <v>649787.99</v>
      </c>
      <c r="M369" s="84"/>
    </row>
    <row r="370" spans="1:13" ht="18.75" customHeight="1">
      <c r="G370" s="169"/>
      <c r="H370" s="93"/>
      <c r="I370" s="250"/>
      <c r="J370" s="286"/>
      <c r="K370" s="286"/>
      <c r="L370" s="286"/>
    </row>
    <row r="371" spans="1:13" ht="23.25" customHeight="1">
      <c r="A371" s="491" t="s">
        <v>252</v>
      </c>
      <c r="B371" s="491"/>
      <c r="C371" s="491"/>
      <c r="D371" s="491"/>
      <c r="E371" s="491"/>
      <c r="F371" s="491"/>
      <c r="G371" s="491"/>
      <c r="H371" s="284"/>
      <c r="I371" s="253"/>
      <c r="J371" s="492" t="s">
        <v>213</v>
      </c>
      <c r="K371" s="492"/>
      <c r="L371" s="492"/>
    </row>
    <row r="372" spans="1:13" ht="18.75" customHeight="1">
      <c r="A372" s="255"/>
      <c r="B372" s="255"/>
      <c r="C372" s="255"/>
      <c r="D372" s="493" t="s">
        <v>423</v>
      </c>
      <c r="E372" s="493"/>
      <c r="F372" s="493"/>
      <c r="G372" s="493"/>
      <c r="I372" s="280" t="s">
        <v>214</v>
      </c>
      <c r="K372" s="494" t="s">
        <v>215</v>
      </c>
      <c r="L372" s="494"/>
    </row>
    <row r="373" spans="1:13" ht="12.75" customHeight="1">
      <c r="I373" s="101"/>
      <c r="K373" s="101"/>
      <c r="L373" s="101"/>
    </row>
    <row r="374" spans="1:13" ht="15.75" customHeight="1">
      <c r="A374" s="491" t="s">
        <v>216</v>
      </c>
      <c r="B374" s="491"/>
      <c r="C374" s="491"/>
      <c r="D374" s="491"/>
      <c r="E374" s="491"/>
      <c r="F374" s="491"/>
      <c r="G374" s="491"/>
      <c r="I374" s="101"/>
      <c r="J374" s="495" t="s">
        <v>217</v>
      </c>
      <c r="K374" s="495"/>
      <c r="L374" s="495"/>
    </row>
    <row r="375" spans="1:13" ht="33.75" customHeight="1">
      <c r="D375" s="496" t="s">
        <v>424</v>
      </c>
      <c r="E375" s="476"/>
      <c r="F375" s="476"/>
      <c r="G375" s="476"/>
      <c r="H375" s="281"/>
      <c r="I375" s="102" t="s">
        <v>214</v>
      </c>
      <c r="K375" s="494" t="s">
        <v>215</v>
      </c>
      <c r="L375" s="494"/>
    </row>
    <row r="376" spans="1:13" ht="7.5" customHeight="1"/>
    <row r="377" spans="1:13" ht="8.25" customHeight="1">
      <c r="H377" s="128" t="s">
        <v>218</v>
      </c>
    </row>
  </sheetData>
  <mergeCells count="32">
    <mergeCell ref="D372:G372"/>
    <mergeCell ref="K372:L372"/>
    <mergeCell ref="A374:G374"/>
    <mergeCell ref="J374:L374"/>
    <mergeCell ref="D375:G375"/>
    <mergeCell ref="K375:L375"/>
    <mergeCell ref="A33:F33"/>
    <mergeCell ref="K31:K32"/>
    <mergeCell ref="L31:L32"/>
    <mergeCell ref="A371:G371"/>
    <mergeCell ref="J371:L371"/>
    <mergeCell ref="J1:L1"/>
    <mergeCell ref="J2:L2"/>
    <mergeCell ref="A10:L10"/>
    <mergeCell ref="A7:L7"/>
    <mergeCell ref="A9:L9"/>
    <mergeCell ref="G19:K19"/>
    <mergeCell ref="A27:I27"/>
    <mergeCell ref="E21:K21"/>
    <mergeCell ref="A22:L22"/>
    <mergeCell ref="A26:I26"/>
    <mergeCell ref="G12:K12"/>
    <mergeCell ref="A13:L13"/>
    <mergeCell ref="G14:K14"/>
    <mergeCell ref="B16:L16"/>
    <mergeCell ref="G18:K18"/>
    <mergeCell ref="G15:K15"/>
    <mergeCell ref="G29:H29"/>
    <mergeCell ref="A31:F32"/>
    <mergeCell ref="G31:G32"/>
    <mergeCell ref="H31:H32"/>
    <mergeCell ref="I31:J31"/>
  </mergeCells>
  <pageMargins left="0.70866141732282995" right="0.70866141732282995" top="0.74803149606299002" bottom="0.74803149606299002" header="0.31496062992126" footer="0.31496062992126"/>
  <pageSetup paperSize="9" scale="78" fitToHeight="0" orientation="portrait" r:id="rId1"/>
  <headerFooter alignWithMargins="0">
    <oddHeader>&amp;C&amp;P</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B9ECEE-4BF4-4AEF-B073-6C7ABF8A4B3C}">
  <sheetPr>
    <pageSetUpPr fitToPage="1"/>
  </sheetPr>
  <dimension ref="A1:R377"/>
  <sheetViews>
    <sheetView showZeros="0" topLeftCell="A42" zoomScaleNormal="100" workbookViewId="0">
      <selection activeCell="T386" sqref="T386"/>
    </sheetView>
  </sheetViews>
  <sheetFormatPr defaultColWidth="9.140625" defaultRowHeight="12.75"/>
  <cols>
    <col min="1" max="4" width="2" style="128" customWidth="1"/>
    <col min="5" max="5" width="2.140625" style="128" customWidth="1"/>
    <col min="6" max="6" width="3.5703125" style="263" customWidth="1"/>
    <col min="7" max="7" width="34.28515625" style="128" customWidth="1"/>
    <col min="8" max="8" width="4.7109375" style="128" customWidth="1"/>
    <col min="9" max="12" width="12.85546875" style="128" customWidth="1"/>
    <col min="13" max="13" width="0.140625" style="128" hidden="1" customWidth="1"/>
    <col min="14" max="14" width="6.140625" style="128" hidden="1" customWidth="1"/>
    <col min="15" max="15" width="8.85546875" style="128" hidden="1" customWidth="1"/>
    <col min="16" max="16" width="9.140625" style="128"/>
    <col min="17" max="17" width="6.140625" style="128" customWidth="1"/>
    <col min="18" max="18" width="9.140625" style="128"/>
    <col min="19" max="16384" width="9.140625" style="84"/>
  </cols>
  <sheetData>
    <row r="1" spans="1:17" ht="24.75" customHeight="1">
      <c r="G1" s="85"/>
      <c r="H1" s="86"/>
      <c r="I1" s="103"/>
      <c r="J1" s="479" t="s">
        <v>0</v>
      </c>
      <c r="K1" s="479"/>
      <c r="L1" s="479"/>
      <c r="M1" s="87"/>
      <c r="N1" s="262"/>
      <c r="O1" s="262"/>
      <c r="P1" s="262"/>
      <c r="Q1" s="262"/>
    </row>
    <row r="2" spans="1:17" ht="13.5" customHeight="1">
      <c r="H2" s="86"/>
      <c r="I2" s="104"/>
      <c r="J2" s="480" t="s">
        <v>1</v>
      </c>
      <c r="K2" s="480"/>
      <c r="L2" s="480"/>
      <c r="M2" s="87"/>
      <c r="N2" s="262"/>
      <c r="O2" s="262"/>
      <c r="P2" s="262"/>
      <c r="Q2" s="88"/>
    </row>
    <row r="3" spans="1:17" ht="5.25" customHeight="1">
      <c r="H3" s="130"/>
      <c r="I3" s="262"/>
      <c r="J3" s="262"/>
      <c r="K3" s="131"/>
      <c r="L3" s="131"/>
      <c r="M3" s="87"/>
      <c r="N3" s="262"/>
      <c r="O3" s="262"/>
      <c r="P3" s="262"/>
      <c r="Q3" s="88"/>
    </row>
    <row r="4" spans="1:17" ht="6" customHeight="1">
      <c r="G4" s="89" t="s">
        <v>2</v>
      </c>
      <c r="H4" s="86"/>
      <c r="J4" s="131"/>
      <c r="K4" s="131"/>
      <c r="L4" s="131"/>
      <c r="M4" s="87"/>
      <c r="N4" s="262"/>
      <c r="O4" s="262"/>
      <c r="P4" s="262"/>
      <c r="Q4" s="88"/>
    </row>
    <row r="5" spans="1:17" ht="5.25" customHeight="1">
      <c r="H5" s="86"/>
      <c r="J5" s="131"/>
      <c r="K5" s="131"/>
      <c r="L5" s="131"/>
      <c r="M5" s="87"/>
      <c r="N5" s="262"/>
      <c r="O5" s="262"/>
      <c r="P5" s="262"/>
      <c r="Q5" s="88"/>
    </row>
    <row r="6" spans="1:17" ht="3.75" customHeight="1">
      <c r="H6" s="86"/>
      <c r="J6" s="132"/>
      <c r="K6" s="131"/>
      <c r="L6" s="131"/>
      <c r="M6" s="87"/>
      <c r="N6" s="262"/>
      <c r="O6" s="262"/>
      <c r="P6" s="262"/>
    </row>
    <row r="7" spans="1:17" ht="36.75" customHeight="1">
      <c r="A7" s="482" t="s">
        <v>406</v>
      </c>
      <c r="B7" s="482"/>
      <c r="C7" s="482"/>
      <c r="D7" s="482"/>
      <c r="E7" s="482"/>
      <c r="F7" s="482"/>
      <c r="G7" s="482"/>
      <c r="H7" s="482"/>
      <c r="I7" s="482"/>
      <c r="J7" s="482"/>
      <c r="K7" s="482"/>
      <c r="L7" s="482"/>
      <c r="M7" s="133"/>
      <c r="N7" s="133"/>
      <c r="O7" s="133"/>
      <c r="P7" s="133"/>
      <c r="Q7" s="133"/>
    </row>
    <row r="8" spans="1:17" ht="12" customHeight="1">
      <c r="G8" s="133"/>
      <c r="H8" s="134"/>
      <c r="I8" s="134"/>
      <c r="J8" s="135"/>
      <c r="K8" s="135"/>
      <c r="L8" s="100"/>
      <c r="M8" s="87"/>
    </row>
    <row r="9" spans="1:17" ht="18" customHeight="1">
      <c r="A9" s="483" t="s">
        <v>3</v>
      </c>
      <c r="B9" s="483"/>
      <c r="C9" s="483"/>
      <c r="D9" s="483"/>
      <c r="E9" s="483"/>
      <c r="F9" s="483"/>
      <c r="G9" s="483"/>
      <c r="H9" s="483"/>
      <c r="I9" s="483"/>
      <c r="J9" s="483"/>
      <c r="K9" s="483"/>
      <c r="L9" s="483"/>
      <c r="M9" s="87"/>
    </row>
    <row r="10" spans="1:17" ht="18.75" customHeight="1">
      <c r="A10" s="481" t="s">
        <v>4</v>
      </c>
      <c r="B10" s="475"/>
      <c r="C10" s="475"/>
      <c r="D10" s="475"/>
      <c r="E10" s="475"/>
      <c r="F10" s="475"/>
      <c r="G10" s="475"/>
      <c r="H10" s="475"/>
      <c r="I10" s="475"/>
      <c r="J10" s="475"/>
      <c r="K10" s="475"/>
      <c r="L10" s="475"/>
      <c r="M10" s="87"/>
    </row>
    <row r="11" spans="1:17" ht="7.5" customHeight="1">
      <c r="A11" s="264"/>
      <c r="B11" s="262"/>
      <c r="C11" s="262"/>
      <c r="D11" s="262"/>
      <c r="E11" s="262"/>
      <c r="F11" s="262"/>
      <c r="G11" s="262"/>
      <c r="H11" s="262"/>
      <c r="I11" s="262"/>
      <c r="J11" s="262"/>
      <c r="K11" s="262"/>
      <c r="L11" s="262"/>
      <c r="M11" s="87"/>
    </row>
    <row r="12" spans="1:17" ht="14.25" customHeight="1">
      <c r="A12" s="264"/>
      <c r="B12" s="262"/>
      <c r="C12" s="262"/>
      <c r="D12" s="262"/>
      <c r="E12" s="262"/>
      <c r="F12" s="262"/>
      <c r="G12" s="471" t="s">
        <v>407</v>
      </c>
      <c r="H12" s="471"/>
      <c r="I12" s="471"/>
      <c r="J12" s="471"/>
      <c r="K12" s="471"/>
      <c r="L12" s="262"/>
      <c r="M12" s="87"/>
    </row>
    <row r="13" spans="1:17" ht="16.5" customHeight="1">
      <c r="A13" s="472" t="s">
        <v>408</v>
      </c>
      <c r="B13" s="472"/>
      <c r="C13" s="472"/>
      <c r="D13" s="472"/>
      <c r="E13" s="472"/>
      <c r="F13" s="472"/>
      <c r="G13" s="472"/>
      <c r="H13" s="472"/>
      <c r="I13" s="472"/>
      <c r="J13" s="472"/>
      <c r="K13" s="472"/>
      <c r="L13" s="472"/>
      <c r="M13" s="87"/>
      <c r="P13" s="128" t="s">
        <v>5</v>
      </c>
    </row>
    <row r="14" spans="1:17" ht="15.75" customHeight="1">
      <c r="G14" s="473" t="s">
        <v>409</v>
      </c>
      <c r="H14" s="473"/>
      <c r="I14" s="473"/>
      <c r="J14" s="473"/>
      <c r="K14" s="473"/>
      <c r="M14" s="87"/>
    </row>
    <row r="15" spans="1:17" ht="12" customHeight="1">
      <c r="G15" s="474" t="s">
        <v>410</v>
      </c>
      <c r="H15" s="474"/>
      <c r="I15" s="474"/>
      <c r="J15" s="474"/>
      <c r="K15" s="474"/>
    </row>
    <row r="16" spans="1:17" ht="12" customHeight="1">
      <c r="B16" s="472" t="s">
        <v>6</v>
      </c>
      <c r="C16" s="472"/>
      <c r="D16" s="472"/>
      <c r="E16" s="472"/>
      <c r="F16" s="472"/>
      <c r="G16" s="472"/>
      <c r="H16" s="472"/>
      <c r="I16" s="472"/>
      <c r="J16" s="472"/>
      <c r="K16" s="472"/>
      <c r="L16" s="472"/>
    </row>
    <row r="17" spans="1:13" ht="12" customHeight="1"/>
    <row r="18" spans="1:13" ht="12.75" customHeight="1">
      <c r="G18" s="473" t="s">
        <v>411</v>
      </c>
      <c r="H18" s="473"/>
      <c r="I18" s="473"/>
      <c r="J18" s="473"/>
      <c r="K18" s="473"/>
    </row>
    <row r="19" spans="1:13" ht="11.25" customHeight="1">
      <c r="G19" s="475" t="s">
        <v>7</v>
      </c>
      <c r="H19" s="475"/>
      <c r="I19" s="475"/>
      <c r="J19" s="475"/>
      <c r="K19" s="475"/>
    </row>
    <row r="20" spans="1:13" ht="11.25" customHeight="1">
      <c r="G20" s="262"/>
      <c r="H20" s="262"/>
      <c r="I20" s="262"/>
      <c r="J20" s="262"/>
      <c r="K20" s="262"/>
    </row>
    <row r="21" spans="1:13">
      <c r="E21" s="477" t="s">
        <v>8</v>
      </c>
      <c r="F21" s="477"/>
      <c r="G21" s="477"/>
      <c r="H21" s="477"/>
      <c r="I21" s="477"/>
      <c r="J21" s="477"/>
      <c r="K21" s="477"/>
    </row>
    <row r="22" spans="1:13" ht="12" customHeight="1">
      <c r="A22" s="478" t="s">
        <v>9</v>
      </c>
      <c r="B22" s="478"/>
      <c r="C22" s="478"/>
      <c r="D22" s="478"/>
      <c r="E22" s="478"/>
      <c r="F22" s="478"/>
      <c r="G22" s="478"/>
      <c r="H22" s="478"/>
      <c r="I22" s="478"/>
      <c r="J22" s="478"/>
      <c r="K22" s="478"/>
      <c r="L22" s="478"/>
      <c r="M22" s="139"/>
    </row>
    <row r="23" spans="1:13" ht="12" customHeight="1">
      <c r="F23" s="128"/>
      <c r="J23" s="91"/>
      <c r="K23" s="100"/>
      <c r="L23" s="92" t="s">
        <v>10</v>
      </c>
      <c r="M23" s="139"/>
    </row>
    <row r="24" spans="1:13" ht="11.25" customHeight="1">
      <c r="F24" s="128"/>
      <c r="J24" s="140" t="s">
        <v>11</v>
      </c>
      <c r="K24" s="130"/>
      <c r="L24" s="141"/>
      <c r="M24" s="139"/>
    </row>
    <row r="25" spans="1:13" ht="12" customHeight="1">
      <c r="E25" s="262"/>
      <c r="F25" s="261"/>
      <c r="I25" s="143"/>
      <c r="J25" s="143"/>
      <c r="K25" s="144" t="s">
        <v>12</v>
      </c>
      <c r="L25" s="141"/>
      <c r="M25" s="139"/>
    </row>
    <row r="26" spans="1:13" ht="29.1" customHeight="1">
      <c r="A26" s="476" t="s">
        <v>16</v>
      </c>
      <c r="B26" s="476"/>
      <c r="C26" s="476"/>
      <c r="D26" s="476"/>
      <c r="E26" s="476"/>
      <c r="F26" s="476"/>
      <c r="G26" s="476"/>
      <c r="H26" s="476"/>
      <c r="I26" s="476"/>
      <c r="K26" s="144" t="s">
        <v>14</v>
      </c>
      <c r="L26" s="145" t="s">
        <v>15</v>
      </c>
      <c r="M26" s="139"/>
    </row>
    <row r="27" spans="1:13" ht="12" customHeight="1">
      <c r="A27" s="476"/>
      <c r="B27" s="476"/>
      <c r="C27" s="476"/>
      <c r="D27" s="476"/>
      <c r="E27" s="476"/>
      <c r="F27" s="476"/>
      <c r="G27" s="476"/>
      <c r="H27" s="476"/>
      <c r="I27" s="476"/>
      <c r="J27" s="258" t="s">
        <v>17</v>
      </c>
      <c r="K27" s="147" t="s">
        <v>18</v>
      </c>
      <c r="L27" s="141"/>
      <c r="M27" s="139"/>
    </row>
    <row r="28" spans="1:13" ht="12.75" customHeight="1">
      <c r="F28" s="128"/>
      <c r="G28" s="148" t="s">
        <v>19</v>
      </c>
      <c r="H28" s="149" t="s">
        <v>224</v>
      </c>
      <c r="I28" s="150"/>
      <c r="J28" s="151"/>
      <c r="K28" s="141"/>
      <c r="L28" s="141"/>
      <c r="M28" s="139"/>
    </row>
    <row r="29" spans="1:13" ht="13.5" customHeight="1">
      <c r="F29" s="128"/>
      <c r="G29" s="460" t="s">
        <v>21</v>
      </c>
      <c r="H29" s="460"/>
      <c r="I29" s="153"/>
      <c r="J29" s="154"/>
      <c r="K29" s="155"/>
      <c r="L29" s="155"/>
      <c r="M29" s="139"/>
    </row>
    <row r="30" spans="1:13" ht="14.25" customHeight="1">
      <c r="A30" s="156" t="s">
        <v>223</v>
      </c>
      <c r="B30" s="156"/>
      <c r="C30" s="156"/>
      <c r="D30" s="156"/>
      <c r="E30" s="156"/>
      <c r="F30" s="157"/>
      <c r="G30" s="158"/>
      <c r="I30" s="158"/>
      <c r="J30" s="158"/>
      <c r="K30" s="158"/>
      <c r="L30" s="159" t="s">
        <v>27</v>
      </c>
      <c r="M30" s="160"/>
    </row>
    <row r="31" spans="1:13" ht="24" customHeight="1">
      <c r="A31" s="461" t="s">
        <v>28</v>
      </c>
      <c r="B31" s="462"/>
      <c r="C31" s="462"/>
      <c r="D31" s="462"/>
      <c r="E31" s="462"/>
      <c r="F31" s="462"/>
      <c r="G31" s="465" t="s">
        <v>29</v>
      </c>
      <c r="H31" s="467" t="s">
        <v>30</v>
      </c>
      <c r="I31" s="469" t="s">
        <v>31</v>
      </c>
      <c r="J31" s="470"/>
      <c r="K31" s="487" t="s">
        <v>32</v>
      </c>
      <c r="L31" s="489" t="s">
        <v>33</v>
      </c>
      <c r="M31" s="160"/>
    </row>
    <row r="32" spans="1:13" ht="46.5" customHeight="1">
      <c r="A32" s="463"/>
      <c r="B32" s="464"/>
      <c r="C32" s="464"/>
      <c r="D32" s="464"/>
      <c r="E32" s="464"/>
      <c r="F32" s="464"/>
      <c r="G32" s="466"/>
      <c r="H32" s="468"/>
      <c r="I32" s="161" t="s">
        <v>34</v>
      </c>
      <c r="J32" s="162" t="s">
        <v>35</v>
      </c>
      <c r="K32" s="488"/>
      <c r="L32" s="490"/>
    </row>
    <row r="33" spans="1:18" ht="11.25" customHeight="1">
      <c r="A33" s="484" t="s">
        <v>36</v>
      </c>
      <c r="B33" s="485"/>
      <c r="C33" s="485"/>
      <c r="D33" s="485"/>
      <c r="E33" s="485"/>
      <c r="F33" s="486"/>
      <c r="G33" s="93">
        <v>2</v>
      </c>
      <c r="H33" s="94">
        <v>3</v>
      </c>
      <c r="I33" s="95" t="s">
        <v>37</v>
      </c>
      <c r="J33" s="96" t="s">
        <v>38</v>
      </c>
      <c r="K33" s="97">
        <v>6</v>
      </c>
      <c r="L33" s="97">
        <v>7</v>
      </c>
    </row>
    <row r="34" spans="1:18" s="169" customFormat="1" ht="14.25" customHeight="1">
      <c r="A34" s="163">
        <v>2</v>
      </c>
      <c r="B34" s="163"/>
      <c r="C34" s="164"/>
      <c r="D34" s="165"/>
      <c r="E34" s="163"/>
      <c r="F34" s="166"/>
      <c r="G34" s="165" t="s">
        <v>39</v>
      </c>
      <c r="H34" s="93">
        <v>1</v>
      </c>
      <c r="I34" s="167">
        <f>SUM(I35+I46+I66+I87+I94+I114+I140+I159+I169)</f>
        <v>207000</v>
      </c>
      <c r="J34" s="167">
        <f>SUM(J35+J46+J66+J87+J94+J114+J140+J159+J169)</f>
        <v>207000</v>
      </c>
      <c r="K34" s="168">
        <f>SUM(K35+K46+K66+K87+K94+K114+K140+K159+K169)</f>
        <v>176382.68</v>
      </c>
      <c r="L34" s="167">
        <f>SUM(L35+L46+L66+L87+L94+L114+L140+L159+L169)</f>
        <v>176382.68</v>
      </c>
    </row>
    <row r="35" spans="1:18" ht="16.5" customHeight="1">
      <c r="A35" s="163">
        <v>2</v>
      </c>
      <c r="B35" s="170">
        <v>1</v>
      </c>
      <c r="C35" s="171"/>
      <c r="D35" s="172"/>
      <c r="E35" s="173"/>
      <c r="F35" s="174"/>
      <c r="G35" s="175" t="s">
        <v>40</v>
      </c>
      <c r="H35" s="93">
        <v>2</v>
      </c>
      <c r="I35" s="167">
        <f>SUM(I36+I42)</f>
        <v>69400</v>
      </c>
      <c r="J35" s="167">
        <f>SUM(J36+J42)</f>
        <v>69400</v>
      </c>
      <c r="K35" s="176">
        <f>SUM(K36+K42)</f>
        <v>69400</v>
      </c>
      <c r="L35" s="177">
        <f>SUM(L36+L42)</f>
        <v>69400</v>
      </c>
      <c r="M35" s="84"/>
    </row>
    <row r="36" spans="1:18" ht="14.25" customHeight="1">
      <c r="A36" s="178">
        <v>2</v>
      </c>
      <c r="B36" s="178">
        <v>1</v>
      </c>
      <c r="C36" s="179">
        <v>1</v>
      </c>
      <c r="D36" s="180"/>
      <c r="E36" s="178"/>
      <c r="F36" s="181"/>
      <c r="G36" s="180" t="s">
        <v>41</v>
      </c>
      <c r="H36" s="93">
        <v>3</v>
      </c>
      <c r="I36" s="167">
        <f>SUM(I37)</f>
        <v>68400</v>
      </c>
      <c r="J36" s="167">
        <f>SUM(J37)</f>
        <v>68400</v>
      </c>
      <c r="K36" s="168">
        <f>SUM(K37)</f>
        <v>68400</v>
      </c>
      <c r="L36" s="167">
        <f>SUM(L37)</f>
        <v>68400</v>
      </c>
      <c r="M36" s="84"/>
    </row>
    <row r="37" spans="1:18" ht="13.5" customHeight="1">
      <c r="A37" s="182">
        <v>2</v>
      </c>
      <c r="B37" s="178">
        <v>1</v>
      </c>
      <c r="C37" s="179">
        <v>1</v>
      </c>
      <c r="D37" s="180">
        <v>1</v>
      </c>
      <c r="E37" s="178"/>
      <c r="F37" s="181"/>
      <c r="G37" s="180" t="s">
        <v>41</v>
      </c>
      <c r="H37" s="93">
        <v>4</v>
      </c>
      <c r="I37" s="167">
        <f>SUM(I38+I40)</f>
        <v>68400</v>
      </c>
      <c r="J37" s="167">
        <f>SUM(J38+J40)</f>
        <v>68400</v>
      </c>
      <c r="K37" s="167">
        <f>SUM(K38+K40)</f>
        <v>68400</v>
      </c>
      <c r="L37" s="167">
        <f>SUM(L38+L40)</f>
        <v>68400</v>
      </c>
      <c r="M37" s="84"/>
      <c r="Q37" s="98"/>
    </row>
    <row r="38" spans="1:18" ht="14.25" customHeight="1">
      <c r="A38" s="182">
        <v>2</v>
      </c>
      <c r="B38" s="178">
        <v>1</v>
      </c>
      <c r="C38" s="179">
        <v>1</v>
      </c>
      <c r="D38" s="180">
        <v>1</v>
      </c>
      <c r="E38" s="178">
        <v>1</v>
      </c>
      <c r="F38" s="181"/>
      <c r="G38" s="180" t="s">
        <v>42</v>
      </c>
      <c r="H38" s="93">
        <v>5</v>
      </c>
      <c r="I38" s="168">
        <f>SUM(I39)</f>
        <v>68400</v>
      </c>
      <c r="J38" s="168">
        <f>SUM(J39)</f>
        <v>68400</v>
      </c>
      <c r="K38" s="168">
        <f>SUM(K39)</f>
        <v>68400</v>
      </c>
      <c r="L38" s="168">
        <f>SUM(L39)</f>
        <v>68400</v>
      </c>
      <c r="M38" s="84"/>
      <c r="Q38" s="98"/>
    </row>
    <row r="39" spans="1:18" ht="14.25" customHeight="1">
      <c r="A39" s="182">
        <v>2</v>
      </c>
      <c r="B39" s="178">
        <v>1</v>
      </c>
      <c r="C39" s="179">
        <v>1</v>
      </c>
      <c r="D39" s="180">
        <v>1</v>
      </c>
      <c r="E39" s="178">
        <v>1</v>
      </c>
      <c r="F39" s="181">
        <v>1</v>
      </c>
      <c r="G39" s="180" t="s">
        <v>42</v>
      </c>
      <c r="H39" s="93">
        <v>6</v>
      </c>
      <c r="I39" s="183">
        <v>68400</v>
      </c>
      <c r="J39" s="184">
        <v>68400</v>
      </c>
      <c r="K39" s="184">
        <v>68400</v>
      </c>
      <c r="L39" s="184">
        <v>68400</v>
      </c>
      <c r="M39" s="84"/>
      <c r="Q39" s="98"/>
    </row>
    <row r="40" spans="1:18" ht="12.75" hidden="1" customHeight="1">
      <c r="A40" s="182">
        <v>2</v>
      </c>
      <c r="B40" s="178">
        <v>1</v>
      </c>
      <c r="C40" s="179">
        <v>1</v>
      </c>
      <c r="D40" s="180">
        <v>1</v>
      </c>
      <c r="E40" s="178">
        <v>2</v>
      </c>
      <c r="F40" s="181"/>
      <c r="G40" s="180" t="s">
        <v>43</v>
      </c>
      <c r="H40" s="93">
        <v>7</v>
      </c>
      <c r="I40" s="168">
        <f>I41</f>
        <v>0</v>
      </c>
      <c r="J40" s="168">
        <f>J41</f>
        <v>0</v>
      </c>
      <c r="K40" s="168">
        <f>K41</f>
        <v>0</v>
      </c>
      <c r="L40" s="168">
        <f>L41</f>
        <v>0</v>
      </c>
      <c r="M40" s="84"/>
      <c r="Q40" s="98"/>
    </row>
    <row r="41" spans="1:18" ht="12.75" hidden="1" customHeight="1">
      <c r="A41" s="182">
        <v>2</v>
      </c>
      <c r="B41" s="178">
        <v>1</v>
      </c>
      <c r="C41" s="179">
        <v>1</v>
      </c>
      <c r="D41" s="180">
        <v>1</v>
      </c>
      <c r="E41" s="178">
        <v>2</v>
      </c>
      <c r="F41" s="181">
        <v>1</v>
      </c>
      <c r="G41" s="180" t="s">
        <v>43</v>
      </c>
      <c r="H41" s="93">
        <v>8</v>
      </c>
      <c r="I41" s="184">
        <v>0</v>
      </c>
      <c r="J41" s="185">
        <v>0</v>
      </c>
      <c r="K41" s="184">
        <v>0</v>
      </c>
      <c r="L41" s="185">
        <v>0</v>
      </c>
      <c r="M41" s="84"/>
      <c r="Q41" s="98"/>
    </row>
    <row r="42" spans="1:18" ht="13.5" customHeight="1">
      <c r="A42" s="182">
        <v>2</v>
      </c>
      <c r="B42" s="178">
        <v>1</v>
      </c>
      <c r="C42" s="179">
        <v>2</v>
      </c>
      <c r="D42" s="180"/>
      <c r="E42" s="178"/>
      <c r="F42" s="181"/>
      <c r="G42" s="180" t="s">
        <v>44</v>
      </c>
      <c r="H42" s="93">
        <v>9</v>
      </c>
      <c r="I42" s="168">
        <f t="shared" ref="I42:L44" si="0">I43</f>
        <v>1000</v>
      </c>
      <c r="J42" s="167">
        <f t="shared" si="0"/>
        <v>1000</v>
      </c>
      <c r="K42" s="168">
        <f t="shared" si="0"/>
        <v>1000</v>
      </c>
      <c r="L42" s="167">
        <f t="shared" si="0"/>
        <v>1000</v>
      </c>
      <c r="M42" s="84"/>
      <c r="Q42" s="98"/>
    </row>
    <row r="43" spans="1:18">
      <c r="A43" s="182">
        <v>2</v>
      </c>
      <c r="B43" s="178">
        <v>1</v>
      </c>
      <c r="C43" s="179">
        <v>2</v>
      </c>
      <c r="D43" s="180">
        <v>1</v>
      </c>
      <c r="E43" s="178"/>
      <c r="F43" s="181"/>
      <c r="G43" s="180" t="s">
        <v>44</v>
      </c>
      <c r="H43" s="93">
        <v>10</v>
      </c>
      <c r="I43" s="168">
        <f t="shared" si="0"/>
        <v>1000</v>
      </c>
      <c r="J43" s="167">
        <f t="shared" si="0"/>
        <v>1000</v>
      </c>
      <c r="K43" s="167">
        <f t="shared" si="0"/>
        <v>1000</v>
      </c>
      <c r="L43" s="167">
        <f t="shared" si="0"/>
        <v>1000</v>
      </c>
    </row>
    <row r="44" spans="1:18" ht="13.5" customHeight="1">
      <c r="A44" s="182">
        <v>2</v>
      </c>
      <c r="B44" s="178">
        <v>1</v>
      </c>
      <c r="C44" s="179">
        <v>2</v>
      </c>
      <c r="D44" s="180">
        <v>1</v>
      </c>
      <c r="E44" s="178">
        <v>1</v>
      </c>
      <c r="F44" s="181"/>
      <c r="G44" s="180" t="s">
        <v>44</v>
      </c>
      <c r="H44" s="93">
        <v>11</v>
      </c>
      <c r="I44" s="167">
        <f t="shared" si="0"/>
        <v>1000</v>
      </c>
      <c r="J44" s="167">
        <f t="shared" si="0"/>
        <v>1000</v>
      </c>
      <c r="K44" s="167">
        <f t="shared" si="0"/>
        <v>1000</v>
      </c>
      <c r="L44" s="167">
        <f t="shared" si="0"/>
        <v>1000</v>
      </c>
      <c r="M44" s="84"/>
      <c r="Q44" s="98"/>
    </row>
    <row r="45" spans="1:18" ht="14.25" customHeight="1">
      <c r="A45" s="182">
        <v>2</v>
      </c>
      <c r="B45" s="178">
        <v>1</v>
      </c>
      <c r="C45" s="179">
        <v>2</v>
      </c>
      <c r="D45" s="180">
        <v>1</v>
      </c>
      <c r="E45" s="178">
        <v>1</v>
      </c>
      <c r="F45" s="181">
        <v>1</v>
      </c>
      <c r="G45" s="180" t="s">
        <v>44</v>
      </c>
      <c r="H45" s="93">
        <v>12</v>
      </c>
      <c r="I45" s="185">
        <v>1000</v>
      </c>
      <c r="J45" s="184">
        <v>1000</v>
      </c>
      <c r="K45" s="184">
        <v>1000</v>
      </c>
      <c r="L45" s="184">
        <v>1000</v>
      </c>
      <c r="M45" s="84"/>
      <c r="Q45" s="98"/>
    </row>
    <row r="46" spans="1:18" ht="26.25" customHeight="1">
      <c r="A46" s="186">
        <v>2</v>
      </c>
      <c r="B46" s="187">
        <v>2</v>
      </c>
      <c r="C46" s="171"/>
      <c r="D46" s="172"/>
      <c r="E46" s="173"/>
      <c r="F46" s="174"/>
      <c r="G46" s="175" t="s">
        <v>45</v>
      </c>
      <c r="H46" s="93">
        <v>13</v>
      </c>
      <c r="I46" s="188">
        <f t="shared" ref="I46:L48" si="1">I47</f>
        <v>137600</v>
      </c>
      <c r="J46" s="189">
        <f t="shared" si="1"/>
        <v>137600</v>
      </c>
      <c r="K46" s="188">
        <f t="shared" si="1"/>
        <v>106982.68000000001</v>
      </c>
      <c r="L46" s="188">
        <f t="shared" si="1"/>
        <v>106982.68000000001</v>
      </c>
      <c r="M46" s="84"/>
    </row>
    <row r="47" spans="1:18" ht="27" customHeight="1">
      <c r="A47" s="182">
        <v>2</v>
      </c>
      <c r="B47" s="178">
        <v>2</v>
      </c>
      <c r="C47" s="179">
        <v>1</v>
      </c>
      <c r="D47" s="180"/>
      <c r="E47" s="178"/>
      <c r="F47" s="181"/>
      <c r="G47" s="172" t="s">
        <v>45</v>
      </c>
      <c r="H47" s="93">
        <v>14</v>
      </c>
      <c r="I47" s="167">
        <f t="shared" si="1"/>
        <v>137600</v>
      </c>
      <c r="J47" s="168">
        <f t="shared" si="1"/>
        <v>137600</v>
      </c>
      <c r="K47" s="167">
        <f t="shared" si="1"/>
        <v>106982.68000000001</v>
      </c>
      <c r="L47" s="168">
        <f t="shared" si="1"/>
        <v>106982.68000000001</v>
      </c>
      <c r="M47" s="84"/>
      <c r="R47" s="98"/>
    </row>
    <row r="48" spans="1:18" ht="15.75" customHeight="1">
      <c r="A48" s="182">
        <v>2</v>
      </c>
      <c r="B48" s="178">
        <v>2</v>
      </c>
      <c r="C48" s="179">
        <v>1</v>
      </c>
      <c r="D48" s="180">
        <v>1</v>
      </c>
      <c r="E48" s="178"/>
      <c r="F48" s="181"/>
      <c r="G48" s="172" t="s">
        <v>45</v>
      </c>
      <c r="H48" s="93">
        <v>15</v>
      </c>
      <c r="I48" s="167">
        <f t="shared" si="1"/>
        <v>137600</v>
      </c>
      <c r="J48" s="168">
        <f t="shared" si="1"/>
        <v>137600</v>
      </c>
      <c r="K48" s="177">
        <f t="shared" si="1"/>
        <v>106982.68000000001</v>
      </c>
      <c r="L48" s="177">
        <f t="shared" si="1"/>
        <v>106982.68000000001</v>
      </c>
      <c r="M48" s="84"/>
      <c r="Q48" s="98"/>
    </row>
    <row r="49" spans="1:17" ht="24.75" customHeight="1">
      <c r="A49" s="190">
        <v>2</v>
      </c>
      <c r="B49" s="191">
        <v>2</v>
      </c>
      <c r="C49" s="192">
        <v>1</v>
      </c>
      <c r="D49" s="193">
        <v>1</v>
      </c>
      <c r="E49" s="191">
        <v>1</v>
      </c>
      <c r="F49" s="194"/>
      <c r="G49" s="172" t="s">
        <v>45</v>
      </c>
      <c r="H49" s="93">
        <v>16</v>
      </c>
      <c r="I49" s="195">
        <f>SUM(I50:I65)</f>
        <v>137600</v>
      </c>
      <c r="J49" s="195">
        <f>SUM(J50:J65)</f>
        <v>137600</v>
      </c>
      <c r="K49" s="196">
        <f>SUM(K50:K65)</f>
        <v>106982.68000000001</v>
      </c>
      <c r="L49" s="196">
        <f>SUM(L50:L65)</f>
        <v>106982.68000000001</v>
      </c>
      <c r="M49" s="84"/>
      <c r="Q49" s="98"/>
    </row>
    <row r="50" spans="1:17" ht="15.75" hidden="1" customHeight="1">
      <c r="A50" s="182">
        <v>2</v>
      </c>
      <c r="B50" s="178">
        <v>2</v>
      </c>
      <c r="C50" s="179">
        <v>1</v>
      </c>
      <c r="D50" s="180">
        <v>1</v>
      </c>
      <c r="E50" s="178">
        <v>1</v>
      </c>
      <c r="F50" s="197">
        <v>1</v>
      </c>
      <c r="G50" s="180" t="s">
        <v>46</v>
      </c>
      <c r="H50" s="93">
        <v>17</v>
      </c>
      <c r="I50" s="184">
        <v>0</v>
      </c>
      <c r="J50" s="184">
        <v>0</v>
      </c>
      <c r="K50" s="184">
        <v>0</v>
      </c>
      <c r="L50" s="184">
        <v>0</v>
      </c>
      <c r="M50" s="84"/>
      <c r="Q50" s="98"/>
    </row>
    <row r="51" spans="1:17" ht="26.25" hidden="1" customHeight="1">
      <c r="A51" s="182">
        <v>2</v>
      </c>
      <c r="B51" s="178">
        <v>2</v>
      </c>
      <c r="C51" s="179">
        <v>1</v>
      </c>
      <c r="D51" s="180">
        <v>1</v>
      </c>
      <c r="E51" s="178">
        <v>1</v>
      </c>
      <c r="F51" s="181">
        <v>2</v>
      </c>
      <c r="G51" s="180" t="s">
        <v>47</v>
      </c>
      <c r="H51" s="93">
        <v>18</v>
      </c>
      <c r="I51" s="184">
        <v>0</v>
      </c>
      <c r="J51" s="184">
        <v>0</v>
      </c>
      <c r="K51" s="184">
        <v>0</v>
      </c>
      <c r="L51" s="184">
        <v>0</v>
      </c>
      <c r="M51" s="84"/>
      <c r="Q51" s="98"/>
    </row>
    <row r="52" spans="1:17" ht="26.25" customHeight="1">
      <c r="A52" s="182">
        <v>2</v>
      </c>
      <c r="B52" s="178">
        <v>2</v>
      </c>
      <c r="C52" s="179">
        <v>1</v>
      </c>
      <c r="D52" s="180">
        <v>1</v>
      </c>
      <c r="E52" s="178">
        <v>1</v>
      </c>
      <c r="F52" s="181">
        <v>5</v>
      </c>
      <c r="G52" s="180" t="s">
        <v>48</v>
      </c>
      <c r="H52" s="93">
        <v>19</v>
      </c>
      <c r="I52" s="184">
        <v>1800</v>
      </c>
      <c r="J52" s="184">
        <v>1800</v>
      </c>
      <c r="K52" s="184">
        <v>1063.77</v>
      </c>
      <c r="L52" s="184">
        <v>1063.77</v>
      </c>
      <c r="M52" s="84"/>
      <c r="Q52" s="98"/>
    </row>
    <row r="53" spans="1:17" ht="27" customHeight="1">
      <c r="A53" s="182">
        <v>2</v>
      </c>
      <c r="B53" s="178">
        <v>2</v>
      </c>
      <c r="C53" s="179">
        <v>1</v>
      </c>
      <c r="D53" s="180">
        <v>1</v>
      </c>
      <c r="E53" s="178">
        <v>1</v>
      </c>
      <c r="F53" s="181">
        <v>6</v>
      </c>
      <c r="G53" s="180" t="s">
        <v>49</v>
      </c>
      <c r="H53" s="93">
        <v>20</v>
      </c>
      <c r="I53" s="184">
        <v>300</v>
      </c>
      <c r="J53" s="184">
        <v>300</v>
      </c>
      <c r="K53" s="184">
        <v>221.16</v>
      </c>
      <c r="L53" s="184">
        <v>221.16</v>
      </c>
      <c r="M53" s="84"/>
      <c r="Q53" s="98"/>
    </row>
    <row r="54" spans="1:17" ht="26.25" hidden="1" customHeight="1">
      <c r="A54" s="198">
        <v>2</v>
      </c>
      <c r="B54" s="173">
        <v>2</v>
      </c>
      <c r="C54" s="171">
        <v>1</v>
      </c>
      <c r="D54" s="172">
        <v>1</v>
      </c>
      <c r="E54" s="173">
        <v>1</v>
      </c>
      <c r="F54" s="174">
        <v>7</v>
      </c>
      <c r="G54" s="172" t="s">
        <v>50</v>
      </c>
      <c r="H54" s="93">
        <v>21</v>
      </c>
      <c r="I54" s="184">
        <v>0</v>
      </c>
      <c r="J54" s="184">
        <v>0</v>
      </c>
      <c r="K54" s="184">
        <v>0</v>
      </c>
      <c r="L54" s="184">
        <v>0</v>
      </c>
      <c r="M54" s="84"/>
      <c r="Q54" s="98"/>
    </row>
    <row r="55" spans="1:17" ht="12" customHeight="1">
      <c r="A55" s="182">
        <v>2</v>
      </c>
      <c r="B55" s="178">
        <v>2</v>
      </c>
      <c r="C55" s="179">
        <v>1</v>
      </c>
      <c r="D55" s="180">
        <v>1</v>
      </c>
      <c r="E55" s="178">
        <v>1</v>
      </c>
      <c r="F55" s="181">
        <v>11</v>
      </c>
      <c r="G55" s="180" t="s">
        <v>51</v>
      </c>
      <c r="H55" s="93">
        <v>22</v>
      </c>
      <c r="I55" s="185">
        <v>1500</v>
      </c>
      <c r="J55" s="184">
        <v>1500</v>
      </c>
      <c r="K55" s="184">
        <v>1330.91</v>
      </c>
      <c r="L55" s="184">
        <v>1330.91</v>
      </c>
      <c r="M55" s="84"/>
      <c r="Q55" s="98"/>
    </row>
    <row r="56" spans="1:17" ht="15.75" hidden="1" customHeight="1">
      <c r="A56" s="190">
        <v>2</v>
      </c>
      <c r="B56" s="199">
        <v>2</v>
      </c>
      <c r="C56" s="200">
        <v>1</v>
      </c>
      <c r="D56" s="200">
        <v>1</v>
      </c>
      <c r="E56" s="200">
        <v>1</v>
      </c>
      <c r="F56" s="201">
        <v>12</v>
      </c>
      <c r="G56" s="202" t="s">
        <v>52</v>
      </c>
      <c r="H56" s="93">
        <v>23</v>
      </c>
      <c r="I56" s="203">
        <v>0</v>
      </c>
      <c r="J56" s="184">
        <v>0</v>
      </c>
      <c r="K56" s="184">
        <v>0</v>
      </c>
      <c r="L56" s="184">
        <v>0</v>
      </c>
      <c r="M56" s="84"/>
      <c r="Q56" s="98"/>
    </row>
    <row r="57" spans="1:17" ht="25.5" hidden="1" customHeight="1">
      <c r="A57" s="182">
        <v>2</v>
      </c>
      <c r="B57" s="178">
        <v>2</v>
      </c>
      <c r="C57" s="179">
        <v>1</v>
      </c>
      <c r="D57" s="179">
        <v>1</v>
      </c>
      <c r="E57" s="179">
        <v>1</v>
      </c>
      <c r="F57" s="181">
        <v>14</v>
      </c>
      <c r="G57" s="204" t="s">
        <v>53</v>
      </c>
      <c r="H57" s="93">
        <v>24</v>
      </c>
      <c r="I57" s="185">
        <v>0</v>
      </c>
      <c r="J57" s="185">
        <v>0</v>
      </c>
      <c r="K57" s="185">
        <v>0</v>
      </c>
      <c r="L57" s="185">
        <v>0</v>
      </c>
      <c r="M57" s="84"/>
      <c r="Q57" s="98"/>
    </row>
    <row r="58" spans="1:17" ht="27.75" customHeight="1">
      <c r="A58" s="182">
        <v>2</v>
      </c>
      <c r="B58" s="178">
        <v>2</v>
      </c>
      <c r="C58" s="179">
        <v>1</v>
      </c>
      <c r="D58" s="179">
        <v>1</v>
      </c>
      <c r="E58" s="179">
        <v>1</v>
      </c>
      <c r="F58" s="181">
        <v>15</v>
      </c>
      <c r="G58" s="180" t="s">
        <v>54</v>
      </c>
      <c r="H58" s="93">
        <v>25</v>
      </c>
      <c r="I58" s="185">
        <v>200</v>
      </c>
      <c r="J58" s="184">
        <v>200</v>
      </c>
      <c r="K58" s="184">
        <v>0</v>
      </c>
      <c r="L58" s="184">
        <v>0</v>
      </c>
      <c r="M58" s="84"/>
      <c r="Q58" s="98"/>
    </row>
    <row r="59" spans="1:17" ht="15.75" hidden="1" customHeight="1">
      <c r="A59" s="182">
        <v>2</v>
      </c>
      <c r="B59" s="178">
        <v>2</v>
      </c>
      <c r="C59" s="179">
        <v>1</v>
      </c>
      <c r="D59" s="179">
        <v>1</v>
      </c>
      <c r="E59" s="179">
        <v>1</v>
      </c>
      <c r="F59" s="181">
        <v>16</v>
      </c>
      <c r="G59" s="180" t="s">
        <v>55</v>
      </c>
      <c r="H59" s="93">
        <v>26</v>
      </c>
      <c r="I59" s="185">
        <v>0</v>
      </c>
      <c r="J59" s="184">
        <v>0</v>
      </c>
      <c r="K59" s="184">
        <v>0</v>
      </c>
      <c r="L59" s="184">
        <v>0</v>
      </c>
      <c r="M59" s="84"/>
      <c r="Q59" s="98"/>
    </row>
    <row r="60" spans="1:17" ht="27.75" hidden="1" customHeight="1">
      <c r="A60" s="182">
        <v>2</v>
      </c>
      <c r="B60" s="178">
        <v>2</v>
      </c>
      <c r="C60" s="179">
        <v>1</v>
      </c>
      <c r="D60" s="179">
        <v>1</v>
      </c>
      <c r="E60" s="179">
        <v>1</v>
      </c>
      <c r="F60" s="181">
        <v>17</v>
      </c>
      <c r="G60" s="180" t="s">
        <v>56</v>
      </c>
      <c r="H60" s="93">
        <v>27</v>
      </c>
      <c r="I60" s="185">
        <v>0</v>
      </c>
      <c r="J60" s="185">
        <v>0</v>
      </c>
      <c r="K60" s="185">
        <v>0</v>
      </c>
      <c r="L60" s="185">
        <v>0</v>
      </c>
      <c r="M60" s="84"/>
      <c r="Q60" s="98"/>
    </row>
    <row r="61" spans="1:17" ht="14.25" customHeight="1">
      <c r="A61" s="182">
        <v>2</v>
      </c>
      <c r="B61" s="178">
        <v>2</v>
      </c>
      <c r="C61" s="179">
        <v>1</v>
      </c>
      <c r="D61" s="179">
        <v>1</v>
      </c>
      <c r="E61" s="179">
        <v>1</v>
      </c>
      <c r="F61" s="181">
        <v>20</v>
      </c>
      <c r="G61" s="180" t="s">
        <v>57</v>
      </c>
      <c r="H61" s="93">
        <v>28</v>
      </c>
      <c r="I61" s="185">
        <v>17500</v>
      </c>
      <c r="J61" s="184">
        <v>17500</v>
      </c>
      <c r="K61" s="184">
        <v>6683.1</v>
      </c>
      <c r="L61" s="184">
        <v>406.63</v>
      </c>
      <c r="M61" s="84"/>
      <c r="Q61" s="98"/>
    </row>
    <row r="62" spans="1:17" ht="27.75" customHeight="1">
      <c r="A62" s="182">
        <v>2</v>
      </c>
      <c r="B62" s="178">
        <v>2</v>
      </c>
      <c r="C62" s="179">
        <v>1</v>
      </c>
      <c r="D62" s="179">
        <v>1</v>
      </c>
      <c r="E62" s="179">
        <v>1</v>
      </c>
      <c r="F62" s="181">
        <v>21</v>
      </c>
      <c r="G62" s="180" t="s">
        <v>58</v>
      </c>
      <c r="H62" s="93">
        <v>29</v>
      </c>
      <c r="I62" s="185">
        <v>8400</v>
      </c>
      <c r="J62" s="184">
        <v>8400</v>
      </c>
      <c r="K62" s="184">
        <v>5170.41</v>
      </c>
      <c r="L62" s="184">
        <v>5170.41</v>
      </c>
      <c r="M62" s="84"/>
      <c r="Q62" s="98"/>
    </row>
    <row r="63" spans="1:17" ht="12" customHeight="1">
      <c r="A63" s="182">
        <v>2</v>
      </c>
      <c r="B63" s="178">
        <v>2</v>
      </c>
      <c r="C63" s="179">
        <v>1</v>
      </c>
      <c r="D63" s="179">
        <v>1</v>
      </c>
      <c r="E63" s="179">
        <v>1</v>
      </c>
      <c r="F63" s="181">
        <v>22</v>
      </c>
      <c r="G63" s="180" t="s">
        <v>59</v>
      </c>
      <c r="H63" s="93">
        <v>30</v>
      </c>
      <c r="I63" s="185">
        <v>200</v>
      </c>
      <c r="J63" s="184">
        <v>200</v>
      </c>
      <c r="K63" s="184">
        <v>156.19999999999999</v>
      </c>
      <c r="L63" s="184">
        <v>156.19999999999999</v>
      </c>
      <c r="M63" s="84"/>
      <c r="Q63" s="98"/>
    </row>
    <row r="64" spans="1:17" ht="12" hidden="1" customHeight="1">
      <c r="A64" s="182">
        <v>2</v>
      </c>
      <c r="B64" s="178">
        <v>2</v>
      </c>
      <c r="C64" s="179">
        <v>1</v>
      </c>
      <c r="D64" s="179">
        <v>1</v>
      </c>
      <c r="E64" s="179">
        <v>1</v>
      </c>
      <c r="F64" s="181">
        <v>23</v>
      </c>
      <c r="G64" s="180" t="s">
        <v>60</v>
      </c>
      <c r="H64" s="93">
        <v>31</v>
      </c>
      <c r="I64" s="185">
        <v>0</v>
      </c>
      <c r="J64" s="184">
        <v>0</v>
      </c>
      <c r="K64" s="184">
        <v>0</v>
      </c>
      <c r="L64" s="184">
        <v>0</v>
      </c>
      <c r="M64" s="84"/>
      <c r="Q64" s="98"/>
    </row>
    <row r="65" spans="1:18" ht="15" customHeight="1">
      <c r="A65" s="182">
        <v>2</v>
      </c>
      <c r="B65" s="178">
        <v>2</v>
      </c>
      <c r="C65" s="179">
        <v>1</v>
      </c>
      <c r="D65" s="179">
        <v>1</v>
      </c>
      <c r="E65" s="179">
        <v>1</v>
      </c>
      <c r="F65" s="181">
        <v>30</v>
      </c>
      <c r="G65" s="180" t="s">
        <v>61</v>
      </c>
      <c r="H65" s="93">
        <v>32</v>
      </c>
      <c r="I65" s="185">
        <v>107700</v>
      </c>
      <c r="J65" s="184">
        <v>107700</v>
      </c>
      <c r="K65" s="184">
        <v>92357.13</v>
      </c>
      <c r="L65" s="184">
        <v>98633.600000000006</v>
      </c>
      <c r="M65" s="84"/>
      <c r="Q65" s="98"/>
    </row>
    <row r="66" spans="1:18" ht="14.25" hidden="1" customHeight="1">
      <c r="A66" s="205">
        <v>2</v>
      </c>
      <c r="B66" s="206">
        <v>3</v>
      </c>
      <c r="C66" s="170"/>
      <c r="D66" s="171"/>
      <c r="E66" s="171"/>
      <c r="F66" s="174"/>
      <c r="G66" s="207" t="s">
        <v>62</v>
      </c>
      <c r="H66" s="93">
        <v>33</v>
      </c>
      <c r="I66" s="188">
        <f>I67</f>
        <v>0</v>
      </c>
      <c r="J66" s="188">
        <f>J67</f>
        <v>0</v>
      </c>
      <c r="K66" s="188">
        <f>K67</f>
        <v>0</v>
      </c>
      <c r="L66" s="188">
        <f>L67</f>
        <v>0</v>
      </c>
      <c r="M66" s="84"/>
    </row>
    <row r="67" spans="1:18" ht="13.5" hidden="1" customHeight="1">
      <c r="A67" s="182">
        <v>2</v>
      </c>
      <c r="B67" s="178">
        <v>3</v>
      </c>
      <c r="C67" s="179">
        <v>1</v>
      </c>
      <c r="D67" s="179"/>
      <c r="E67" s="179"/>
      <c r="F67" s="181"/>
      <c r="G67" s="180" t="s">
        <v>63</v>
      </c>
      <c r="H67" s="93">
        <v>34</v>
      </c>
      <c r="I67" s="167">
        <f>SUM(I68+I73+I78)</f>
        <v>0</v>
      </c>
      <c r="J67" s="208">
        <f>SUM(J68+J73+J78)</f>
        <v>0</v>
      </c>
      <c r="K67" s="168">
        <f>SUM(K68+K73+K78)</f>
        <v>0</v>
      </c>
      <c r="L67" s="167">
        <f>SUM(L68+L73+L78)</f>
        <v>0</v>
      </c>
      <c r="M67" s="84"/>
      <c r="R67" s="98"/>
    </row>
    <row r="68" spans="1:18" ht="15" hidden="1" customHeight="1">
      <c r="A68" s="182">
        <v>2</v>
      </c>
      <c r="B68" s="178">
        <v>3</v>
      </c>
      <c r="C68" s="179">
        <v>1</v>
      </c>
      <c r="D68" s="179">
        <v>1</v>
      </c>
      <c r="E68" s="179"/>
      <c r="F68" s="181"/>
      <c r="G68" s="180" t="s">
        <v>64</v>
      </c>
      <c r="H68" s="93">
        <v>35</v>
      </c>
      <c r="I68" s="167">
        <f>I69</f>
        <v>0</v>
      </c>
      <c r="J68" s="208">
        <f>J69</f>
        <v>0</v>
      </c>
      <c r="K68" s="168">
        <f>K69</f>
        <v>0</v>
      </c>
      <c r="L68" s="167">
        <f>L69</f>
        <v>0</v>
      </c>
      <c r="M68" s="84"/>
      <c r="Q68" s="98"/>
    </row>
    <row r="69" spans="1:18" ht="13.5" hidden="1" customHeight="1">
      <c r="A69" s="182">
        <v>2</v>
      </c>
      <c r="B69" s="178">
        <v>3</v>
      </c>
      <c r="C69" s="179">
        <v>1</v>
      </c>
      <c r="D69" s="179">
        <v>1</v>
      </c>
      <c r="E69" s="179">
        <v>1</v>
      </c>
      <c r="F69" s="181"/>
      <c r="G69" s="180" t="s">
        <v>64</v>
      </c>
      <c r="H69" s="93">
        <v>36</v>
      </c>
      <c r="I69" s="167">
        <f>SUM(I70:I72)</f>
        <v>0</v>
      </c>
      <c r="J69" s="208">
        <f>SUM(J70:J72)</f>
        <v>0</v>
      </c>
      <c r="K69" s="168">
        <f>SUM(K70:K72)</f>
        <v>0</v>
      </c>
      <c r="L69" s="167">
        <f>SUM(L70:L72)</f>
        <v>0</v>
      </c>
      <c r="M69" s="84"/>
      <c r="Q69" s="98"/>
    </row>
    <row r="70" spans="1:18" s="209" customFormat="1" ht="25.5" hidden="1" customHeight="1">
      <c r="A70" s="182">
        <v>2</v>
      </c>
      <c r="B70" s="178">
        <v>3</v>
      </c>
      <c r="C70" s="179">
        <v>1</v>
      </c>
      <c r="D70" s="179">
        <v>1</v>
      </c>
      <c r="E70" s="179">
        <v>1</v>
      </c>
      <c r="F70" s="181">
        <v>1</v>
      </c>
      <c r="G70" s="180" t="s">
        <v>65</v>
      </c>
      <c r="H70" s="93">
        <v>37</v>
      </c>
      <c r="I70" s="185">
        <v>0</v>
      </c>
      <c r="J70" s="185">
        <v>0</v>
      </c>
      <c r="K70" s="185">
        <v>0</v>
      </c>
      <c r="L70" s="185">
        <v>0</v>
      </c>
      <c r="Q70" s="98"/>
      <c r="R70" s="128"/>
    </row>
    <row r="71" spans="1:18" ht="19.5" hidden="1" customHeight="1">
      <c r="A71" s="182">
        <v>2</v>
      </c>
      <c r="B71" s="173">
        <v>3</v>
      </c>
      <c r="C71" s="171">
        <v>1</v>
      </c>
      <c r="D71" s="171">
        <v>1</v>
      </c>
      <c r="E71" s="171">
        <v>1</v>
      </c>
      <c r="F71" s="174">
        <v>2</v>
      </c>
      <c r="G71" s="172" t="s">
        <v>66</v>
      </c>
      <c r="H71" s="93">
        <v>38</v>
      </c>
      <c r="I71" s="183">
        <v>0</v>
      </c>
      <c r="J71" s="183">
        <v>0</v>
      </c>
      <c r="K71" s="183">
        <v>0</v>
      </c>
      <c r="L71" s="183">
        <v>0</v>
      </c>
      <c r="M71" s="84"/>
      <c r="Q71" s="98"/>
    </row>
    <row r="72" spans="1:18" ht="16.5" hidden="1" customHeight="1">
      <c r="A72" s="178">
        <v>2</v>
      </c>
      <c r="B72" s="179">
        <v>3</v>
      </c>
      <c r="C72" s="179">
        <v>1</v>
      </c>
      <c r="D72" s="179">
        <v>1</v>
      </c>
      <c r="E72" s="179">
        <v>1</v>
      </c>
      <c r="F72" s="181">
        <v>3</v>
      </c>
      <c r="G72" s="180" t="s">
        <v>67</v>
      </c>
      <c r="H72" s="93">
        <v>39</v>
      </c>
      <c r="I72" s="185">
        <v>0</v>
      </c>
      <c r="J72" s="185">
        <v>0</v>
      </c>
      <c r="K72" s="185">
        <v>0</v>
      </c>
      <c r="L72" s="185">
        <v>0</v>
      </c>
      <c r="M72" s="84"/>
      <c r="Q72" s="98"/>
    </row>
    <row r="73" spans="1:18" ht="29.25" hidden="1" customHeight="1">
      <c r="A73" s="173">
        <v>2</v>
      </c>
      <c r="B73" s="171">
        <v>3</v>
      </c>
      <c r="C73" s="171">
        <v>1</v>
      </c>
      <c r="D73" s="171">
        <v>2</v>
      </c>
      <c r="E73" s="171"/>
      <c r="F73" s="174"/>
      <c r="G73" s="172" t="s">
        <v>68</v>
      </c>
      <c r="H73" s="93">
        <v>40</v>
      </c>
      <c r="I73" s="188">
        <f>I74</f>
        <v>0</v>
      </c>
      <c r="J73" s="210">
        <f>J74</f>
        <v>0</v>
      </c>
      <c r="K73" s="189">
        <f>K74</f>
        <v>0</v>
      </c>
      <c r="L73" s="189">
        <f>L74</f>
        <v>0</v>
      </c>
      <c r="M73" s="84"/>
      <c r="Q73" s="98"/>
    </row>
    <row r="74" spans="1:18" ht="27" hidden="1" customHeight="1">
      <c r="A74" s="191">
        <v>2</v>
      </c>
      <c r="B74" s="192">
        <v>3</v>
      </c>
      <c r="C74" s="192">
        <v>1</v>
      </c>
      <c r="D74" s="192">
        <v>2</v>
      </c>
      <c r="E74" s="192">
        <v>1</v>
      </c>
      <c r="F74" s="194"/>
      <c r="G74" s="172" t="s">
        <v>68</v>
      </c>
      <c r="H74" s="93">
        <v>41</v>
      </c>
      <c r="I74" s="177">
        <f>SUM(I75:I77)</f>
        <v>0</v>
      </c>
      <c r="J74" s="211">
        <f>SUM(J75:J77)</f>
        <v>0</v>
      </c>
      <c r="K74" s="176">
        <f>SUM(K75:K77)</f>
        <v>0</v>
      </c>
      <c r="L74" s="168">
        <f>SUM(L75:L77)</f>
        <v>0</v>
      </c>
      <c r="M74" s="84"/>
      <c r="Q74" s="98"/>
    </row>
    <row r="75" spans="1:18" s="209" customFormat="1" ht="27" hidden="1" customHeight="1">
      <c r="A75" s="178">
        <v>2</v>
      </c>
      <c r="B75" s="179">
        <v>3</v>
      </c>
      <c r="C75" s="179">
        <v>1</v>
      </c>
      <c r="D75" s="179">
        <v>2</v>
      </c>
      <c r="E75" s="179">
        <v>1</v>
      </c>
      <c r="F75" s="181">
        <v>1</v>
      </c>
      <c r="G75" s="182" t="s">
        <v>65</v>
      </c>
      <c r="H75" s="93">
        <v>42</v>
      </c>
      <c r="I75" s="185">
        <v>0</v>
      </c>
      <c r="J75" s="185">
        <v>0</v>
      </c>
      <c r="K75" s="185">
        <v>0</v>
      </c>
      <c r="L75" s="185">
        <v>0</v>
      </c>
      <c r="Q75" s="98"/>
      <c r="R75" s="128"/>
    </row>
    <row r="76" spans="1:18" ht="16.5" hidden="1" customHeight="1">
      <c r="A76" s="178">
        <v>2</v>
      </c>
      <c r="B76" s="179">
        <v>3</v>
      </c>
      <c r="C76" s="179">
        <v>1</v>
      </c>
      <c r="D76" s="179">
        <v>2</v>
      </c>
      <c r="E76" s="179">
        <v>1</v>
      </c>
      <c r="F76" s="181">
        <v>2</v>
      </c>
      <c r="G76" s="182" t="s">
        <v>66</v>
      </c>
      <c r="H76" s="93">
        <v>43</v>
      </c>
      <c r="I76" s="185">
        <v>0</v>
      </c>
      <c r="J76" s="185">
        <v>0</v>
      </c>
      <c r="K76" s="185">
        <v>0</v>
      </c>
      <c r="L76" s="185">
        <v>0</v>
      </c>
      <c r="M76" s="84"/>
      <c r="Q76" s="98"/>
    </row>
    <row r="77" spans="1:18" ht="15" hidden="1" customHeight="1">
      <c r="A77" s="178">
        <v>2</v>
      </c>
      <c r="B77" s="179">
        <v>3</v>
      </c>
      <c r="C77" s="179">
        <v>1</v>
      </c>
      <c r="D77" s="179">
        <v>2</v>
      </c>
      <c r="E77" s="179">
        <v>1</v>
      </c>
      <c r="F77" s="181">
        <v>3</v>
      </c>
      <c r="G77" s="182" t="s">
        <v>67</v>
      </c>
      <c r="H77" s="93">
        <v>44</v>
      </c>
      <c r="I77" s="185">
        <v>0</v>
      </c>
      <c r="J77" s="185">
        <v>0</v>
      </c>
      <c r="K77" s="185">
        <v>0</v>
      </c>
      <c r="L77" s="185">
        <v>0</v>
      </c>
      <c r="M77" s="84"/>
      <c r="Q77" s="98"/>
    </row>
    <row r="78" spans="1:18" ht="27.75" hidden="1" customHeight="1">
      <c r="A78" s="178">
        <v>2</v>
      </c>
      <c r="B78" s="179">
        <v>3</v>
      </c>
      <c r="C78" s="179">
        <v>1</v>
      </c>
      <c r="D78" s="179">
        <v>3</v>
      </c>
      <c r="E78" s="179"/>
      <c r="F78" s="181"/>
      <c r="G78" s="182" t="s">
        <v>69</v>
      </c>
      <c r="H78" s="93">
        <v>45</v>
      </c>
      <c r="I78" s="167">
        <f>I79</f>
        <v>0</v>
      </c>
      <c r="J78" s="208">
        <f>J79</f>
        <v>0</v>
      </c>
      <c r="K78" s="168">
        <f>K79</f>
        <v>0</v>
      </c>
      <c r="L78" s="168">
        <f>L79</f>
        <v>0</v>
      </c>
      <c r="M78" s="84"/>
      <c r="Q78" s="98"/>
    </row>
    <row r="79" spans="1:18" ht="26.25" hidden="1" customHeight="1">
      <c r="A79" s="178">
        <v>2</v>
      </c>
      <c r="B79" s="179">
        <v>3</v>
      </c>
      <c r="C79" s="179">
        <v>1</v>
      </c>
      <c r="D79" s="179">
        <v>3</v>
      </c>
      <c r="E79" s="179">
        <v>1</v>
      </c>
      <c r="F79" s="181"/>
      <c r="G79" s="182" t="s">
        <v>70</v>
      </c>
      <c r="H79" s="93">
        <v>46</v>
      </c>
      <c r="I79" s="167">
        <f>SUM(I80:I82)</f>
        <v>0</v>
      </c>
      <c r="J79" s="208">
        <f>SUM(J80:J82)</f>
        <v>0</v>
      </c>
      <c r="K79" s="168">
        <f>SUM(K80:K82)</f>
        <v>0</v>
      </c>
      <c r="L79" s="168">
        <f>SUM(L80:L82)</f>
        <v>0</v>
      </c>
      <c r="M79" s="84"/>
      <c r="Q79" s="98"/>
    </row>
    <row r="80" spans="1:18" ht="15" hidden="1" customHeight="1">
      <c r="A80" s="173">
        <v>2</v>
      </c>
      <c r="B80" s="171">
        <v>3</v>
      </c>
      <c r="C80" s="171">
        <v>1</v>
      </c>
      <c r="D80" s="171">
        <v>3</v>
      </c>
      <c r="E80" s="171">
        <v>1</v>
      </c>
      <c r="F80" s="174">
        <v>1</v>
      </c>
      <c r="G80" s="198" t="s">
        <v>71</v>
      </c>
      <c r="H80" s="93">
        <v>47</v>
      </c>
      <c r="I80" s="183">
        <v>0</v>
      </c>
      <c r="J80" s="183">
        <v>0</v>
      </c>
      <c r="K80" s="183">
        <v>0</v>
      </c>
      <c r="L80" s="183">
        <v>0</v>
      </c>
      <c r="M80" s="84"/>
      <c r="Q80" s="98"/>
    </row>
    <row r="81" spans="1:17" ht="16.5" hidden="1" customHeight="1">
      <c r="A81" s="178">
        <v>2</v>
      </c>
      <c r="B81" s="179">
        <v>3</v>
      </c>
      <c r="C81" s="179">
        <v>1</v>
      </c>
      <c r="D81" s="179">
        <v>3</v>
      </c>
      <c r="E81" s="179">
        <v>1</v>
      </c>
      <c r="F81" s="181">
        <v>2</v>
      </c>
      <c r="G81" s="182" t="s">
        <v>72</v>
      </c>
      <c r="H81" s="93">
        <v>48</v>
      </c>
      <c r="I81" s="185">
        <v>0</v>
      </c>
      <c r="J81" s="185">
        <v>0</v>
      </c>
      <c r="K81" s="185">
        <v>0</v>
      </c>
      <c r="L81" s="185">
        <v>0</v>
      </c>
      <c r="M81" s="84"/>
      <c r="Q81" s="98"/>
    </row>
    <row r="82" spans="1:17" ht="17.25" hidden="1" customHeight="1">
      <c r="A82" s="173">
        <v>2</v>
      </c>
      <c r="B82" s="171">
        <v>3</v>
      </c>
      <c r="C82" s="171">
        <v>1</v>
      </c>
      <c r="D82" s="171">
        <v>3</v>
      </c>
      <c r="E82" s="171">
        <v>1</v>
      </c>
      <c r="F82" s="174">
        <v>3</v>
      </c>
      <c r="G82" s="198" t="s">
        <v>73</v>
      </c>
      <c r="H82" s="93">
        <v>49</v>
      </c>
      <c r="I82" s="183">
        <v>0</v>
      </c>
      <c r="J82" s="183">
        <v>0</v>
      </c>
      <c r="K82" s="183">
        <v>0</v>
      </c>
      <c r="L82" s="183">
        <v>0</v>
      </c>
      <c r="M82" s="84"/>
      <c r="Q82" s="98"/>
    </row>
    <row r="83" spans="1:17" ht="12.75" hidden="1" customHeight="1">
      <c r="A83" s="173">
        <v>2</v>
      </c>
      <c r="B83" s="171">
        <v>3</v>
      </c>
      <c r="C83" s="171">
        <v>2</v>
      </c>
      <c r="D83" s="171"/>
      <c r="E83" s="171"/>
      <c r="F83" s="174"/>
      <c r="G83" s="198" t="s">
        <v>74</v>
      </c>
      <c r="H83" s="93">
        <v>50</v>
      </c>
      <c r="I83" s="167">
        <f t="shared" ref="I83:L84" si="2">I84</f>
        <v>0</v>
      </c>
      <c r="J83" s="167">
        <f t="shared" si="2"/>
        <v>0</v>
      </c>
      <c r="K83" s="167">
        <f t="shared" si="2"/>
        <v>0</v>
      </c>
      <c r="L83" s="167">
        <f t="shared" si="2"/>
        <v>0</v>
      </c>
      <c r="M83" s="84"/>
    </row>
    <row r="84" spans="1:17" ht="12" hidden="1" customHeight="1">
      <c r="A84" s="173">
        <v>2</v>
      </c>
      <c r="B84" s="171">
        <v>3</v>
      </c>
      <c r="C84" s="171">
        <v>2</v>
      </c>
      <c r="D84" s="171">
        <v>1</v>
      </c>
      <c r="E84" s="171"/>
      <c r="F84" s="174"/>
      <c r="G84" s="198" t="s">
        <v>74</v>
      </c>
      <c r="H84" s="93">
        <v>51</v>
      </c>
      <c r="I84" s="167">
        <f t="shared" si="2"/>
        <v>0</v>
      </c>
      <c r="J84" s="167">
        <f t="shared" si="2"/>
        <v>0</v>
      </c>
      <c r="K84" s="167">
        <f t="shared" si="2"/>
        <v>0</v>
      </c>
      <c r="L84" s="167">
        <f t="shared" si="2"/>
        <v>0</v>
      </c>
      <c r="M84" s="84"/>
    </row>
    <row r="85" spans="1:17" ht="15.75" hidden="1" customHeight="1">
      <c r="A85" s="173">
        <v>2</v>
      </c>
      <c r="B85" s="171">
        <v>3</v>
      </c>
      <c r="C85" s="171">
        <v>2</v>
      </c>
      <c r="D85" s="171">
        <v>1</v>
      </c>
      <c r="E85" s="171">
        <v>1</v>
      </c>
      <c r="F85" s="174"/>
      <c r="G85" s="198" t="s">
        <v>74</v>
      </c>
      <c r="H85" s="93">
        <v>52</v>
      </c>
      <c r="I85" s="167">
        <f>SUM(I86)</f>
        <v>0</v>
      </c>
      <c r="J85" s="167">
        <f>SUM(J86)</f>
        <v>0</v>
      </c>
      <c r="K85" s="167">
        <f>SUM(K86)</f>
        <v>0</v>
      </c>
      <c r="L85" s="167">
        <f>SUM(L86)</f>
        <v>0</v>
      </c>
      <c r="M85" s="84"/>
    </row>
    <row r="86" spans="1:17" ht="13.5" hidden="1" customHeight="1">
      <c r="A86" s="173">
        <v>2</v>
      </c>
      <c r="B86" s="171">
        <v>3</v>
      </c>
      <c r="C86" s="171">
        <v>2</v>
      </c>
      <c r="D86" s="171">
        <v>1</v>
      </c>
      <c r="E86" s="171">
        <v>1</v>
      </c>
      <c r="F86" s="174">
        <v>1</v>
      </c>
      <c r="G86" s="198" t="s">
        <v>74</v>
      </c>
      <c r="H86" s="93">
        <v>53</v>
      </c>
      <c r="I86" s="185">
        <v>0</v>
      </c>
      <c r="J86" s="185">
        <v>0</v>
      </c>
      <c r="K86" s="185">
        <v>0</v>
      </c>
      <c r="L86" s="185">
        <v>0</v>
      </c>
      <c r="M86" s="84"/>
    </row>
    <row r="87" spans="1:17" ht="16.5" hidden="1" customHeight="1">
      <c r="A87" s="163">
        <v>2</v>
      </c>
      <c r="B87" s="164">
        <v>4</v>
      </c>
      <c r="C87" s="164"/>
      <c r="D87" s="164"/>
      <c r="E87" s="164"/>
      <c r="F87" s="166"/>
      <c r="G87" s="212" t="s">
        <v>75</v>
      </c>
      <c r="H87" s="93">
        <v>54</v>
      </c>
      <c r="I87" s="167">
        <f t="shared" ref="I87:L89" si="3">I88</f>
        <v>0</v>
      </c>
      <c r="J87" s="208">
        <f t="shared" si="3"/>
        <v>0</v>
      </c>
      <c r="K87" s="168">
        <f t="shared" si="3"/>
        <v>0</v>
      </c>
      <c r="L87" s="168">
        <f t="shared" si="3"/>
        <v>0</v>
      </c>
      <c r="M87" s="84"/>
    </row>
    <row r="88" spans="1:17" ht="15.75" hidden="1" customHeight="1">
      <c r="A88" s="178">
        <v>2</v>
      </c>
      <c r="B88" s="179">
        <v>4</v>
      </c>
      <c r="C88" s="179">
        <v>1</v>
      </c>
      <c r="D88" s="179"/>
      <c r="E88" s="179"/>
      <c r="F88" s="181"/>
      <c r="G88" s="182" t="s">
        <v>76</v>
      </c>
      <c r="H88" s="93">
        <v>55</v>
      </c>
      <c r="I88" s="167">
        <f t="shared" si="3"/>
        <v>0</v>
      </c>
      <c r="J88" s="208">
        <f t="shared" si="3"/>
        <v>0</v>
      </c>
      <c r="K88" s="168">
        <f t="shared" si="3"/>
        <v>0</v>
      </c>
      <c r="L88" s="168">
        <f t="shared" si="3"/>
        <v>0</v>
      </c>
      <c r="M88" s="84"/>
    </row>
    <row r="89" spans="1:17" ht="17.25" hidden="1" customHeight="1">
      <c r="A89" s="178">
        <v>2</v>
      </c>
      <c r="B89" s="179">
        <v>4</v>
      </c>
      <c r="C89" s="179">
        <v>1</v>
      </c>
      <c r="D89" s="179">
        <v>1</v>
      </c>
      <c r="E89" s="179"/>
      <c r="F89" s="181"/>
      <c r="G89" s="182" t="s">
        <v>76</v>
      </c>
      <c r="H89" s="93">
        <v>56</v>
      </c>
      <c r="I89" s="167">
        <f t="shared" si="3"/>
        <v>0</v>
      </c>
      <c r="J89" s="208">
        <f t="shared" si="3"/>
        <v>0</v>
      </c>
      <c r="K89" s="168">
        <f t="shared" si="3"/>
        <v>0</v>
      </c>
      <c r="L89" s="168">
        <f t="shared" si="3"/>
        <v>0</v>
      </c>
      <c r="M89" s="84"/>
    </row>
    <row r="90" spans="1:17" ht="18" hidden="1" customHeight="1">
      <c r="A90" s="178">
        <v>2</v>
      </c>
      <c r="B90" s="179">
        <v>4</v>
      </c>
      <c r="C90" s="179">
        <v>1</v>
      </c>
      <c r="D90" s="179">
        <v>1</v>
      </c>
      <c r="E90" s="179">
        <v>1</v>
      </c>
      <c r="F90" s="181"/>
      <c r="G90" s="182" t="s">
        <v>76</v>
      </c>
      <c r="H90" s="93">
        <v>57</v>
      </c>
      <c r="I90" s="167">
        <f>SUM(I91:I93)</f>
        <v>0</v>
      </c>
      <c r="J90" s="208">
        <f>SUM(J91:J93)</f>
        <v>0</v>
      </c>
      <c r="K90" s="168">
        <f>SUM(K91:K93)</f>
        <v>0</v>
      </c>
      <c r="L90" s="168">
        <f>SUM(L91:L93)</f>
        <v>0</v>
      </c>
      <c r="M90" s="84"/>
    </row>
    <row r="91" spans="1:17" ht="14.25" hidden="1" customHeight="1">
      <c r="A91" s="178">
        <v>2</v>
      </c>
      <c r="B91" s="179">
        <v>4</v>
      </c>
      <c r="C91" s="179">
        <v>1</v>
      </c>
      <c r="D91" s="179">
        <v>1</v>
      </c>
      <c r="E91" s="179">
        <v>1</v>
      </c>
      <c r="F91" s="181">
        <v>1</v>
      </c>
      <c r="G91" s="182" t="s">
        <v>77</v>
      </c>
      <c r="H91" s="93">
        <v>58</v>
      </c>
      <c r="I91" s="185">
        <v>0</v>
      </c>
      <c r="J91" s="185">
        <v>0</v>
      </c>
      <c r="K91" s="185">
        <v>0</v>
      </c>
      <c r="L91" s="185">
        <v>0</v>
      </c>
      <c r="M91" s="84"/>
    </row>
    <row r="92" spans="1:17" ht="13.5" hidden="1" customHeight="1">
      <c r="A92" s="178">
        <v>2</v>
      </c>
      <c r="B92" s="178">
        <v>4</v>
      </c>
      <c r="C92" s="178">
        <v>1</v>
      </c>
      <c r="D92" s="179">
        <v>1</v>
      </c>
      <c r="E92" s="179">
        <v>1</v>
      </c>
      <c r="F92" s="213">
        <v>2</v>
      </c>
      <c r="G92" s="180" t="s">
        <v>78</v>
      </c>
      <c r="H92" s="93">
        <v>59</v>
      </c>
      <c r="I92" s="185">
        <v>0</v>
      </c>
      <c r="J92" s="185">
        <v>0</v>
      </c>
      <c r="K92" s="185">
        <v>0</v>
      </c>
      <c r="L92" s="185">
        <v>0</v>
      </c>
      <c r="M92" s="84"/>
    </row>
    <row r="93" spans="1:17" hidden="1">
      <c r="A93" s="178">
        <v>2</v>
      </c>
      <c r="B93" s="179">
        <v>4</v>
      </c>
      <c r="C93" s="178">
        <v>1</v>
      </c>
      <c r="D93" s="179">
        <v>1</v>
      </c>
      <c r="E93" s="179">
        <v>1</v>
      </c>
      <c r="F93" s="213">
        <v>3</v>
      </c>
      <c r="G93" s="180" t="s">
        <v>79</v>
      </c>
      <c r="H93" s="93">
        <v>60</v>
      </c>
      <c r="I93" s="185">
        <v>0</v>
      </c>
      <c r="J93" s="185">
        <v>0</v>
      </c>
      <c r="K93" s="185">
        <v>0</v>
      </c>
      <c r="L93" s="185">
        <v>0</v>
      </c>
    </row>
    <row r="94" spans="1:17" hidden="1">
      <c r="A94" s="163">
        <v>2</v>
      </c>
      <c r="B94" s="164">
        <v>5</v>
      </c>
      <c r="C94" s="163"/>
      <c r="D94" s="164"/>
      <c r="E94" s="164"/>
      <c r="F94" s="214"/>
      <c r="G94" s="165" t="s">
        <v>80</v>
      </c>
      <c r="H94" s="93">
        <v>61</v>
      </c>
      <c r="I94" s="167">
        <f>SUM(I95+I100+I105)</f>
        <v>0</v>
      </c>
      <c r="J94" s="208">
        <f>SUM(J95+J100+J105)</f>
        <v>0</v>
      </c>
      <c r="K94" s="168">
        <f>SUM(K95+K100+K105)</f>
        <v>0</v>
      </c>
      <c r="L94" s="168">
        <f>SUM(L95+L100+L105)</f>
        <v>0</v>
      </c>
    </row>
    <row r="95" spans="1:17" hidden="1">
      <c r="A95" s="173">
        <v>2</v>
      </c>
      <c r="B95" s="171">
        <v>5</v>
      </c>
      <c r="C95" s="173">
        <v>1</v>
      </c>
      <c r="D95" s="171"/>
      <c r="E95" s="171"/>
      <c r="F95" s="215"/>
      <c r="G95" s="172" t="s">
        <v>81</v>
      </c>
      <c r="H95" s="93">
        <v>62</v>
      </c>
      <c r="I95" s="188">
        <f t="shared" ref="I95:L96" si="4">I96</f>
        <v>0</v>
      </c>
      <c r="J95" s="210">
        <f t="shared" si="4"/>
        <v>0</v>
      </c>
      <c r="K95" s="189">
        <f t="shared" si="4"/>
        <v>0</v>
      </c>
      <c r="L95" s="189">
        <f t="shared" si="4"/>
        <v>0</v>
      </c>
    </row>
    <row r="96" spans="1:17" hidden="1">
      <c r="A96" s="178">
        <v>2</v>
      </c>
      <c r="B96" s="179">
        <v>5</v>
      </c>
      <c r="C96" s="178">
        <v>1</v>
      </c>
      <c r="D96" s="179">
        <v>1</v>
      </c>
      <c r="E96" s="179"/>
      <c r="F96" s="213"/>
      <c r="G96" s="180" t="s">
        <v>81</v>
      </c>
      <c r="H96" s="93">
        <v>63</v>
      </c>
      <c r="I96" s="167">
        <f t="shared" si="4"/>
        <v>0</v>
      </c>
      <c r="J96" s="208">
        <f t="shared" si="4"/>
        <v>0</v>
      </c>
      <c r="K96" s="168">
        <f t="shared" si="4"/>
        <v>0</v>
      </c>
      <c r="L96" s="168">
        <f t="shared" si="4"/>
        <v>0</v>
      </c>
    </row>
    <row r="97" spans="1:13" hidden="1">
      <c r="A97" s="178">
        <v>2</v>
      </c>
      <c r="B97" s="179">
        <v>5</v>
      </c>
      <c r="C97" s="178">
        <v>1</v>
      </c>
      <c r="D97" s="179">
        <v>1</v>
      </c>
      <c r="E97" s="179">
        <v>1</v>
      </c>
      <c r="F97" s="213"/>
      <c r="G97" s="180" t="s">
        <v>81</v>
      </c>
      <c r="H97" s="93">
        <v>64</v>
      </c>
      <c r="I97" s="167">
        <f>SUM(I98:I99)</f>
        <v>0</v>
      </c>
      <c r="J97" s="208">
        <f>SUM(J98:J99)</f>
        <v>0</v>
      </c>
      <c r="K97" s="168">
        <f>SUM(K98:K99)</f>
        <v>0</v>
      </c>
      <c r="L97" s="168">
        <f>SUM(L98:L99)</f>
        <v>0</v>
      </c>
    </row>
    <row r="98" spans="1:13" ht="25.5" hidden="1" customHeight="1">
      <c r="A98" s="178">
        <v>2</v>
      </c>
      <c r="B98" s="179">
        <v>5</v>
      </c>
      <c r="C98" s="178">
        <v>1</v>
      </c>
      <c r="D98" s="179">
        <v>1</v>
      </c>
      <c r="E98" s="179">
        <v>1</v>
      </c>
      <c r="F98" s="213">
        <v>1</v>
      </c>
      <c r="G98" s="180" t="s">
        <v>82</v>
      </c>
      <c r="H98" s="93">
        <v>65</v>
      </c>
      <c r="I98" s="185">
        <v>0</v>
      </c>
      <c r="J98" s="185">
        <v>0</v>
      </c>
      <c r="K98" s="185">
        <v>0</v>
      </c>
      <c r="L98" s="185">
        <v>0</v>
      </c>
      <c r="M98" s="84"/>
    </row>
    <row r="99" spans="1:13" ht="15.75" hidden="1" customHeight="1">
      <c r="A99" s="178">
        <v>2</v>
      </c>
      <c r="B99" s="179">
        <v>5</v>
      </c>
      <c r="C99" s="178">
        <v>1</v>
      </c>
      <c r="D99" s="179">
        <v>1</v>
      </c>
      <c r="E99" s="179">
        <v>1</v>
      </c>
      <c r="F99" s="213">
        <v>2</v>
      </c>
      <c r="G99" s="180" t="s">
        <v>83</v>
      </c>
      <c r="H99" s="93">
        <v>66</v>
      </c>
      <c r="I99" s="185">
        <v>0</v>
      </c>
      <c r="J99" s="185">
        <v>0</v>
      </c>
      <c r="K99" s="185">
        <v>0</v>
      </c>
      <c r="L99" s="185">
        <v>0</v>
      </c>
      <c r="M99" s="84"/>
    </row>
    <row r="100" spans="1:13" ht="12" hidden="1" customHeight="1">
      <c r="A100" s="178">
        <v>2</v>
      </c>
      <c r="B100" s="179">
        <v>5</v>
      </c>
      <c r="C100" s="178">
        <v>2</v>
      </c>
      <c r="D100" s="179"/>
      <c r="E100" s="179"/>
      <c r="F100" s="213"/>
      <c r="G100" s="180" t="s">
        <v>84</v>
      </c>
      <c r="H100" s="93">
        <v>67</v>
      </c>
      <c r="I100" s="167">
        <f t="shared" ref="I100:L101" si="5">I101</f>
        <v>0</v>
      </c>
      <c r="J100" s="208">
        <f t="shared" si="5"/>
        <v>0</v>
      </c>
      <c r="K100" s="168">
        <f t="shared" si="5"/>
        <v>0</v>
      </c>
      <c r="L100" s="167">
        <f t="shared" si="5"/>
        <v>0</v>
      </c>
      <c r="M100" s="84"/>
    </row>
    <row r="101" spans="1:13" ht="15.75" hidden="1" customHeight="1">
      <c r="A101" s="182">
        <v>2</v>
      </c>
      <c r="B101" s="178">
        <v>5</v>
      </c>
      <c r="C101" s="179">
        <v>2</v>
      </c>
      <c r="D101" s="180">
        <v>1</v>
      </c>
      <c r="E101" s="178"/>
      <c r="F101" s="213"/>
      <c r="G101" s="180" t="s">
        <v>84</v>
      </c>
      <c r="H101" s="93">
        <v>68</v>
      </c>
      <c r="I101" s="167">
        <f t="shared" si="5"/>
        <v>0</v>
      </c>
      <c r="J101" s="208">
        <f t="shared" si="5"/>
        <v>0</v>
      </c>
      <c r="K101" s="168">
        <f t="shared" si="5"/>
        <v>0</v>
      </c>
      <c r="L101" s="167">
        <f t="shared" si="5"/>
        <v>0</v>
      </c>
      <c r="M101" s="84"/>
    </row>
    <row r="102" spans="1:13" ht="15" hidden="1" customHeight="1">
      <c r="A102" s="182">
        <v>2</v>
      </c>
      <c r="B102" s="178">
        <v>5</v>
      </c>
      <c r="C102" s="179">
        <v>2</v>
      </c>
      <c r="D102" s="180">
        <v>1</v>
      </c>
      <c r="E102" s="178">
        <v>1</v>
      </c>
      <c r="F102" s="213"/>
      <c r="G102" s="180" t="s">
        <v>84</v>
      </c>
      <c r="H102" s="93">
        <v>69</v>
      </c>
      <c r="I102" s="167">
        <f>SUM(I103:I104)</f>
        <v>0</v>
      </c>
      <c r="J102" s="208">
        <f>SUM(J103:J104)</f>
        <v>0</v>
      </c>
      <c r="K102" s="168">
        <f>SUM(K103:K104)</f>
        <v>0</v>
      </c>
      <c r="L102" s="167">
        <f>SUM(L103:L104)</f>
        <v>0</v>
      </c>
      <c r="M102" s="84"/>
    </row>
    <row r="103" spans="1:13" ht="25.5" hidden="1" customHeight="1">
      <c r="A103" s="182">
        <v>2</v>
      </c>
      <c r="B103" s="178">
        <v>5</v>
      </c>
      <c r="C103" s="179">
        <v>2</v>
      </c>
      <c r="D103" s="180">
        <v>1</v>
      </c>
      <c r="E103" s="178">
        <v>1</v>
      </c>
      <c r="F103" s="213">
        <v>1</v>
      </c>
      <c r="G103" s="180" t="s">
        <v>85</v>
      </c>
      <c r="H103" s="93">
        <v>70</v>
      </c>
      <c r="I103" s="185">
        <v>0</v>
      </c>
      <c r="J103" s="185">
        <v>0</v>
      </c>
      <c r="K103" s="185">
        <v>0</v>
      </c>
      <c r="L103" s="185">
        <v>0</v>
      </c>
      <c r="M103" s="84"/>
    </row>
    <row r="104" spans="1:13" ht="25.5" hidden="1" customHeight="1">
      <c r="A104" s="182">
        <v>2</v>
      </c>
      <c r="B104" s="178">
        <v>5</v>
      </c>
      <c r="C104" s="179">
        <v>2</v>
      </c>
      <c r="D104" s="180">
        <v>1</v>
      </c>
      <c r="E104" s="178">
        <v>1</v>
      </c>
      <c r="F104" s="213">
        <v>2</v>
      </c>
      <c r="G104" s="180" t="s">
        <v>86</v>
      </c>
      <c r="H104" s="93">
        <v>71</v>
      </c>
      <c r="I104" s="185">
        <v>0</v>
      </c>
      <c r="J104" s="185">
        <v>0</v>
      </c>
      <c r="K104" s="185">
        <v>0</v>
      </c>
      <c r="L104" s="185">
        <v>0</v>
      </c>
      <c r="M104" s="84"/>
    </row>
    <row r="105" spans="1:13" ht="28.5" hidden="1" customHeight="1">
      <c r="A105" s="182">
        <v>2</v>
      </c>
      <c r="B105" s="178">
        <v>5</v>
      </c>
      <c r="C105" s="179">
        <v>3</v>
      </c>
      <c r="D105" s="180"/>
      <c r="E105" s="178"/>
      <c r="F105" s="213"/>
      <c r="G105" s="180" t="s">
        <v>87</v>
      </c>
      <c r="H105" s="93">
        <v>72</v>
      </c>
      <c r="I105" s="167">
        <f>I106+I110</f>
        <v>0</v>
      </c>
      <c r="J105" s="167">
        <f>J106+J110</f>
        <v>0</v>
      </c>
      <c r="K105" s="167">
        <f>K106+K110</f>
        <v>0</v>
      </c>
      <c r="L105" s="167">
        <f>L106+L110</f>
        <v>0</v>
      </c>
      <c r="M105" s="84"/>
    </row>
    <row r="106" spans="1:13" ht="27" hidden="1" customHeight="1">
      <c r="A106" s="182">
        <v>2</v>
      </c>
      <c r="B106" s="178">
        <v>5</v>
      </c>
      <c r="C106" s="179">
        <v>3</v>
      </c>
      <c r="D106" s="180">
        <v>1</v>
      </c>
      <c r="E106" s="178"/>
      <c r="F106" s="213"/>
      <c r="G106" s="180" t="s">
        <v>88</v>
      </c>
      <c r="H106" s="93">
        <v>73</v>
      </c>
      <c r="I106" s="167">
        <f>I107</f>
        <v>0</v>
      </c>
      <c r="J106" s="208">
        <f>J107</f>
        <v>0</v>
      </c>
      <c r="K106" s="168">
        <f>K107</f>
        <v>0</v>
      </c>
      <c r="L106" s="167">
        <f>L107</f>
        <v>0</v>
      </c>
      <c r="M106" s="84"/>
    </row>
    <row r="107" spans="1:13" ht="30" hidden="1" customHeight="1">
      <c r="A107" s="190">
        <v>2</v>
      </c>
      <c r="B107" s="191">
        <v>5</v>
      </c>
      <c r="C107" s="192">
        <v>3</v>
      </c>
      <c r="D107" s="193">
        <v>1</v>
      </c>
      <c r="E107" s="191">
        <v>1</v>
      </c>
      <c r="F107" s="216"/>
      <c r="G107" s="193" t="s">
        <v>88</v>
      </c>
      <c r="H107" s="93">
        <v>74</v>
      </c>
      <c r="I107" s="177">
        <f>SUM(I108:I109)</f>
        <v>0</v>
      </c>
      <c r="J107" s="211">
        <f>SUM(J108:J109)</f>
        <v>0</v>
      </c>
      <c r="K107" s="176">
        <f>SUM(K108:K109)</f>
        <v>0</v>
      </c>
      <c r="L107" s="177">
        <f>SUM(L108:L109)</f>
        <v>0</v>
      </c>
      <c r="M107" s="84"/>
    </row>
    <row r="108" spans="1:13" ht="26.25" hidden="1" customHeight="1">
      <c r="A108" s="182">
        <v>2</v>
      </c>
      <c r="B108" s="178">
        <v>5</v>
      </c>
      <c r="C108" s="179">
        <v>3</v>
      </c>
      <c r="D108" s="180">
        <v>1</v>
      </c>
      <c r="E108" s="178">
        <v>1</v>
      </c>
      <c r="F108" s="213">
        <v>1</v>
      </c>
      <c r="G108" s="180" t="s">
        <v>88</v>
      </c>
      <c r="H108" s="93">
        <v>75</v>
      </c>
      <c r="I108" s="185">
        <v>0</v>
      </c>
      <c r="J108" s="185">
        <v>0</v>
      </c>
      <c r="K108" s="185">
        <v>0</v>
      </c>
      <c r="L108" s="185">
        <v>0</v>
      </c>
      <c r="M108" s="84"/>
    </row>
    <row r="109" spans="1:13" ht="26.25" hidden="1" customHeight="1">
      <c r="A109" s="190">
        <v>2</v>
      </c>
      <c r="B109" s="191">
        <v>5</v>
      </c>
      <c r="C109" s="192">
        <v>3</v>
      </c>
      <c r="D109" s="193">
        <v>1</v>
      </c>
      <c r="E109" s="191">
        <v>1</v>
      </c>
      <c r="F109" s="216">
        <v>2</v>
      </c>
      <c r="G109" s="193" t="s">
        <v>89</v>
      </c>
      <c r="H109" s="93">
        <v>76</v>
      </c>
      <c r="I109" s="185">
        <v>0</v>
      </c>
      <c r="J109" s="185">
        <v>0</v>
      </c>
      <c r="K109" s="185">
        <v>0</v>
      </c>
      <c r="L109" s="185">
        <v>0</v>
      </c>
      <c r="M109" s="84"/>
    </row>
    <row r="110" spans="1:13" ht="27.75" hidden="1" customHeight="1">
      <c r="A110" s="190">
        <v>2</v>
      </c>
      <c r="B110" s="191">
        <v>5</v>
      </c>
      <c r="C110" s="192">
        <v>3</v>
      </c>
      <c r="D110" s="193">
        <v>2</v>
      </c>
      <c r="E110" s="191"/>
      <c r="F110" s="216"/>
      <c r="G110" s="193" t="s">
        <v>90</v>
      </c>
      <c r="H110" s="93">
        <v>77</v>
      </c>
      <c r="I110" s="177">
        <f>I111</f>
        <v>0</v>
      </c>
      <c r="J110" s="177">
        <f>J111</f>
        <v>0</v>
      </c>
      <c r="K110" s="177">
        <f>K111</f>
        <v>0</v>
      </c>
      <c r="L110" s="177">
        <f>L111</f>
        <v>0</v>
      </c>
      <c r="M110" s="84"/>
    </row>
    <row r="111" spans="1:13" ht="25.5" hidden="1" customHeight="1">
      <c r="A111" s="190">
        <v>2</v>
      </c>
      <c r="B111" s="191">
        <v>5</v>
      </c>
      <c r="C111" s="192">
        <v>3</v>
      </c>
      <c r="D111" s="193">
        <v>2</v>
      </c>
      <c r="E111" s="191">
        <v>1</v>
      </c>
      <c r="F111" s="216"/>
      <c r="G111" s="193" t="s">
        <v>90</v>
      </c>
      <c r="H111" s="93">
        <v>78</v>
      </c>
      <c r="I111" s="177">
        <f>SUM(I112:I113)</f>
        <v>0</v>
      </c>
      <c r="J111" s="177">
        <f>SUM(J112:J113)</f>
        <v>0</v>
      </c>
      <c r="K111" s="177">
        <f>SUM(K112:K113)</f>
        <v>0</v>
      </c>
      <c r="L111" s="177">
        <f>SUM(L112:L113)</f>
        <v>0</v>
      </c>
      <c r="M111" s="84"/>
    </row>
    <row r="112" spans="1:13" ht="30" hidden="1" customHeight="1">
      <c r="A112" s="190">
        <v>2</v>
      </c>
      <c r="B112" s="191">
        <v>5</v>
      </c>
      <c r="C112" s="192">
        <v>3</v>
      </c>
      <c r="D112" s="193">
        <v>2</v>
      </c>
      <c r="E112" s="191">
        <v>1</v>
      </c>
      <c r="F112" s="216">
        <v>1</v>
      </c>
      <c r="G112" s="193" t="s">
        <v>90</v>
      </c>
      <c r="H112" s="93">
        <v>79</v>
      </c>
      <c r="I112" s="185">
        <v>0</v>
      </c>
      <c r="J112" s="185">
        <v>0</v>
      </c>
      <c r="K112" s="185">
        <v>0</v>
      </c>
      <c r="L112" s="185">
        <v>0</v>
      </c>
      <c r="M112" s="84"/>
    </row>
    <row r="113" spans="1:13" ht="18" hidden="1" customHeight="1">
      <c r="A113" s="190">
        <v>2</v>
      </c>
      <c r="B113" s="191">
        <v>5</v>
      </c>
      <c r="C113" s="192">
        <v>3</v>
      </c>
      <c r="D113" s="193">
        <v>2</v>
      </c>
      <c r="E113" s="191">
        <v>1</v>
      </c>
      <c r="F113" s="216">
        <v>2</v>
      </c>
      <c r="G113" s="193" t="s">
        <v>91</v>
      </c>
      <c r="H113" s="93">
        <v>80</v>
      </c>
      <c r="I113" s="185">
        <v>0</v>
      </c>
      <c r="J113" s="185">
        <v>0</v>
      </c>
      <c r="K113" s="185">
        <v>0</v>
      </c>
      <c r="L113" s="185">
        <v>0</v>
      </c>
      <c r="M113" s="84"/>
    </row>
    <row r="114" spans="1:13" ht="16.5" hidden="1" customHeight="1">
      <c r="A114" s="212">
        <v>2</v>
      </c>
      <c r="B114" s="163">
        <v>6</v>
      </c>
      <c r="C114" s="164"/>
      <c r="D114" s="165"/>
      <c r="E114" s="163"/>
      <c r="F114" s="214"/>
      <c r="G114" s="217" t="s">
        <v>92</v>
      </c>
      <c r="H114" s="93">
        <v>81</v>
      </c>
      <c r="I114" s="167">
        <f>SUM(I115+I120+I124+I128+I132+I136)</f>
        <v>0</v>
      </c>
      <c r="J114" s="167">
        <f>SUM(J115+J120+J124+J128+J132+J136)</f>
        <v>0</v>
      </c>
      <c r="K114" s="167">
        <f>SUM(K115+K120+K124+K128+K132+K136)</f>
        <v>0</v>
      </c>
      <c r="L114" s="167">
        <f>SUM(L115+L120+L124+L128+L132+L136)</f>
        <v>0</v>
      </c>
      <c r="M114" s="84"/>
    </row>
    <row r="115" spans="1:13" ht="14.25" hidden="1" customHeight="1">
      <c r="A115" s="190">
        <v>2</v>
      </c>
      <c r="B115" s="191">
        <v>6</v>
      </c>
      <c r="C115" s="192">
        <v>1</v>
      </c>
      <c r="D115" s="193"/>
      <c r="E115" s="191"/>
      <c r="F115" s="216"/>
      <c r="G115" s="193" t="s">
        <v>93</v>
      </c>
      <c r="H115" s="93">
        <v>82</v>
      </c>
      <c r="I115" s="177">
        <f t="shared" ref="I115:L116" si="6">I116</f>
        <v>0</v>
      </c>
      <c r="J115" s="211">
        <f t="shared" si="6"/>
        <v>0</v>
      </c>
      <c r="K115" s="176">
        <f t="shared" si="6"/>
        <v>0</v>
      </c>
      <c r="L115" s="177">
        <f t="shared" si="6"/>
        <v>0</v>
      </c>
      <c r="M115" s="84"/>
    </row>
    <row r="116" spans="1:13" ht="14.25" hidden="1" customHeight="1">
      <c r="A116" s="182">
        <v>2</v>
      </c>
      <c r="B116" s="178">
        <v>6</v>
      </c>
      <c r="C116" s="179">
        <v>1</v>
      </c>
      <c r="D116" s="180">
        <v>1</v>
      </c>
      <c r="E116" s="178"/>
      <c r="F116" s="213"/>
      <c r="G116" s="180" t="s">
        <v>93</v>
      </c>
      <c r="H116" s="93">
        <v>83</v>
      </c>
      <c r="I116" s="167">
        <f t="shared" si="6"/>
        <v>0</v>
      </c>
      <c r="J116" s="208">
        <f t="shared" si="6"/>
        <v>0</v>
      </c>
      <c r="K116" s="168">
        <f t="shared" si="6"/>
        <v>0</v>
      </c>
      <c r="L116" s="167">
        <f t="shared" si="6"/>
        <v>0</v>
      </c>
      <c r="M116" s="84"/>
    </row>
    <row r="117" spans="1:13" hidden="1">
      <c r="A117" s="182">
        <v>2</v>
      </c>
      <c r="B117" s="178">
        <v>6</v>
      </c>
      <c r="C117" s="179">
        <v>1</v>
      </c>
      <c r="D117" s="180">
        <v>1</v>
      </c>
      <c r="E117" s="178">
        <v>1</v>
      </c>
      <c r="F117" s="213"/>
      <c r="G117" s="180" t="s">
        <v>93</v>
      </c>
      <c r="H117" s="93">
        <v>84</v>
      </c>
      <c r="I117" s="167">
        <f>SUM(I118:I119)</f>
        <v>0</v>
      </c>
      <c r="J117" s="208">
        <f>SUM(J118:J119)</f>
        <v>0</v>
      </c>
      <c r="K117" s="168">
        <f>SUM(K118:K119)</f>
        <v>0</v>
      </c>
      <c r="L117" s="167">
        <f>SUM(L118:L119)</f>
        <v>0</v>
      </c>
    </row>
    <row r="118" spans="1:13" ht="13.5" hidden="1" customHeight="1">
      <c r="A118" s="182">
        <v>2</v>
      </c>
      <c r="B118" s="178">
        <v>6</v>
      </c>
      <c r="C118" s="179">
        <v>1</v>
      </c>
      <c r="D118" s="180">
        <v>1</v>
      </c>
      <c r="E118" s="178">
        <v>1</v>
      </c>
      <c r="F118" s="213">
        <v>1</v>
      </c>
      <c r="G118" s="180" t="s">
        <v>94</v>
      </c>
      <c r="H118" s="93">
        <v>85</v>
      </c>
      <c r="I118" s="185">
        <v>0</v>
      </c>
      <c r="J118" s="185">
        <v>0</v>
      </c>
      <c r="K118" s="185">
        <v>0</v>
      </c>
      <c r="L118" s="185">
        <v>0</v>
      </c>
      <c r="M118" s="84"/>
    </row>
    <row r="119" spans="1:13" hidden="1">
      <c r="A119" s="198">
        <v>2</v>
      </c>
      <c r="B119" s="173">
        <v>6</v>
      </c>
      <c r="C119" s="171">
        <v>1</v>
      </c>
      <c r="D119" s="172">
        <v>1</v>
      </c>
      <c r="E119" s="173">
        <v>1</v>
      </c>
      <c r="F119" s="215">
        <v>2</v>
      </c>
      <c r="G119" s="172" t="s">
        <v>95</v>
      </c>
      <c r="H119" s="93">
        <v>86</v>
      </c>
      <c r="I119" s="183">
        <v>0</v>
      </c>
      <c r="J119" s="183">
        <v>0</v>
      </c>
      <c r="K119" s="183">
        <v>0</v>
      </c>
      <c r="L119" s="183">
        <v>0</v>
      </c>
    </row>
    <row r="120" spans="1:13" ht="25.5" hidden="1" customHeight="1">
      <c r="A120" s="182">
        <v>2</v>
      </c>
      <c r="B120" s="178">
        <v>6</v>
      </c>
      <c r="C120" s="179">
        <v>2</v>
      </c>
      <c r="D120" s="180"/>
      <c r="E120" s="178"/>
      <c r="F120" s="213"/>
      <c r="G120" s="180" t="s">
        <v>96</v>
      </c>
      <c r="H120" s="93">
        <v>87</v>
      </c>
      <c r="I120" s="167">
        <f t="shared" ref="I120:L122" si="7">I121</f>
        <v>0</v>
      </c>
      <c r="J120" s="208">
        <f t="shared" si="7"/>
        <v>0</v>
      </c>
      <c r="K120" s="168">
        <f t="shared" si="7"/>
        <v>0</v>
      </c>
      <c r="L120" s="167">
        <f t="shared" si="7"/>
        <v>0</v>
      </c>
      <c r="M120" s="84"/>
    </row>
    <row r="121" spans="1:13" ht="14.25" hidden="1" customHeight="1">
      <c r="A121" s="182">
        <v>2</v>
      </c>
      <c r="B121" s="178">
        <v>6</v>
      </c>
      <c r="C121" s="179">
        <v>2</v>
      </c>
      <c r="D121" s="180">
        <v>1</v>
      </c>
      <c r="E121" s="178"/>
      <c r="F121" s="213"/>
      <c r="G121" s="180" t="s">
        <v>96</v>
      </c>
      <c r="H121" s="93">
        <v>88</v>
      </c>
      <c r="I121" s="167">
        <f t="shared" si="7"/>
        <v>0</v>
      </c>
      <c r="J121" s="208">
        <f t="shared" si="7"/>
        <v>0</v>
      </c>
      <c r="K121" s="168">
        <f t="shared" si="7"/>
        <v>0</v>
      </c>
      <c r="L121" s="167">
        <f t="shared" si="7"/>
        <v>0</v>
      </c>
      <c r="M121" s="84"/>
    </row>
    <row r="122" spans="1:13" ht="14.25" hidden="1" customHeight="1">
      <c r="A122" s="182">
        <v>2</v>
      </c>
      <c r="B122" s="178">
        <v>6</v>
      </c>
      <c r="C122" s="179">
        <v>2</v>
      </c>
      <c r="D122" s="180">
        <v>1</v>
      </c>
      <c r="E122" s="178">
        <v>1</v>
      </c>
      <c r="F122" s="213"/>
      <c r="G122" s="180" t="s">
        <v>96</v>
      </c>
      <c r="H122" s="93">
        <v>89</v>
      </c>
      <c r="I122" s="218">
        <f t="shared" si="7"/>
        <v>0</v>
      </c>
      <c r="J122" s="219">
        <f t="shared" si="7"/>
        <v>0</v>
      </c>
      <c r="K122" s="220">
        <f t="shared" si="7"/>
        <v>0</v>
      </c>
      <c r="L122" s="218">
        <f t="shared" si="7"/>
        <v>0</v>
      </c>
      <c r="M122" s="84"/>
    </row>
    <row r="123" spans="1:13" ht="25.5" hidden="1" customHeight="1">
      <c r="A123" s="182">
        <v>2</v>
      </c>
      <c r="B123" s="178">
        <v>6</v>
      </c>
      <c r="C123" s="179">
        <v>2</v>
      </c>
      <c r="D123" s="180">
        <v>1</v>
      </c>
      <c r="E123" s="178">
        <v>1</v>
      </c>
      <c r="F123" s="213">
        <v>1</v>
      </c>
      <c r="G123" s="180" t="s">
        <v>96</v>
      </c>
      <c r="H123" s="93">
        <v>90</v>
      </c>
      <c r="I123" s="185">
        <v>0</v>
      </c>
      <c r="J123" s="185">
        <v>0</v>
      </c>
      <c r="K123" s="185">
        <v>0</v>
      </c>
      <c r="L123" s="185">
        <v>0</v>
      </c>
      <c r="M123" s="84"/>
    </row>
    <row r="124" spans="1:13" ht="26.25" hidden="1" customHeight="1">
      <c r="A124" s="198">
        <v>2</v>
      </c>
      <c r="B124" s="173">
        <v>6</v>
      </c>
      <c r="C124" s="171">
        <v>3</v>
      </c>
      <c r="D124" s="172"/>
      <c r="E124" s="173"/>
      <c r="F124" s="215"/>
      <c r="G124" s="172" t="s">
        <v>97</v>
      </c>
      <c r="H124" s="93">
        <v>91</v>
      </c>
      <c r="I124" s="188">
        <f t="shared" ref="I124:L126" si="8">I125</f>
        <v>0</v>
      </c>
      <c r="J124" s="210">
        <f t="shared" si="8"/>
        <v>0</v>
      </c>
      <c r="K124" s="189">
        <f t="shared" si="8"/>
        <v>0</v>
      </c>
      <c r="L124" s="188">
        <f t="shared" si="8"/>
        <v>0</v>
      </c>
      <c r="M124" s="84"/>
    </row>
    <row r="125" spans="1:13" ht="25.5" hidden="1" customHeight="1">
      <c r="A125" s="182">
        <v>2</v>
      </c>
      <c r="B125" s="178">
        <v>6</v>
      </c>
      <c r="C125" s="179">
        <v>3</v>
      </c>
      <c r="D125" s="180">
        <v>1</v>
      </c>
      <c r="E125" s="178"/>
      <c r="F125" s="213"/>
      <c r="G125" s="180" t="s">
        <v>97</v>
      </c>
      <c r="H125" s="93">
        <v>92</v>
      </c>
      <c r="I125" s="167">
        <f t="shared" si="8"/>
        <v>0</v>
      </c>
      <c r="J125" s="208">
        <f t="shared" si="8"/>
        <v>0</v>
      </c>
      <c r="K125" s="168">
        <f t="shared" si="8"/>
        <v>0</v>
      </c>
      <c r="L125" s="167">
        <f t="shared" si="8"/>
        <v>0</v>
      </c>
      <c r="M125" s="84"/>
    </row>
    <row r="126" spans="1:13" ht="26.25" hidden="1" customHeight="1">
      <c r="A126" s="182">
        <v>2</v>
      </c>
      <c r="B126" s="178">
        <v>6</v>
      </c>
      <c r="C126" s="179">
        <v>3</v>
      </c>
      <c r="D126" s="180">
        <v>1</v>
      </c>
      <c r="E126" s="178">
        <v>1</v>
      </c>
      <c r="F126" s="213"/>
      <c r="G126" s="180" t="s">
        <v>97</v>
      </c>
      <c r="H126" s="93">
        <v>93</v>
      </c>
      <c r="I126" s="167">
        <f t="shared" si="8"/>
        <v>0</v>
      </c>
      <c r="J126" s="208">
        <f t="shared" si="8"/>
        <v>0</v>
      </c>
      <c r="K126" s="168">
        <f t="shared" si="8"/>
        <v>0</v>
      </c>
      <c r="L126" s="167">
        <f t="shared" si="8"/>
        <v>0</v>
      </c>
      <c r="M126" s="84"/>
    </row>
    <row r="127" spans="1:13" ht="27" hidden="1" customHeight="1">
      <c r="A127" s="182">
        <v>2</v>
      </c>
      <c r="B127" s="178">
        <v>6</v>
      </c>
      <c r="C127" s="179">
        <v>3</v>
      </c>
      <c r="D127" s="180">
        <v>1</v>
      </c>
      <c r="E127" s="178">
        <v>1</v>
      </c>
      <c r="F127" s="213">
        <v>1</v>
      </c>
      <c r="G127" s="180" t="s">
        <v>97</v>
      </c>
      <c r="H127" s="93">
        <v>94</v>
      </c>
      <c r="I127" s="185">
        <v>0</v>
      </c>
      <c r="J127" s="185">
        <v>0</v>
      </c>
      <c r="K127" s="185">
        <v>0</v>
      </c>
      <c r="L127" s="185">
        <v>0</v>
      </c>
      <c r="M127" s="84"/>
    </row>
    <row r="128" spans="1:13" ht="25.5" hidden="1" customHeight="1">
      <c r="A128" s="198">
        <v>2</v>
      </c>
      <c r="B128" s="173">
        <v>6</v>
      </c>
      <c r="C128" s="171">
        <v>4</v>
      </c>
      <c r="D128" s="172"/>
      <c r="E128" s="173"/>
      <c r="F128" s="215"/>
      <c r="G128" s="172" t="s">
        <v>98</v>
      </c>
      <c r="H128" s="93">
        <v>95</v>
      </c>
      <c r="I128" s="188">
        <f t="shared" ref="I128:L130" si="9">I129</f>
        <v>0</v>
      </c>
      <c r="J128" s="210">
        <f t="shared" si="9"/>
        <v>0</v>
      </c>
      <c r="K128" s="189">
        <f t="shared" si="9"/>
        <v>0</v>
      </c>
      <c r="L128" s="188">
        <f t="shared" si="9"/>
        <v>0</v>
      </c>
      <c r="M128" s="84"/>
    </row>
    <row r="129" spans="1:13" ht="27" hidden="1" customHeight="1">
      <c r="A129" s="182">
        <v>2</v>
      </c>
      <c r="B129" s="178">
        <v>6</v>
      </c>
      <c r="C129" s="179">
        <v>4</v>
      </c>
      <c r="D129" s="180">
        <v>1</v>
      </c>
      <c r="E129" s="178"/>
      <c r="F129" s="213"/>
      <c r="G129" s="180" t="s">
        <v>98</v>
      </c>
      <c r="H129" s="93">
        <v>96</v>
      </c>
      <c r="I129" s="167">
        <f t="shared" si="9"/>
        <v>0</v>
      </c>
      <c r="J129" s="208">
        <f t="shared" si="9"/>
        <v>0</v>
      </c>
      <c r="K129" s="168">
        <f t="shared" si="9"/>
        <v>0</v>
      </c>
      <c r="L129" s="167">
        <f t="shared" si="9"/>
        <v>0</v>
      </c>
      <c r="M129" s="84"/>
    </row>
    <row r="130" spans="1:13" ht="27" hidden="1" customHeight="1">
      <c r="A130" s="182">
        <v>2</v>
      </c>
      <c r="B130" s="178">
        <v>6</v>
      </c>
      <c r="C130" s="179">
        <v>4</v>
      </c>
      <c r="D130" s="180">
        <v>1</v>
      </c>
      <c r="E130" s="178">
        <v>1</v>
      </c>
      <c r="F130" s="213"/>
      <c r="G130" s="180" t="s">
        <v>98</v>
      </c>
      <c r="H130" s="93">
        <v>97</v>
      </c>
      <c r="I130" s="167">
        <f t="shared" si="9"/>
        <v>0</v>
      </c>
      <c r="J130" s="208">
        <f t="shared" si="9"/>
        <v>0</v>
      </c>
      <c r="K130" s="168">
        <f t="shared" si="9"/>
        <v>0</v>
      </c>
      <c r="L130" s="167">
        <f t="shared" si="9"/>
        <v>0</v>
      </c>
      <c r="M130" s="84"/>
    </row>
    <row r="131" spans="1:13" ht="27.75" hidden="1" customHeight="1">
      <c r="A131" s="182">
        <v>2</v>
      </c>
      <c r="B131" s="178">
        <v>6</v>
      </c>
      <c r="C131" s="179">
        <v>4</v>
      </c>
      <c r="D131" s="180">
        <v>1</v>
      </c>
      <c r="E131" s="178">
        <v>1</v>
      </c>
      <c r="F131" s="213">
        <v>1</v>
      </c>
      <c r="G131" s="180" t="s">
        <v>98</v>
      </c>
      <c r="H131" s="93">
        <v>98</v>
      </c>
      <c r="I131" s="185">
        <v>0</v>
      </c>
      <c r="J131" s="185">
        <v>0</v>
      </c>
      <c r="K131" s="185">
        <v>0</v>
      </c>
      <c r="L131" s="185">
        <v>0</v>
      </c>
      <c r="M131" s="84"/>
    </row>
    <row r="132" spans="1:13" ht="27" hidden="1" customHeight="1">
      <c r="A132" s="190">
        <v>2</v>
      </c>
      <c r="B132" s="199">
        <v>6</v>
      </c>
      <c r="C132" s="200">
        <v>5</v>
      </c>
      <c r="D132" s="202"/>
      <c r="E132" s="199"/>
      <c r="F132" s="221"/>
      <c r="G132" s="202" t="s">
        <v>99</v>
      </c>
      <c r="H132" s="93">
        <v>99</v>
      </c>
      <c r="I132" s="195">
        <f t="shared" ref="I132:L134" si="10">I133</f>
        <v>0</v>
      </c>
      <c r="J132" s="222">
        <f t="shared" si="10"/>
        <v>0</v>
      </c>
      <c r="K132" s="196">
        <f t="shared" si="10"/>
        <v>0</v>
      </c>
      <c r="L132" s="195">
        <f t="shared" si="10"/>
        <v>0</v>
      </c>
      <c r="M132" s="84"/>
    </row>
    <row r="133" spans="1:13" ht="29.25" hidden="1" customHeight="1">
      <c r="A133" s="182">
        <v>2</v>
      </c>
      <c r="B133" s="178">
        <v>6</v>
      </c>
      <c r="C133" s="179">
        <v>5</v>
      </c>
      <c r="D133" s="180">
        <v>1</v>
      </c>
      <c r="E133" s="178"/>
      <c r="F133" s="213"/>
      <c r="G133" s="202" t="s">
        <v>99</v>
      </c>
      <c r="H133" s="93">
        <v>100</v>
      </c>
      <c r="I133" s="167">
        <f t="shared" si="10"/>
        <v>0</v>
      </c>
      <c r="J133" s="208">
        <f t="shared" si="10"/>
        <v>0</v>
      </c>
      <c r="K133" s="168">
        <f t="shared" si="10"/>
        <v>0</v>
      </c>
      <c r="L133" s="167">
        <f t="shared" si="10"/>
        <v>0</v>
      </c>
      <c r="M133" s="84"/>
    </row>
    <row r="134" spans="1:13" ht="25.5" hidden="1" customHeight="1">
      <c r="A134" s="182">
        <v>2</v>
      </c>
      <c r="B134" s="178">
        <v>6</v>
      </c>
      <c r="C134" s="179">
        <v>5</v>
      </c>
      <c r="D134" s="180">
        <v>1</v>
      </c>
      <c r="E134" s="178">
        <v>1</v>
      </c>
      <c r="F134" s="213"/>
      <c r="G134" s="202" t="s">
        <v>99</v>
      </c>
      <c r="H134" s="93">
        <v>101</v>
      </c>
      <c r="I134" s="167">
        <f t="shared" si="10"/>
        <v>0</v>
      </c>
      <c r="J134" s="208">
        <f t="shared" si="10"/>
        <v>0</v>
      </c>
      <c r="K134" s="168">
        <f t="shared" si="10"/>
        <v>0</v>
      </c>
      <c r="L134" s="167">
        <f t="shared" si="10"/>
        <v>0</v>
      </c>
      <c r="M134" s="84"/>
    </row>
    <row r="135" spans="1:13" ht="27.75" hidden="1" customHeight="1">
      <c r="A135" s="178">
        <v>2</v>
      </c>
      <c r="B135" s="179">
        <v>6</v>
      </c>
      <c r="C135" s="178">
        <v>5</v>
      </c>
      <c r="D135" s="178">
        <v>1</v>
      </c>
      <c r="E135" s="180">
        <v>1</v>
      </c>
      <c r="F135" s="213">
        <v>1</v>
      </c>
      <c r="G135" s="178" t="s">
        <v>100</v>
      </c>
      <c r="H135" s="93">
        <v>102</v>
      </c>
      <c r="I135" s="185">
        <v>0</v>
      </c>
      <c r="J135" s="185">
        <v>0</v>
      </c>
      <c r="K135" s="185">
        <v>0</v>
      </c>
      <c r="L135" s="185">
        <v>0</v>
      </c>
      <c r="M135" s="84"/>
    </row>
    <row r="136" spans="1:13" ht="27.75" hidden="1" customHeight="1">
      <c r="A136" s="182">
        <v>2</v>
      </c>
      <c r="B136" s="179">
        <v>6</v>
      </c>
      <c r="C136" s="178">
        <v>6</v>
      </c>
      <c r="D136" s="179"/>
      <c r="E136" s="180"/>
      <c r="F136" s="181"/>
      <c r="G136" s="99" t="s">
        <v>101</v>
      </c>
      <c r="H136" s="93">
        <v>103</v>
      </c>
      <c r="I136" s="168">
        <f t="shared" ref="I136:L138" si="11">I137</f>
        <v>0</v>
      </c>
      <c r="J136" s="167">
        <f t="shared" si="11"/>
        <v>0</v>
      </c>
      <c r="K136" s="167">
        <f t="shared" si="11"/>
        <v>0</v>
      </c>
      <c r="L136" s="167">
        <f t="shared" si="11"/>
        <v>0</v>
      </c>
      <c r="M136" s="84"/>
    </row>
    <row r="137" spans="1:13" ht="27.75" hidden="1" customHeight="1">
      <c r="A137" s="182">
        <v>2</v>
      </c>
      <c r="B137" s="179">
        <v>6</v>
      </c>
      <c r="C137" s="178">
        <v>6</v>
      </c>
      <c r="D137" s="179">
        <v>1</v>
      </c>
      <c r="E137" s="180"/>
      <c r="F137" s="181"/>
      <c r="G137" s="99" t="s">
        <v>101</v>
      </c>
      <c r="H137" s="93">
        <v>104</v>
      </c>
      <c r="I137" s="167">
        <f t="shared" si="11"/>
        <v>0</v>
      </c>
      <c r="J137" s="167">
        <f t="shared" si="11"/>
        <v>0</v>
      </c>
      <c r="K137" s="167">
        <f t="shared" si="11"/>
        <v>0</v>
      </c>
      <c r="L137" s="167">
        <f t="shared" si="11"/>
        <v>0</v>
      </c>
      <c r="M137" s="84"/>
    </row>
    <row r="138" spans="1:13" ht="27.75" hidden="1" customHeight="1">
      <c r="A138" s="182">
        <v>2</v>
      </c>
      <c r="B138" s="179">
        <v>6</v>
      </c>
      <c r="C138" s="178">
        <v>6</v>
      </c>
      <c r="D138" s="179">
        <v>1</v>
      </c>
      <c r="E138" s="180">
        <v>1</v>
      </c>
      <c r="F138" s="181"/>
      <c r="G138" s="99" t="s">
        <v>101</v>
      </c>
      <c r="H138" s="93">
        <v>105</v>
      </c>
      <c r="I138" s="167">
        <f t="shared" si="11"/>
        <v>0</v>
      </c>
      <c r="J138" s="167">
        <f t="shared" si="11"/>
        <v>0</v>
      </c>
      <c r="K138" s="167">
        <f t="shared" si="11"/>
        <v>0</v>
      </c>
      <c r="L138" s="167">
        <f t="shared" si="11"/>
        <v>0</v>
      </c>
      <c r="M138" s="84"/>
    </row>
    <row r="139" spans="1:13" ht="27.75" hidden="1" customHeight="1">
      <c r="A139" s="182">
        <v>2</v>
      </c>
      <c r="B139" s="179">
        <v>6</v>
      </c>
      <c r="C139" s="178">
        <v>6</v>
      </c>
      <c r="D139" s="179">
        <v>1</v>
      </c>
      <c r="E139" s="180">
        <v>1</v>
      </c>
      <c r="F139" s="181">
        <v>1</v>
      </c>
      <c r="G139" s="100" t="s">
        <v>101</v>
      </c>
      <c r="H139" s="93">
        <v>106</v>
      </c>
      <c r="I139" s="185">
        <v>0</v>
      </c>
      <c r="J139" s="223">
        <v>0</v>
      </c>
      <c r="K139" s="185">
        <v>0</v>
      </c>
      <c r="L139" s="185">
        <v>0</v>
      </c>
      <c r="M139" s="84"/>
    </row>
    <row r="140" spans="1:13" ht="28.5" hidden="1" customHeight="1">
      <c r="A140" s="212">
        <v>2</v>
      </c>
      <c r="B140" s="163">
        <v>7</v>
      </c>
      <c r="C140" s="163"/>
      <c r="D140" s="164"/>
      <c r="E140" s="164"/>
      <c r="F140" s="166"/>
      <c r="G140" s="165" t="s">
        <v>102</v>
      </c>
      <c r="H140" s="93">
        <v>107</v>
      </c>
      <c r="I140" s="168">
        <f>SUM(I141+I146+I154)</f>
        <v>0</v>
      </c>
      <c r="J140" s="208">
        <f>SUM(J141+J146+J154)</f>
        <v>0</v>
      </c>
      <c r="K140" s="168">
        <f>SUM(K141+K146+K154)</f>
        <v>0</v>
      </c>
      <c r="L140" s="167">
        <f>SUM(L141+L146+L154)</f>
        <v>0</v>
      </c>
      <c r="M140" s="84"/>
    </row>
    <row r="141" spans="1:13" hidden="1">
      <c r="A141" s="182">
        <v>2</v>
      </c>
      <c r="B141" s="178">
        <v>7</v>
      </c>
      <c r="C141" s="178">
        <v>1</v>
      </c>
      <c r="D141" s="179"/>
      <c r="E141" s="179"/>
      <c r="F141" s="181"/>
      <c r="G141" s="180" t="s">
        <v>103</v>
      </c>
      <c r="H141" s="93">
        <v>108</v>
      </c>
      <c r="I141" s="168">
        <f t="shared" ref="I141:L142" si="12">I142</f>
        <v>0</v>
      </c>
      <c r="J141" s="208">
        <f t="shared" si="12"/>
        <v>0</v>
      </c>
      <c r="K141" s="168">
        <f t="shared" si="12"/>
        <v>0</v>
      </c>
      <c r="L141" s="167">
        <f t="shared" si="12"/>
        <v>0</v>
      </c>
    </row>
    <row r="142" spans="1:13" ht="24" hidden="1" customHeight="1">
      <c r="A142" s="182">
        <v>2</v>
      </c>
      <c r="B142" s="178">
        <v>7</v>
      </c>
      <c r="C142" s="178">
        <v>1</v>
      </c>
      <c r="D142" s="179">
        <v>1</v>
      </c>
      <c r="E142" s="179"/>
      <c r="F142" s="181"/>
      <c r="G142" s="180" t="s">
        <v>103</v>
      </c>
      <c r="H142" s="93">
        <v>109</v>
      </c>
      <c r="I142" s="168">
        <f t="shared" si="12"/>
        <v>0</v>
      </c>
      <c r="J142" s="208">
        <f t="shared" si="12"/>
        <v>0</v>
      </c>
      <c r="K142" s="168">
        <f t="shared" si="12"/>
        <v>0</v>
      </c>
      <c r="L142" s="167">
        <f t="shared" si="12"/>
        <v>0</v>
      </c>
      <c r="M142" s="84"/>
    </row>
    <row r="143" spans="1:13" ht="28.5" hidden="1" customHeight="1">
      <c r="A143" s="182">
        <v>2</v>
      </c>
      <c r="B143" s="178">
        <v>7</v>
      </c>
      <c r="C143" s="178">
        <v>1</v>
      </c>
      <c r="D143" s="179">
        <v>1</v>
      </c>
      <c r="E143" s="179">
        <v>1</v>
      </c>
      <c r="F143" s="181"/>
      <c r="G143" s="180" t="s">
        <v>103</v>
      </c>
      <c r="H143" s="93">
        <v>110</v>
      </c>
      <c r="I143" s="168">
        <f>SUM(I144:I145)</f>
        <v>0</v>
      </c>
      <c r="J143" s="208">
        <f>SUM(J144:J145)</f>
        <v>0</v>
      </c>
      <c r="K143" s="168">
        <f>SUM(K144:K145)</f>
        <v>0</v>
      </c>
      <c r="L143" s="167">
        <f>SUM(L144:L145)</f>
        <v>0</v>
      </c>
      <c r="M143" s="84"/>
    </row>
    <row r="144" spans="1:13" ht="26.25" hidden="1" customHeight="1">
      <c r="A144" s="198">
        <v>2</v>
      </c>
      <c r="B144" s="173">
        <v>7</v>
      </c>
      <c r="C144" s="198">
        <v>1</v>
      </c>
      <c r="D144" s="178">
        <v>1</v>
      </c>
      <c r="E144" s="171">
        <v>1</v>
      </c>
      <c r="F144" s="174">
        <v>1</v>
      </c>
      <c r="G144" s="172" t="s">
        <v>104</v>
      </c>
      <c r="H144" s="93">
        <v>111</v>
      </c>
      <c r="I144" s="224">
        <v>0</v>
      </c>
      <c r="J144" s="224">
        <v>0</v>
      </c>
      <c r="K144" s="224">
        <v>0</v>
      </c>
      <c r="L144" s="224">
        <v>0</v>
      </c>
      <c r="M144" s="84"/>
    </row>
    <row r="145" spans="1:13" ht="24" hidden="1" customHeight="1">
      <c r="A145" s="178">
        <v>2</v>
      </c>
      <c r="B145" s="178">
        <v>7</v>
      </c>
      <c r="C145" s="182">
        <v>1</v>
      </c>
      <c r="D145" s="178">
        <v>1</v>
      </c>
      <c r="E145" s="179">
        <v>1</v>
      </c>
      <c r="F145" s="181">
        <v>2</v>
      </c>
      <c r="G145" s="180" t="s">
        <v>105</v>
      </c>
      <c r="H145" s="93">
        <v>112</v>
      </c>
      <c r="I145" s="184">
        <v>0</v>
      </c>
      <c r="J145" s="184">
        <v>0</v>
      </c>
      <c r="K145" s="184">
        <v>0</v>
      </c>
      <c r="L145" s="184">
        <v>0</v>
      </c>
      <c r="M145" s="84"/>
    </row>
    <row r="146" spans="1:13" ht="25.5" hidden="1" customHeight="1">
      <c r="A146" s="190">
        <v>2</v>
      </c>
      <c r="B146" s="191">
        <v>7</v>
      </c>
      <c r="C146" s="190">
        <v>2</v>
      </c>
      <c r="D146" s="191"/>
      <c r="E146" s="192"/>
      <c r="F146" s="194"/>
      <c r="G146" s="193" t="s">
        <v>106</v>
      </c>
      <c r="H146" s="93">
        <v>113</v>
      </c>
      <c r="I146" s="176">
        <f t="shared" ref="I146:L147" si="13">I147</f>
        <v>0</v>
      </c>
      <c r="J146" s="211">
        <f t="shared" si="13"/>
        <v>0</v>
      </c>
      <c r="K146" s="176">
        <f t="shared" si="13"/>
        <v>0</v>
      </c>
      <c r="L146" s="177">
        <f t="shared" si="13"/>
        <v>0</v>
      </c>
      <c r="M146" s="84"/>
    </row>
    <row r="147" spans="1:13" ht="25.5" hidden="1" customHeight="1">
      <c r="A147" s="182">
        <v>2</v>
      </c>
      <c r="B147" s="178">
        <v>7</v>
      </c>
      <c r="C147" s="182">
        <v>2</v>
      </c>
      <c r="D147" s="178">
        <v>1</v>
      </c>
      <c r="E147" s="179"/>
      <c r="F147" s="181"/>
      <c r="G147" s="180" t="s">
        <v>107</v>
      </c>
      <c r="H147" s="93">
        <v>114</v>
      </c>
      <c r="I147" s="168">
        <f t="shared" si="13"/>
        <v>0</v>
      </c>
      <c r="J147" s="208">
        <f t="shared" si="13"/>
        <v>0</v>
      </c>
      <c r="K147" s="168">
        <f t="shared" si="13"/>
        <v>0</v>
      </c>
      <c r="L147" s="167">
        <f t="shared" si="13"/>
        <v>0</v>
      </c>
      <c r="M147" s="84"/>
    </row>
    <row r="148" spans="1:13" ht="25.5" hidden="1" customHeight="1">
      <c r="A148" s="182">
        <v>2</v>
      </c>
      <c r="B148" s="178">
        <v>7</v>
      </c>
      <c r="C148" s="182">
        <v>2</v>
      </c>
      <c r="D148" s="178">
        <v>1</v>
      </c>
      <c r="E148" s="179">
        <v>1</v>
      </c>
      <c r="F148" s="181"/>
      <c r="G148" s="180" t="s">
        <v>107</v>
      </c>
      <c r="H148" s="93">
        <v>115</v>
      </c>
      <c r="I148" s="168">
        <f>SUM(I149:I150)</f>
        <v>0</v>
      </c>
      <c r="J148" s="208">
        <f>SUM(J149:J150)</f>
        <v>0</v>
      </c>
      <c r="K148" s="168">
        <f>SUM(K149:K150)</f>
        <v>0</v>
      </c>
      <c r="L148" s="167">
        <f>SUM(L149:L150)</f>
        <v>0</v>
      </c>
      <c r="M148" s="84"/>
    </row>
    <row r="149" spans="1:13" ht="23.25" hidden="1" customHeight="1">
      <c r="A149" s="182">
        <v>2</v>
      </c>
      <c r="B149" s="178">
        <v>7</v>
      </c>
      <c r="C149" s="182">
        <v>2</v>
      </c>
      <c r="D149" s="178">
        <v>1</v>
      </c>
      <c r="E149" s="179">
        <v>1</v>
      </c>
      <c r="F149" s="181">
        <v>1</v>
      </c>
      <c r="G149" s="180" t="s">
        <v>108</v>
      </c>
      <c r="H149" s="93">
        <v>116</v>
      </c>
      <c r="I149" s="184">
        <v>0</v>
      </c>
      <c r="J149" s="184">
        <v>0</v>
      </c>
      <c r="K149" s="184">
        <v>0</v>
      </c>
      <c r="L149" s="184">
        <v>0</v>
      </c>
      <c r="M149" s="84"/>
    </row>
    <row r="150" spans="1:13" ht="26.25" hidden="1" customHeight="1">
      <c r="A150" s="182">
        <v>2</v>
      </c>
      <c r="B150" s="178">
        <v>7</v>
      </c>
      <c r="C150" s="182">
        <v>2</v>
      </c>
      <c r="D150" s="178">
        <v>1</v>
      </c>
      <c r="E150" s="179">
        <v>1</v>
      </c>
      <c r="F150" s="181">
        <v>2</v>
      </c>
      <c r="G150" s="180" t="s">
        <v>109</v>
      </c>
      <c r="H150" s="93">
        <v>117</v>
      </c>
      <c r="I150" s="184">
        <v>0</v>
      </c>
      <c r="J150" s="184">
        <v>0</v>
      </c>
      <c r="K150" s="184">
        <v>0</v>
      </c>
      <c r="L150" s="184">
        <v>0</v>
      </c>
      <c r="M150" s="84"/>
    </row>
    <row r="151" spans="1:13" ht="27.75" hidden="1" customHeight="1">
      <c r="A151" s="182">
        <v>2</v>
      </c>
      <c r="B151" s="178">
        <v>7</v>
      </c>
      <c r="C151" s="182">
        <v>2</v>
      </c>
      <c r="D151" s="178">
        <v>2</v>
      </c>
      <c r="E151" s="179"/>
      <c r="F151" s="181"/>
      <c r="G151" s="180" t="s">
        <v>110</v>
      </c>
      <c r="H151" s="93">
        <v>118</v>
      </c>
      <c r="I151" s="168">
        <f>I152</f>
        <v>0</v>
      </c>
      <c r="J151" s="168">
        <f>J152</f>
        <v>0</v>
      </c>
      <c r="K151" s="168">
        <f>K152</f>
        <v>0</v>
      </c>
      <c r="L151" s="168">
        <f>L152</f>
        <v>0</v>
      </c>
      <c r="M151" s="84"/>
    </row>
    <row r="152" spans="1:13" ht="24.75" hidden="1" customHeight="1">
      <c r="A152" s="182">
        <v>2</v>
      </c>
      <c r="B152" s="178">
        <v>7</v>
      </c>
      <c r="C152" s="182">
        <v>2</v>
      </c>
      <c r="D152" s="178">
        <v>2</v>
      </c>
      <c r="E152" s="179">
        <v>1</v>
      </c>
      <c r="F152" s="181"/>
      <c r="G152" s="180" t="s">
        <v>110</v>
      </c>
      <c r="H152" s="93">
        <v>119</v>
      </c>
      <c r="I152" s="168">
        <f>SUM(I153)</f>
        <v>0</v>
      </c>
      <c r="J152" s="168">
        <f>SUM(J153)</f>
        <v>0</v>
      </c>
      <c r="K152" s="168">
        <f>SUM(K153)</f>
        <v>0</v>
      </c>
      <c r="L152" s="168">
        <f>SUM(L153)</f>
        <v>0</v>
      </c>
      <c r="M152" s="84"/>
    </row>
    <row r="153" spans="1:13" ht="27" hidden="1" customHeight="1">
      <c r="A153" s="182">
        <v>2</v>
      </c>
      <c r="B153" s="178">
        <v>7</v>
      </c>
      <c r="C153" s="182">
        <v>2</v>
      </c>
      <c r="D153" s="178">
        <v>2</v>
      </c>
      <c r="E153" s="179">
        <v>1</v>
      </c>
      <c r="F153" s="181">
        <v>1</v>
      </c>
      <c r="G153" s="180" t="s">
        <v>110</v>
      </c>
      <c r="H153" s="93">
        <v>120</v>
      </c>
      <c r="I153" s="184">
        <v>0</v>
      </c>
      <c r="J153" s="184">
        <v>0</v>
      </c>
      <c r="K153" s="184">
        <v>0</v>
      </c>
      <c r="L153" s="184">
        <v>0</v>
      </c>
      <c r="M153" s="84"/>
    </row>
    <row r="154" spans="1:13" hidden="1">
      <c r="A154" s="182">
        <v>2</v>
      </c>
      <c r="B154" s="178">
        <v>7</v>
      </c>
      <c r="C154" s="182">
        <v>3</v>
      </c>
      <c r="D154" s="178"/>
      <c r="E154" s="179"/>
      <c r="F154" s="181"/>
      <c r="G154" s="180" t="s">
        <v>111</v>
      </c>
      <c r="H154" s="93">
        <v>121</v>
      </c>
      <c r="I154" s="168">
        <f t="shared" ref="I154:L155" si="14">I155</f>
        <v>0</v>
      </c>
      <c r="J154" s="208">
        <f t="shared" si="14"/>
        <v>0</v>
      </c>
      <c r="K154" s="168">
        <f t="shared" si="14"/>
        <v>0</v>
      </c>
      <c r="L154" s="167">
        <f t="shared" si="14"/>
        <v>0</v>
      </c>
    </row>
    <row r="155" spans="1:13" hidden="1">
      <c r="A155" s="190">
        <v>2</v>
      </c>
      <c r="B155" s="199">
        <v>7</v>
      </c>
      <c r="C155" s="225">
        <v>3</v>
      </c>
      <c r="D155" s="199">
        <v>1</v>
      </c>
      <c r="E155" s="200"/>
      <c r="F155" s="201"/>
      <c r="G155" s="202" t="s">
        <v>111</v>
      </c>
      <c r="H155" s="93">
        <v>122</v>
      </c>
      <c r="I155" s="196">
        <f t="shared" si="14"/>
        <v>0</v>
      </c>
      <c r="J155" s="222">
        <f t="shared" si="14"/>
        <v>0</v>
      </c>
      <c r="K155" s="196">
        <f t="shared" si="14"/>
        <v>0</v>
      </c>
      <c r="L155" s="195">
        <f t="shared" si="14"/>
        <v>0</v>
      </c>
    </row>
    <row r="156" spans="1:13" hidden="1">
      <c r="A156" s="182">
        <v>2</v>
      </c>
      <c r="B156" s="178">
        <v>7</v>
      </c>
      <c r="C156" s="182">
        <v>3</v>
      </c>
      <c r="D156" s="178">
        <v>1</v>
      </c>
      <c r="E156" s="179">
        <v>1</v>
      </c>
      <c r="F156" s="181"/>
      <c r="G156" s="180" t="s">
        <v>111</v>
      </c>
      <c r="H156" s="93">
        <v>123</v>
      </c>
      <c r="I156" s="168">
        <f>SUM(I157:I158)</f>
        <v>0</v>
      </c>
      <c r="J156" s="208">
        <f>SUM(J157:J158)</f>
        <v>0</v>
      </c>
      <c r="K156" s="168">
        <f>SUM(K157:K158)</f>
        <v>0</v>
      </c>
      <c r="L156" s="167">
        <f>SUM(L157:L158)</f>
        <v>0</v>
      </c>
    </row>
    <row r="157" spans="1:13" hidden="1">
      <c r="A157" s="198">
        <v>2</v>
      </c>
      <c r="B157" s="173">
        <v>7</v>
      </c>
      <c r="C157" s="198">
        <v>3</v>
      </c>
      <c r="D157" s="173">
        <v>1</v>
      </c>
      <c r="E157" s="171">
        <v>1</v>
      </c>
      <c r="F157" s="174">
        <v>1</v>
      </c>
      <c r="G157" s="172" t="s">
        <v>112</v>
      </c>
      <c r="H157" s="93">
        <v>124</v>
      </c>
      <c r="I157" s="224">
        <v>0</v>
      </c>
      <c r="J157" s="224">
        <v>0</v>
      </c>
      <c r="K157" s="224">
        <v>0</v>
      </c>
      <c r="L157" s="224">
        <v>0</v>
      </c>
    </row>
    <row r="158" spans="1:13" ht="25.5" hidden="1" customHeight="1">
      <c r="A158" s="182">
        <v>2</v>
      </c>
      <c r="B158" s="178">
        <v>7</v>
      </c>
      <c r="C158" s="182">
        <v>3</v>
      </c>
      <c r="D158" s="178">
        <v>1</v>
      </c>
      <c r="E158" s="179">
        <v>1</v>
      </c>
      <c r="F158" s="181">
        <v>2</v>
      </c>
      <c r="G158" s="180" t="s">
        <v>113</v>
      </c>
      <c r="H158" s="93">
        <v>125</v>
      </c>
      <c r="I158" s="184">
        <v>0</v>
      </c>
      <c r="J158" s="185">
        <v>0</v>
      </c>
      <c r="K158" s="185">
        <v>0</v>
      </c>
      <c r="L158" s="185">
        <v>0</v>
      </c>
      <c r="M158" s="84"/>
    </row>
    <row r="159" spans="1:13" ht="24" hidden="1" customHeight="1">
      <c r="A159" s="212">
        <v>2</v>
      </c>
      <c r="B159" s="212">
        <v>8</v>
      </c>
      <c r="C159" s="163"/>
      <c r="D159" s="187"/>
      <c r="E159" s="170"/>
      <c r="F159" s="226"/>
      <c r="G159" s="175" t="s">
        <v>114</v>
      </c>
      <c r="H159" s="93">
        <v>126</v>
      </c>
      <c r="I159" s="189">
        <f>I160</f>
        <v>0</v>
      </c>
      <c r="J159" s="210">
        <f>J160</f>
        <v>0</v>
      </c>
      <c r="K159" s="189">
        <f>K160</f>
        <v>0</v>
      </c>
      <c r="L159" s="188">
        <f>L160</f>
        <v>0</v>
      </c>
      <c r="M159" s="84"/>
    </row>
    <row r="160" spans="1:13" ht="21.75" hidden="1" customHeight="1">
      <c r="A160" s="190">
        <v>2</v>
      </c>
      <c r="B160" s="190">
        <v>8</v>
      </c>
      <c r="C160" s="190">
        <v>1</v>
      </c>
      <c r="D160" s="191"/>
      <c r="E160" s="192"/>
      <c r="F160" s="194"/>
      <c r="G160" s="172" t="s">
        <v>114</v>
      </c>
      <c r="H160" s="93">
        <v>127</v>
      </c>
      <c r="I160" s="189">
        <f>I161+I166</f>
        <v>0</v>
      </c>
      <c r="J160" s="210">
        <f>J161+J166</f>
        <v>0</v>
      </c>
      <c r="K160" s="189">
        <f>K161+K166</f>
        <v>0</v>
      </c>
      <c r="L160" s="188">
        <f>L161+L166</f>
        <v>0</v>
      </c>
      <c r="M160" s="84"/>
    </row>
    <row r="161" spans="1:13" ht="27" hidden="1" customHeight="1">
      <c r="A161" s="182">
        <v>2</v>
      </c>
      <c r="B161" s="178">
        <v>8</v>
      </c>
      <c r="C161" s="180">
        <v>1</v>
      </c>
      <c r="D161" s="178">
        <v>1</v>
      </c>
      <c r="E161" s="179"/>
      <c r="F161" s="181"/>
      <c r="G161" s="180" t="s">
        <v>115</v>
      </c>
      <c r="H161" s="93">
        <v>128</v>
      </c>
      <c r="I161" s="168">
        <f>I162</f>
        <v>0</v>
      </c>
      <c r="J161" s="208">
        <f>J162</f>
        <v>0</v>
      </c>
      <c r="K161" s="168">
        <f>K162</f>
        <v>0</v>
      </c>
      <c r="L161" s="167">
        <f>L162</f>
        <v>0</v>
      </c>
      <c r="M161" s="84"/>
    </row>
    <row r="162" spans="1:13" ht="23.25" hidden="1" customHeight="1">
      <c r="A162" s="182">
        <v>2</v>
      </c>
      <c r="B162" s="178">
        <v>8</v>
      </c>
      <c r="C162" s="172">
        <v>1</v>
      </c>
      <c r="D162" s="173">
        <v>1</v>
      </c>
      <c r="E162" s="171">
        <v>1</v>
      </c>
      <c r="F162" s="174"/>
      <c r="G162" s="180" t="s">
        <v>115</v>
      </c>
      <c r="H162" s="93">
        <v>129</v>
      </c>
      <c r="I162" s="189">
        <f>SUM(I163:I165)</f>
        <v>0</v>
      </c>
      <c r="J162" s="189">
        <f>SUM(J163:J165)</f>
        <v>0</v>
      </c>
      <c r="K162" s="189">
        <f>SUM(K163:K165)</f>
        <v>0</v>
      </c>
      <c r="L162" s="189">
        <f>SUM(L163:L165)</f>
        <v>0</v>
      </c>
      <c r="M162" s="84"/>
    </row>
    <row r="163" spans="1:13" ht="23.25" hidden="1" customHeight="1">
      <c r="A163" s="178">
        <v>2</v>
      </c>
      <c r="B163" s="173">
        <v>8</v>
      </c>
      <c r="C163" s="180">
        <v>1</v>
      </c>
      <c r="D163" s="178">
        <v>1</v>
      </c>
      <c r="E163" s="179">
        <v>1</v>
      </c>
      <c r="F163" s="181">
        <v>1</v>
      </c>
      <c r="G163" s="180" t="s">
        <v>116</v>
      </c>
      <c r="H163" s="93">
        <v>130</v>
      </c>
      <c r="I163" s="184">
        <v>0</v>
      </c>
      <c r="J163" s="184">
        <v>0</v>
      </c>
      <c r="K163" s="184">
        <v>0</v>
      </c>
      <c r="L163" s="184">
        <v>0</v>
      </c>
      <c r="M163" s="84"/>
    </row>
    <row r="164" spans="1:13" ht="27" hidden="1" customHeight="1">
      <c r="A164" s="190">
        <v>2</v>
      </c>
      <c r="B164" s="199">
        <v>8</v>
      </c>
      <c r="C164" s="202">
        <v>1</v>
      </c>
      <c r="D164" s="199">
        <v>1</v>
      </c>
      <c r="E164" s="200">
        <v>1</v>
      </c>
      <c r="F164" s="201">
        <v>2</v>
      </c>
      <c r="G164" s="202" t="s">
        <v>117</v>
      </c>
      <c r="H164" s="93">
        <v>131</v>
      </c>
      <c r="I164" s="227">
        <v>0</v>
      </c>
      <c r="J164" s="227">
        <v>0</v>
      </c>
      <c r="K164" s="227">
        <v>0</v>
      </c>
      <c r="L164" s="227">
        <v>0</v>
      </c>
      <c r="M164" s="84"/>
    </row>
    <row r="165" spans="1:13" hidden="1">
      <c r="A165" s="190">
        <v>2</v>
      </c>
      <c r="B165" s="199">
        <v>8</v>
      </c>
      <c r="C165" s="202">
        <v>1</v>
      </c>
      <c r="D165" s="199">
        <v>1</v>
      </c>
      <c r="E165" s="200">
        <v>1</v>
      </c>
      <c r="F165" s="201">
        <v>3</v>
      </c>
      <c r="G165" s="202" t="s">
        <v>118</v>
      </c>
      <c r="H165" s="93">
        <v>132</v>
      </c>
      <c r="I165" s="227">
        <v>0</v>
      </c>
      <c r="J165" s="228">
        <v>0</v>
      </c>
      <c r="K165" s="227">
        <v>0</v>
      </c>
      <c r="L165" s="203">
        <v>0</v>
      </c>
    </row>
    <row r="166" spans="1:13" ht="23.25" hidden="1" customHeight="1">
      <c r="A166" s="182">
        <v>2</v>
      </c>
      <c r="B166" s="178">
        <v>8</v>
      </c>
      <c r="C166" s="180">
        <v>1</v>
      </c>
      <c r="D166" s="178">
        <v>2</v>
      </c>
      <c r="E166" s="179"/>
      <c r="F166" s="181"/>
      <c r="G166" s="180" t="s">
        <v>119</v>
      </c>
      <c r="H166" s="93">
        <v>133</v>
      </c>
      <c r="I166" s="168">
        <f t="shared" ref="I166:L167" si="15">I167</f>
        <v>0</v>
      </c>
      <c r="J166" s="208">
        <f t="shared" si="15"/>
        <v>0</v>
      </c>
      <c r="K166" s="168">
        <f t="shared" si="15"/>
        <v>0</v>
      </c>
      <c r="L166" s="167">
        <f t="shared" si="15"/>
        <v>0</v>
      </c>
      <c r="M166" s="84"/>
    </row>
    <row r="167" spans="1:13" hidden="1">
      <c r="A167" s="182">
        <v>2</v>
      </c>
      <c r="B167" s="178">
        <v>8</v>
      </c>
      <c r="C167" s="180">
        <v>1</v>
      </c>
      <c r="D167" s="178">
        <v>2</v>
      </c>
      <c r="E167" s="179">
        <v>1</v>
      </c>
      <c r="F167" s="181"/>
      <c r="G167" s="180" t="s">
        <v>119</v>
      </c>
      <c r="H167" s="93">
        <v>134</v>
      </c>
      <c r="I167" s="168">
        <f t="shared" si="15"/>
        <v>0</v>
      </c>
      <c r="J167" s="208">
        <f t="shared" si="15"/>
        <v>0</v>
      </c>
      <c r="K167" s="168">
        <f t="shared" si="15"/>
        <v>0</v>
      </c>
      <c r="L167" s="167">
        <f t="shared" si="15"/>
        <v>0</v>
      </c>
    </row>
    <row r="168" spans="1:13" hidden="1">
      <c r="A168" s="190">
        <v>2</v>
      </c>
      <c r="B168" s="191">
        <v>8</v>
      </c>
      <c r="C168" s="193">
        <v>1</v>
      </c>
      <c r="D168" s="191">
        <v>2</v>
      </c>
      <c r="E168" s="192">
        <v>1</v>
      </c>
      <c r="F168" s="194">
        <v>1</v>
      </c>
      <c r="G168" s="180" t="s">
        <v>119</v>
      </c>
      <c r="H168" s="93">
        <v>135</v>
      </c>
      <c r="I168" s="229">
        <v>0</v>
      </c>
      <c r="J168" s="185">
        <v>0</v>
      </c>
      <c r="K168" s="185">
        <v>0</v>
      </c>
      <c r="L168" s="185">
        <v>0</v>
      </c>
    </row>
    <row r="169" spans="1:13" ht="93" hidden="1" customHeight="1">
      <c r="A169" s="212">
        <v>2</v>
      </c>
      <c r="B169" s="163">
        <v>9</v>
      </c>
      <c r="C169" s="165"/>
      <c r="D169" s="163"/>
      <c r="E169" s="164"/>
      <c r="F169" s="166"/>
      <c r="G169" s="165" t="s">
        <v>412</v>
      </c>
      <c r="H169" s="93">
        <v>136</v>
      </c>
      <c r="I169" s="168">
        <f>I170+I174</f>
        <v>0</v>
      </c>
      <c r="J169" s="208">
        <f>J170+J174</f>
        <v>0</v>
      </c>
      <c r="K169" s="168">
        <f>K170+K174</f>
        <v>0</v>
      </c>
      <c r="L169" s="167">
        <f>L170+L174</f>
        <v>0</v>
      </c>
      <c r="M169" s="84"/>
    </row>
    <row r="170" spans="1:13" s="193" customFormat="1" ht="39" hidden="1" customHeight="1">
      <c r="A170" s="182">
        <v>2</v>
      </c>
      <c r="B170" s="178">
        <v>9</v>
      </c>
      <c r="C170" s="180">
        <v>1</v>
      </c>
      <c r="D170" s="178"/>
      <c r="E170" s="179"/>
      <c r="F170" s="181"/>
      <c r="G170" s="180" t="s">
        <v>120</v>
      </c>
      <c r="H170" s="93">
        <v>137</v>
      </c>
      <c r="I170" s="168">
        <f t="shared" ref="I170:L172" si="16">I171</f>
        <v>0</v>
      </c>
      <c r="J170" s="208">
        <f t="shared" si="16"/>
        <v>0</v>
      </c>
      <c r="K170" s="168">
        <f t="shared" si="16"/>
        <v>0</v>
      </c>
      <c r="L170" s="167">
        <f t="shared" si="16"/>
        <v>0</v>
      </c>
    </row>
    <row r="171" spans="1:13" ht="42.75" hidden="1" customHeight="1">
      <c r="A171" s="198">
        <v>2</v>
      </c>
      <c r="B171" s="173">
        <v>9</v>
      </c>
      <c r="C171" s="172">
        <v>1</v>
      </c>
      <c r="D171" s="173">
        <v>1</v>
      </c>
      <c r="E171" s="171"/>
      <c r="F171" s="174"/>
      <c r="G171" s="180" t="s">
        <v>120</v>
      </c>
      <c r="H171" s="93">
        <v>138</v>
      </c>
      <c r="I171" s="189">
        <f t="shared" si="16"/>
        <v>0</v>
      </c>
      <c r="J171" s="210">
        <f t="shared" si="16"/>
        <v>0</v>
      </c>
      <c r="K171" s="189">
        <f t="shared" si="16"/>
        <v>0</v>
      </c>
      <c r="L171" s="188">
        <f t="shared" si="16"/>
        <v>0</v>
      </c>
      <c r="M171" s="84"/>
    </row>
    <row r="172" spans="1:13" ht="38.25" hidden="1" customHeight="1">
      <c r="A172" s="182">
        <v>2</v>
      </c>
      <c r="B172" s="178">
        <v>9</v>
      </c>
      <c r="C172" s="182">
        <v>1</v>
      </c>
      <c r="D172" s="178">
        <v>1</v>
      </c>
      <c r="E172" s="179">
        <v>1</v>
      </c>
      <c r="F172" s="181"/>
      <c r="G172" s="180" t="s">
        <v>120</v>
      </c>
      <c r="H172" s="93">
        <v>139</v>
      </c>
      <c r="I172" s="168">
        <f t="shared" si="16"/>
        <v>0</v>
      </c>
      <c r="J172" s="208">
        <f t="shared" si="16"/>
        <v>0</v>
      </c>
      <c r="K172" s="168">
        <f t="shared" si="16"/>
        <v>0</v>
      </c>
      <c r="L172" s="167">
        <f t="shared" si="16"/>
        <v>0</v>
      </c>
      <c r="M172" s="84"/>
    </row>
    <row r="173" spans="1:13" ht="38.25" hidden="1" customHeight="1">
      <c r="A173" s="198">
        <v>2</v>
      </c>
      <c r="B173" s="173">
        <v>9</v>
      </c>
      <c r="C173" s="173">
        <v>1</v>
      </c>
      <c r="D173" s="173">
        <v>1</v>
      </c>
      <c r="E173" s="171">
        <v>1</v>
      </c>
      <c r="F173" s="174">
        <v>1</v>
      </c>
      <c r="G173" s="180" t="s">
        <v>120</v>
      </c>
      <c r="H173" s="93">
        <v>140</v>
      </c>
      <c r="I173" s="224">
        <v>0</v>
      </c>
      <c r="J173" s="224">
        <v>0</v>
      </c>
      <c r="K173" s="224">
        <v>0</v>
      </c>
      <c r="L173" s="224">
        <v>0</v>
      </c>
      <c r="M173" s="84"/>
    </row>
    <row r="174" spans="1:13" ht="90.75" hidden="1" customHeight="1">
      <c r="A174" s="182">
        <v>2</v>
      </c>
      <c r="B174" s="178">
        <v>9</v>
      </c>
      <c r="C174" s="178">
        <v>2</v>
      </c>
      <c r="D174" s="178"/>
      <c r="E174" s="179"/>
      <c r="F174" s="181"/>
      <c r="G174" s="180" t="s">
        <v>412</v>
      </c>
      <c r="H174" s="93">
        <v>141</v>
      </c>
      <c r="I174" s="168">
        <f>SUM(I175+I180)</f>
        <v>0</v>
      </c>
      <c r="J174" s="168">
        <f>SUM(J175+J180)</f>
        <v>0</v>
      </c>
      <c r="K174" s="168">
        <f>SUM(K175+K180)</f>
        <v>0</v>
      </c>
      <c r="L174" s="168">
        <f>SUM(L175+L180)</f>
        <v>0</v>
      </c>
      <c r="M174" s="84"/>
    </row>
    <row r="175" spans="1:13" ht="91.5" hidden="1" customHeight="1">
      <c r="A175" s="182">
        <v>2</v>
      </c>
      <c r="B175" s="178">
        <v>9</v>
      </c>
      <c r="C175" s="178">
        <v>2</v>
      </c>
      <c r="D175" s="173">
        <v>1</v>
      </c>
      <c r="E175" s="171"/>
      <c r="F175" s="174"/>
      <c r="G175" s="180" t="s">
        <v>413</v>
      </c>
      <c r="H175" s="93">
        <v>142</v>
      </c>
      <c r="I175" s="189">
        <f>I176</f>
        <v>0</v>
      </c>
      <c r="J175" s="210">
        <f>J176</f>
        <v>0</v>
      </c>
      <c r="K175" s="189">
        <f>K176</f>
        <v>0</v>
      </c>
      <c r="L175" s="188">
        <f>L176</f>
        <v>0</v>
      </c>
      <c r="M175" s="84"/>
    </row>
    <row r="176" spans="1:13" ht="93" hidden="1" customHeight="1">
      <c r="A176" s="198">
        <v>2</v>
      </c>
      <c r="B176" s="173">
        <v>9</v>
      </c>
      <c r="C176" s="173">
        <v>2</v>
      </c>
      <c r="D176" s="178">
        <v>1</v>
      </c>
      <c r="E176" s="179">
        <v>1</v>
      </c>
      <c r="F176" s="181"/>
      <c r="G176" s="180" t="s">
        <v>413</v>
      </c>
      <c r="H176" s="93">
        <v>143</v>
      </c>
      <c r="I176" s="168">
        <f>SUM(I177:I179)</f>
        <v>0</v>
      </c>
      <c r="J176" s="208">
        <f>SUM(J177:J179)</f>
        <v>0</v>
      </c>
      <c r="K176" s="168">
        <f>SUM(K177:K179)</f>
        <v>0</v>
      </c>
      <c r="L176" s="167">
        <f>SUM(L177:L179)</f>
        <v>0</v>
      </c>
      <c r="M176" s="84"/>
    </row>
    <row r="177" spans="1:13" ht="105" hidden="1" customHeight="1">
      <c r="A177" s="190">
        <v>2</v>
      </c>
      <c r="B177" s="199">
        <v>9</v>
      </c>
      <c r="C177" s="199">
        <v>2</v>
      </c>
      <c r="D177" s="199">
        <v>1</v>
      </c>
      <c r="E177" s="200">
        <v>1</v>
      </c>
      <c r="F177" s="201">
        <v>1</v>
      </c>
      <c r="G177" s="180" t="s">
        <v>414</v>
      </c>
      <c r="H177" s="93">
        <v>144</v>
      </c>
      <c r="I177" s="227">
        <v>0</v>
      </c>
      <c r="J177" s="183">
        <v>0</v>
      </c>
      <c r="K177" s="183">
        <v>0</v>
      </c>
      <c r="L177" s="183">
        <v>0</v>
      </c>
      <c r="M177" s="84"/>
    </row>
    <row r="178" spans="1:13" ht="107.25" hidden="1" customHeight="1">
      <c r="A178" s="182">
        <v>2</v>
      </c>
      <c r="B178" s="178">
        <v>9</v>
      </c>
      <c r="C178" s="178">
        <v>2</v>
      </c>
      <c r="D178" s="178">
        <v>1</v>
      </c>
      <c r="E178" s="179">
        <v>1</v>
      </c>
      <c r="F178" s="181">
        <v>2</v>
      </c>
      <c r="G178" s="180" t="s">
        <v>415</v>
      </c>
      <c r="H178" s="93">
        <v>145</v>
      </c>
      <c r="I178" s="184">
        <v>0</v>
      </c>
      <c r="J178" s="230">
        <v>0</v>
      </c>
      <c r="K178" s="230">
        <v>0</v>
      </c>
      <c r="L178" s="230">
        <v>0</v>
      </c>
      <c r="M178" s="84"/>
    </row>
    <row r="179" spans="1:13" ht="104.25" hidden="1" customHeight="1">
      <c r="A179" s="182">
        <v>2</v>
      </c>
      <c r="B179" s="178">
        <v>9</v>
      </c>
      <c r="C179" s="178">
        <v>2</v>
      </c>
      <c r="D179" s="178">
        <v>1</v>
      </c>
      <c r="E179" s="179">
        <v>1</v>
      </c>
      <c r="F179" s="181">
        <v>3</v>
      </c>
      <c r="G179" s="180" t="s">
        <v>416</v>
      </c>
      <c r="H179" s="93">
        <v>146</v>
      </c>
      <c r="I179" s="184">
        <v>0</v>
      </c>
      <c r="J179" s="184">
        <v>0</v>
      </c>
      <c r="K179" s="184">
        <v>0</v>
      </c>
      <c r="L179" s="184">
        <v>0</v>
      </c>
      <c r="M179" s="84"/>
    </row>
    <row r="180" spans="1:13" ht="92.25" hidden="1" customHeight="1">
      <c r="A180" s="231">
        <v>2</v>
      </c>
      <c r="B180" s="231">
        <v>9</v>
      </c>
      <c r="C180" s="231">
        <v>2</v>
      </c>
      <c r="D180" s="231">
        <v>2</v>
      </c>
      <c r="E180" s="231"/>
      <c r="F180" s="231"/>
      <c r="G180" s="180" t="s">
        <v>417</v>
      </c>
      <c r="H180" s="93">
        <v>147</v>
      </c>
      <c r="I180" s="168">
        <f>I181</f>
        <v>0</v>
      </c>
      <c r="J180" s="208">
        <f>J181</f>
        <v>0</v>
      </c>
      <c r="K180" s="168">
        <f>K181</f>
        <v>0</v>
      </c>
      <c r="L180" s="167">
        <f>L181</f>
        <v>0</v>
      </c>
      <c r="M180" s="84"/>
    </row>
    <row r="181" spans="1:13" ht="91.5" hidden="1" customHeight="1">
      <c r="A181" s="182">
        <v>2</v>
      </c>
      <c r="B181" s="178">
        <v>9</v>
      </c>
      <c r="C181" s="178">
        <v>2</v>
      </c>
      <c r="D181" s="178">
        <v>2</v>
      </c>
      <c r="E181" s="179">
        <v>1</v>
      </c>
      <c r="F181" s="181"/>
      <c r="G181" s="180" t="s">
        <v>417</v>
      </c>
      <c r="H181" s="93">
        <v>148</v>
      </c>
      <c r="I181" s="189">
        <f>SUM(I182:I184)</f>
        <v>0</v>
      </c>
      <c r="J181" s="189">
        <f>SUM(J182:J184)</f>
        <v>0</v>
      </c>
      <c r="K181" s="189">
        <f>SUM(K182:K184)</f>
        <v>0</v>
      </c>
      <c r="L181" s="189">
        <f>SUM(L182:L184)</f>
        <v>0</v>
      </c>
      <c r="M181" s="84"/>
    </row>
    <row r="182" spans="1:13" ht="105" hidden="1" customHeight="1">
      <c r="A182" s="182">
        <v>2</v>
      </c>
      <c r="B182" s="178">
        <v>9</v>
      </c>
      <c r="C182" s="178">
        <v>2</v>
      </c>
      <c r="D182" s="178">
        <v>2</v>
      </c>
      <c r="E182" s="178">
        <v>1</v>
      </c>
      <c r="F182" s="181">
        <v>1</v>
      </c>
      <c r="G182" s="180" t="s">
        <v>418</v>
      </c>
      <c r="H182" s="93">
        <v>149</v>
      </c>
      <c r="I182" s="184">
        <v>0</v>
      </c>
      <c r="J182" s="183">
        <v>0</v>
      </c>
      <c r="K182" s="183">
        <v>0</v>
      </c>
      <c r="L182" s="183">
        <v>0</v>
      </c>
      <c r="M182" s="84"/>
    </row>
    <row r="183" spans="1:13" ht="105" hidden="1" customHeight="1">
      <c r="A183" s="191">
        <v>2</v>
      </c>
      <c r="B183" s="193">
        <v>9</v>
      </c>
      <c r="C183" s="191">
        <v>2</v>
      </c>
      <c r="D183" s="192">
        <v>2</v>
      </c>
      <c r="E183" s="192">
        <v>1</v>
      </c>
      <c r="F183" s="194">
        <v>2</v>
      </c>
      <c r="G183" s="180" t="s">
        <v>419</v>
      </c>
      <c r="H183" s="93">
        <v>150</v>
      </c>
      <c r="I183" s="183">
        <v>0</v>
      </c>
      <c r="J183" s="185">
        <v>0</v>
      </c>
      <c r="K183" s="185">
        <v>0</v>
      </c>
      <c r="L183" s="185">
        <v>0</v>
      </c>
      <c r="M183" s="84"/>
    </row>
    <row r="184" spans="1:13" ht="104.25" hidden="1" customHeight="1">
      <c r="A184" s="178">
        <v>2</v>
      </c>
      <c r="B184" s="202">
        <v>9</v>
      </c>
      <c r="C184" s="199">
        <v>2</v>
      </c>
      <c r="D184" s="200">
        <v>2</v>
      </c>
      <c r="E184" s="200">
        <v>1</v>
      </c>
      <c r="F184" s="201">
        <v>3</v>
      </c>
      <c r="G184" s="180" t="s">
        <v>420</v>
      </c>
      <c r="H184" s="93">
        <v>151</v>
      </c>
      <c r="I184" s="230">
        <v>0</v>
      </c>
      <c r="J184" s="230">
        <v>0</v>
      </c>
      <c r="K184" s="230">
        <v>0</v>
      </c>
      <c r="L184" s="230">
        <v>0</v>
      </c>
      <c r="M184" s="84"/>
    </row>
    <row r="185" spans="1:13" ht="76.5" customHeight="1">
      <c r="A185" s="163">
        <v>3</v>
      </c>
      <c r="B185" s="165"/>
      <c r="C185" s="163"/>
      <c r="D185" s="164"/>
      <c r="E185" s="164"/>
      <c r="F185" s="166"/>
      <c r="G185" s="217" t="s">
        <v>121</v>
      </c>
      <c r="H185" s="93">
        <v>152</v>
      </c>
      <c r="I185" s="167">
        <f>SUM(I186+I239+I304)</f>
        <v>10000</v>
      </c>
      <c r="J185" s="208">
        <f>SUM(J186+J239+J304)</f>
        <v>10000</v>
      </c>
      <c r="K185" s="168">
        <f>SUM(K186+K239+K304)</f>
        <v>8834.9500000000007</v>
      </c>
      <c r="L185" s="167">
        <f>SUM(L186+L239+L304)</f>
        <v>8834.9500000000007</v>
      </c>
      <c r="M185" s="84"/>
    </row>
    <row r="186" spans="1:13" ht="34.5" customHeight="1">
      <c r="A186" s="212">
        <v>3</v>
      </c>
      <c r="B186" s="163">
        <v>1</v>
      </c>
      <c r="C186" s="187"/>
      <c r="D186" s="170"/>
      <c r="E186" s="170"/>
      <c r="F186" s="226"/>
      <c r="G186" s="207" t="s">
        <v>122</v>
      </c>
      <c r="H186" s="93">
        <v>153</v>
      </c>
      <c r="I186" s="167">
        <f>SUM(I187+I210+I217+I229+I233)</f>
        <v>10000</v>
      </c>
      <c r="J186" s="188">
        <f>SUM(J187+J210+J217+J229+J233)</f>
        <v>10000</v>
      </c>
      <c r="K186" s="188">
        <f>SUM(K187+K210+K217+K229+K233)</f>
        <v>8834.9500000000007</v>
      </c>
      <c r="L186" s="188">
        <f>SUM(L187+L210+L217+L229+L233)</f>
        <v>8834.9500000000007</v>
      </c>
      <c r="M186" s="84"/>
    </row>
    <row r="187" spans="1:13" ht="30.75" customHeight="1">
      <c r="A187" s="173">
        <v>3</v>
      </c>
      <c r="B187" s="172">
        <v>1</v>
      </c>
      <c r="C187" s="173">
        <v>1</v>
      </c>
      <c r="D187" s="171"/>
      <c r="E187" s="171"/>
      <c r="F187" s="232"/>
      <c r="G187" s="182" t="s">
        <v>123</v>
      </c>
      <c r="H187" s="93">
        <v>154</v>
      </c>
      <c r="I187" s="188">
        <f>SUM(I188+I191+I196+I202+I207)</f>
        <v>10000</v>
      </c>
      <c r="J187" s="208">
        <f>SUM(J188+J191+J196+J202+J207)</f>
        <v>10000</v>
      </c>
      <c r="K187" s="168">
        <f>SUM(K188+K191+K196+K202+K207)</f>
        <v>8834.9500000000007</v>
      </c>
      <c r="L187" s="167">
        <f>SUM(L188+L191+L196+L202+L207)</f>
        <v>8834.9500000000007</v>
      </c>
      <c r="M187" s="84"/>
    </row>
    <row r="188" spans="1:13" ht="33" hidden="1" customHeight="1">
      <c r="A188" s="178">
        <v>3</v>
      </c>
      <c r="B188" s="180">
        <v>1</v>
      </c>
      <c r="C188" s="178">
        <v>1</v>
      </c>
      <c r="D188" s="179">
        <v>1</v>
      </c>
      <c r="E188" s="179"/>
      <c r="F188" s="233"/>
      <c r="G188" s="182" t="s">
        <v>124</v>
      </c>
      <c r="H188" s="93">
        <v>155</v>
      </c>
      <c r="I188" s="167">
        <f t="shared" ref="I188:L189" si="17">I189</f>
        <v>0</v>
      </c>
      <c r="J188" s="210">
        <f t="shared" si="17"/>
        <v>0</v>
      </c>
      <c r="K188" s="189">
        <f t="shared" si="17"/>
        <v>0</v>
      </c>
      <c r="L188" s="188">
        <f t="shared" si="17"/>
        <v>0</v>
      </c>
      <c r="M188" s="84"/>
    </row>
    <row r="189" spans="1:13" ht="24" hidden="1" customHeight="1">
      <c r="A189" s="178">
        <v>3</v>
      </c>
      <c r="B189" s="180">
        <v>1</v>
      </c>
      <c r="C189" s="178">
        <v>1</v>
      </c>
      <c r="D189" s="179">
        <v>1</v>
      </c>
      <c r="E189" s="179">
        <v>1</v>
      </c>
      <c r="F189" s="213"/>
      <c r="G189" s="182" t="s">
        <v>124</v>
      </c>
      <c r="H189" s="93">
        <v>156</v>
      </c>
      <c r="I189" s="188">
        <f t="shared" si="17"/>
        <v>0</v>
      </c>
      <c r="J189" s="167">
        <f t="shared" si="17"/>
        <v>0</v>
      </c>
      <c r="K189" s="167">
        <f t="shared" si="17"/>
        <v>0</v>
      </c>
      <c r="L189" s="167">
        <f t="shared" si="17"/>
        <v>0</v>
      </c>
      <c r="M189" s="84"/>
    </row>
    <row r="190" spans="1:13" ht="31.5" hidden="1" customHeight="1">
      <c r="A190" s="178">
        <v>3</v>
      </c>
      <c r="B190" s="180">
        <v>1</v>
      </c>
      <c r="C190" s="178">
        <v>1</v>
      </c>
      <c r="D190" s="179">
        <v>1</v>
      </c>
      <c r="E190" s="179">
        <v>1</v>
      </c>
      <c r="F190" s="213">
        <v>1</v>
      </c>
      <c r="G190" s="182" t="s">
        <v>124</v>
      </c>
      <c r="H190" s="93">
        <v>157</v>
      </c>
      <c r="I190" s="185">
        <v>0</v>
      </c>
      <c r="J190" s="185">
        <v>0</v>
      </c>
      <c r="K190" s="185">
        <v>0</v>
      </c>
      <c r="L190" s="185">
        <v>0</v>
      </c>
      <c r="M190" s="84"/>
    </row>
    <row r="191" spans="1:13" ht="27.75" hidden="1" customHeight="1">
      <c r="A191" s="173">
        <v>3</v>
      </c>
      <c r="B191" s="171">
        <v>1</v>
      </c>
      <c r="C191" s="171">
        <v>1</v>
      </c>
      <c r="D191" s="171">
        <v>2</v>
      </c>
      <c r="E191" s="171"/>
      <c r="F191" s="174"/>
      <c r="G191" s="172" t="s">
        <v>125</v>
      </c>
      <c r="H191" s="93">
        <v>158</v>
      </c>
      <c r="I191" s="188">
        <f>I192</f>
        <v>0</v>
      </c>
      <c r="J191" s="210">
        <f>J192</f>
        <v>0</v>
      </c>
      <c r="K191" s="189">
        <f>K192</f>
        <v>0</v>
      </c>
      <c r="L191" s="188">
        <f>L192</f>
        <v>0</v>
      </c>
      <c r="M191" s="84"/>
    </row>
    <row r="192" spans="1:13" ht="27.75" hidden="1" customHeight="1">
      <c r="A192" s="178">
        <v>3</v>
      </c>
      <c r="B192" s="179">
        <v>1</v>
      </c>
      <c r="C192" s="179">
        <v>1</v>
      </c>
      <c r="D192" s="179">
        <v>2</v>
      </c>
      <c r="E192" s="179">
        <v>1</v>
      </c>
      <c r="F192" s="181"/>
      <c r="G192" s="172" t="s">
        <v>125</v>
      </c>
      <c r="H192" s="93">
        <v>159</v>
      </c>
      <c r="I192" s="167">
        <f>SUM(I193:I195)</f>
        <v>0</v>
      </c>
      <c r="J192" s="208">
        <f>SUM(J193:J195)</f>
        <v>0</v>
      </c>
      <c r="K192" s="168">
        <f>SUM(K193:K195)</f>
        <v>0</v>
      </c>
      <c r="L192" s="167">
        <f>SUM(L193:L195)</f>
        <v>0</v>
      </c>
      <c r="M192" s="84"/>
    </row>
    <row r="193" spans="1:13" ht="27" hidden="1" customHeight="1">
      <c r="A193" s="173">
        <v>3</v>
      </c>
      <c r="B193" s="171">
        <v>1</v>
      </c>
      <c r="C193" s="171">
        <v>1</v>
      </c>
      <c r="D193" s="171">
        <v>2</v>
      </c>
      <c r="E193" s="171">
        <v>1</v>
      </c>
      <c r="F193" s="174">
        <v>1</v>
      </c>
      <c r="G193" s="172" t="s">
        <v>126</v>
      </c>
      <c r="H193" s="93">
        <v>160</v>
      </c>
      <c r="I193" s="183">
        <v>0</v>
      </c>
      <c r="J193" s="183">
        <v>0</v>
      </c>
      <c r="K193" s="183">
        <v>0</v>
      </c>
      <c r="L193" s="230">
        <v>0</v>
      </c>
      <c r="M193" s="84"/>
    </row>
    <row r="194" spans="1:13" ht="27" hidden="1" customHeight="1">
      <c r="A194" s="178">
        <v>3</v>
      </c>
      <c r="B194" s="179">
        <v>1</v>
      </c>
      <c r="C194" s="179">
        <v>1</v>
      </c>
      <c r="D194" s="179">
        <v>2</v>
      </c>
      <c r="E194" s="179">
        <v>1</v>
      </c>
      <c r="F194" s="181">
        <v>2</v>
      </c>
      <c r="G194" s="180" t="s">
        <v>127</v>
      </c>
      <c r="H194" s="93">
        <v>161</v>
      </c>
      <c r="I194" s="185">
        <v>0</v>
      </c>
      <c r="J194" s="185">
        <v>0</v>
      </c>
      <c r="K194" s="185">
        <v>0</v>
      </c>
      <c r="L194" s="185">
        <v>0</v>
      </c>
      <c r="M194" s="84"/>
    </row>
    <row r="195" spans="1:13" ht="26.25" hidden="1" customHeight="1">
      <c r="A195" s="173">
        <v>3</v>
      </c>
      <c r="B195" s="171">
        <v>1</v>
      </c>
      <c r="C195" s="171">
        <v>1</v>
      </c>
      <c r="D195" s="171">
        <v>2</v>
      </c>
      <c r="E195" s="171">
        <v>1</v>
      </c>
      <c r="F195" s="174">
        <v>3</v>
      </c>
      <c r="G195" s="172" t="s">
        <v>128</v>
      </c>
      <c r="H195" s="93">
        <v>162</v>
      </c>
      <c r="I195" s="183">
        <v>0</v>
      </c>
      <c r="J195" s="183">
        <v>0</v>
      </c>
      <c r="K195" s="183">
        <v>0</v>
      </c>
      <c r="L195" s="230">
        <v>0</v>
      </c>
      <c r="M195" s="84"/>
    </row>
    <row r="196" spans="1:13" ht="27.75" hidden="1" customHeight="1">
      <c r="A196" s="178">
        <v>3</v>
      </c>
      <c r="B196" s="179">
        <v>1</v>
      </c>
      <c r="C196" s="179">
        <v>1</v>
      </c>
      <c r="D196" s="179">
        <v>3</v>
      </c>
      <c r="E196" s="179"/>
      <c r="F196" s="181"/>
      <c r="G196" s="180" t="s">
        <v>129</v>
      </c>
      <c r="H196" s="93">
        <v>163</v>
      </c>
      <c r="I196" s="167">
        <f>I197</f>
        <v>0</v>
      </c>
      <c r="J196" s="208">
        <f>J197</f>
        <v>0</v>
      </c>
      <c r="K196" s="168">
        <f>K197</f>
        <v>0</v>
      </c>
      <c r="L196" s="167">
        <f>L197</f>
        <v>0</v>
      </c>
      <c r="M196" s="84"/>
    </row>
    <row r="197" spans="1:13" ht="23.25" hidden="1" customHeight="1">
      <c r="A197" s="178">
        <v>3</v>
      </c>
      <c r="B197" s="179">
        <v>1</v>
      </c>
      <c r="C197" s="179">
        <v>1</v>
      </c>
      <c r="D197" s="179">
        <v>3</v>
      </c>
      <c r="E197" s="179">
        <v>1</v>
      </c>
      <c r="F197" s="181"/>
      <c r="G197" s="180" t="s">
        <v>129</v>
      </c>
      <c r="H197" s="93">
        <v>164</v>
      </c>
      <c r="I197" s="167">
        <f>SUM(I198:I201)</f>
        <v>0</v>
      </c>
      <c r="J197" s="167">
        <f>SUM(J198:J201)</f>
        <v>0</v>
      </c>
      <c r="K197" s="167">
        <f>SUM(K198:K201)</f>
        <v>0</v>
      </c>
      <c r="L197" s="167">
        <f>SUM(L198:L201)</f>
        <v>0</v>
      </c>
      <c r="M197" s="84"/>
    </row>
    <row r="198" spans="1:13" ht="23.25" hidden="1" customHeight="1">
      <c r="A198" s="178">
        <v>3</v>
      </c>
      <c r="B198" s="179">
        <v>1</v>
      </c>
      <c r="C198" s="179">
        <v>1</v>
      </c>
      <c r="D198" s="179">
        <v>3</v>
      </c>
      <c r="E198" s="179">
        <v>1</v>
      </c>
      <c r="F198" s="181">
        <v>1</v>
      </c>
      <c r="G198" s="180" t="s">
        <v>130</v>
      </c>
      <c r="H198" s="93">
        <v>165</v>
      </c>
      <c r="I198" s="185">
        <v>0</v>
      </c>
      <c r="J198" s="185">
        <v>0</v>
      </c>
      <c r="K198" s="185">
        <v>0</v>
      </c>
      <c r="L198" s="230">
        <v>0</v>
      </c>
      <c r="M198" s="84"/>
    </row>
    <row r="199" spans="1:13" ht="29.25" hidden="1" customHeight="1">
      <c r="A199" s="178">
        <v>3</v>
      </c>
      <c r="B199" s="179">
        <v>1</v>
      </c>
      <c r="C199" s="179">
        <v>1</v>
      </c>
      <c r="D199" s="179">
        <v>3</v>
      </c>
      <c r="E199" s="179">
        <v>1</v>
      </c>
      <c r="F199" s="181">
        <v>2</v>
      </c>
      <c r="G199" s="180" t="s">
        <v>131</v>
      </c>
      <c r="H199" s="93">
        <v>166</v>
      </c>
      <c r="I199" s="183">
        <v>0</v>
      </c>
      <c r="J199" s="185">
        <v>0</v>
      </c>
      <c r="K199" s="185">
        <v>0</v>
      </c>
      <c r="L199" s="185">
        <v>0</v>
      </c>
      <c r="M199" s="84"/>
    </row>
    <row r="200" spans="1:13" ht="27" hidden="1" customHeight="1">
      <c r="A200" s="178">
        <v>3</v>
      </c>
      <c r="B200" s="179">
        <v>1</v>
      </c>
      <c r="C200" s="179">
        <v>1</v>
      </c>
      <c r="D200" s="179">
        <v>3</v>
      </c>
      <c r="E200" s="179">
        <v>1</v>
      </c>
      <c r="F200" s="181">
        <v>3</v>
      </c>
      <c r="G200" s="182" t="s">
        <v>132</v>
      </c>
      <c r="H200" s="93">
        <v>167</v>
      </c>
      <c r="I200" s="183">
        <v>0</v>
      </c>
      <c r="J200" s="203">
        <v>0</v>
      </c>
      <c r="K200" s="203">
        <v>0</v>
      </c>
      <c r="L200" s="203">
        <v>0</v>
      </c>
      <c r="M200" s="84"/>
    </row>
    <row r="201" spans="1:13" ht="25.5" hidden="1" customHeight="1">
      <c r="A201" s="191">
        <v>3</v>
      </c>
      <c r="B201" s="192">
        <v>1</v>
      </c>
      <c r="C201" s="192">
        <v>1</v>
      </c>
      <c r="D201" s="192">
        <v>3</v>
      </c>
      <c r="E201" s="192">
        <v>1</v>
      </c>
      <c r="F201" s="194">
        <v>4</v>
      </c>
      <c r="G201" s="100" t="s">
        <v>133</v>
      </c>
      <c r="H201" s="93">
        <v>168</v>
      </c>
      <c r="I201" s="234">
        <v>0</v>
      </c>
      <c r="J201" s="235">
        <v>0</v>
      </c>
      <c r="K201" s="185">
        <v>0</v>
      </c>
      <c r="L201" s="185">
        <v>0</v>
      </c>
      <c r="M201" s="84"/>
    </row>
    <row r="202" spans="1:13" ht="27" hidden="1" customHeight="1">
      <c r="A202" s="191">
        <v>3</v>
      </c>
      <c r="B202" s="192">
        <v>1</v>
      </c>
      <c r="C202" s="192">
        <v>1</v>
      </c>
      <c r="D202" s="192">
        <v>4</v>
      </c>
      <c r="E202" s="192"/>
      <c r="F202" s="194"/>
      <c r="G202" s="193" t="s">
        <v>134</v>
      </c>
      <c r="H202" s="93">
        <v>169</v>
      </c>
      <c r="I202" s="167">
        <f>I203</f>
        <v>0</v>
      </c>
      <c r="J202" s="211">
        <f>J203</f>
        <v>0</v>
      </c>
      <c r="K202" s="176">
        <f>K203</f>
        <v>0</v>
      </c>
      <c r="L202" s="177">
        <f>L203</f>
        <v>0</v>
      </c>
      <c r="M202" s="84"/>
    </row>
    <row r="203" spans="1:13" ht="27.75" hidden="1" customHeight="1">
      <c r="A203" s="178">
        <v>3</v>
      </c>
      <c r="B203" s="179">
        <v>1</v>
      </c>
      <c r="C203" s="179">
        <v>1</v>
      </c>
      <c r="D203" s="179">
        <v>4</v>
      </c>
      <c r="E203" s="179">
        <v>1</v>
      </c>
      <c r="F203" s="181"/>
      <c r="G203" s="193" t="s">
        <v>134</v>
      </c>
      <c r="H203" s="93">
        <v>170</v>
      </c>
      <c r="I203" s="188">
        <f>SUM(I204:I206)</f>
        <v>0</v>
      </c>
      <c r="J203" s="208">
        <f>SUM(J204:J206)</f>
        <v>0</v>
      </c>
      <c r="K203" s="168">
        <f>SUM(K204:K206)</f>
        <v>0</v>
      </c>
      <c r="L203" s="167">
        <f>SUM(L204:L206)</f>
        <v>0</v>
      </c>
      <c r="M203" s="84"/>
    </row>
    <row r="204" spans="1:13" ht="24.75" hidden="1" customHeight="1">
      <c r="A204" s="178">
        <v>3</v>
      </c>
      <c r="B204" s="179">
        <v>1</v>
      </c>
      <c r="C204" s="179">
        <v>1</v>
      </c>
      <c r="D204" s="179">
        <v>4</v>
      </c>
      <c r="E204" s="179">
        <v>1</v>
      </c>
      <c r="F204" s="181">
        <v>1</v>
      </c>
      <c r="G204" s="180" t="s">
        <v>135</v>
      </c>
      <c r="H204" s="93">
        <v>171</v>
      </c>
      <c r="I204" s="185">
        <v>0</v>
      </c>
      <c r="J204" s="185">
        <v>0</v>
      </c>
      <c r="K204" s="185">
        <v>0</v>
      </c>
      <c r="L204" s="230">
        <v>0</v>
      </c>
      <c r="M204" s="84"/>
    </row>
    <row r="205" spans="1:13" ht="25.5" hidden="1" customHeight="1">
      <c r="A205" s="173">
        <v>3</v>
      </c>
      <c r="B205" s="171">
        <v>1</v>
      </c>
      <c r="C205" s="171">
        <v>1</v>
      </c>
      <c r="D205" s="171">
        <v>4</v>
      </c>
      <c r="E205" s="171">
        <v>1</v>
      </c>
      <c r="F205" s="174">
        <v>2</v>
      </c>
      <c r="G205" s="172" t="s">
        <v>136</v>
      </c>
      <c r="H205" s="93">
        <v>172</v>
      </c>
      <c r="I205" s="183">
        <v>0</v>
      </c>
      <c r="J205" s="183">
        <v>0</v>
      </c>
      <c r="K205" s="184">
        <v>0</v>
      </c>
      <c r="L205" s="185">
        <v>0</v>
      </c>
      <c r="M205" s="84"/>
    </row>
    <row r="206" spans="1:13" ht="31.5" hidden="1" customHeight="1">
      <c r="A206" s="178">
        <v>3</v>
      </c>
      <c r="B206" s="179">
        <v>1</v>
      </c>
      <c r="C206" s="179">
        <v>1</v>
      </c>
      <c r="D206" s="179">
        <v>4</v>
      </c>
      <c r="E206" s="179">
        <v>1</v>
      </c>
      <c r="F206" s="181">
        <v>3</v>
      </c>
      <c r="G206" s="180" t="s">
        <v>137</v>
      </c>
      <c r="H206" s="93">
        <v>173</v>
      </c>
      <c r="I206" s="183">
        <v>0</v>
      </c>
      <c r="J206" s="183">
        <v>0</v>
      </c>
      <c r="K206" s="183">
        <v>0</v>
      </c>
      <c r="L206" s="185">
        <v>0</v>
      </c>
      <c r="M206" s="84"/>
    </row>
    <row r="207" spans="1:13" ht="25.5" customHeight="1">
      <c r="A207" s="178">
        <v>3</v>
      </c>
      <c r="B207" s="179">
        <v>1</v>
      </c>
      <c r="C207" s="179">
        <v>1</v>
      </c>
      <c r="D207" s="179">
        <v>5</v>
      </c>
      <c r="E207" s="179"/>
      <c r="F207" s="181"/>
      <c r="G207" s="180" t="s">
        <v>138</v>
      </c>
      <c r="H207" s="93">
        <v>174</v>
      </c>
      <c r="I207" s="167">
        <f t="shared" ref="I207:L208" si="18">I208</f>
        <v>10000</v>
      </c>
      <c r="J207" s="208">
        <f t="shared" si="18"/>
        <v>10000</v>
      </c>
      <c r="K207" s="168">
        <f t="shared" si="18"/>
        <v>8834.9500000000007</v>
      </c>
      <c r="L207" s="167">
        <f t="shared" si="18"/>
        <v>8834.9500000000007</v>
      </c>
      <c r="M207" s="84"/>
    </row>
    <row r="208" spans="1:13" ht="26.25" customHeight="1">
      <c r="A208" s="191">
        <v>3</v>
      </c>
      <c r="B208" s="192">
        <v>1</v>
      </c>
      <c r="C208" s="192">
        <v>1</v>
      </c>
      <c r="D208" s="192">
        <v>5</v>
      </c>
      <c r="E208" s="192">
        <v>1</v>
      </c>
      <c r="F208" s="194"/>
      <c r="G208" s="180" t="s">
        <v>138</v>
      </c>
      <c r="H208" s="93">
        <v>175</v>
      </c>
      <c r="I208" s="168">
        <f t="shared" si="18"/>
        <v>10000</v>
      </c>
      <c r="J208" s="168">
        <f t="shared" si="18"/>
        <v>10000</v>
      </c>
      <c r="K208" s="168">
        <f t="shared" si="18"/>
        <v>8834.9500000000007</v>
      </c>
      <c r="L208" s="168">
        <f t="shared" si="18"/>
        <v>8834.9500000000007</v>
      </c>
      <c r="M208" s="84"/>
    </row>
    <row r="209" spans="1:16" ht="27" customHeight="1">
      <c r="A209" s="178">
        <v>3</v>
      </c>
      <c r="B209" s="179">
        <v>1</v>
      </c>
      <c r="C209" s="179">
        <v>1</v>
      </c>
      <c r="D209" s="179">
        <v>5</v>
      </c>
      <c r="E209" s="179">
        <v>1</v>
      </c>
      <c r="F209" s="181">
        <v>1</v>
      </c>
      <c r="G209" s="180" t="s">
        <v>138</v>
      </c>
      <c r="H209" s="93">
        <v>176</v>
      </c>
      <c r="I209" s="183">
        <v>10000</v>
      </c>
      <c r="J209" s="185">
        <v>10000</v>
      </c>
      <c r="K209" s="185">
        <v>8834.9500000000007</v>
      </c>
      <c r="L209" s="185">
        <v>8834.9500000000007</v>
      </c>
      <c r="M209" s="84"/>
    </row>
    <row r="210" spans="1:16" ht="26.25" hidden="1" customHeight="1">
      <c r="A210" s="191">
        <v>3</v>
      </c>
      <c r="B210" s="192">
        <v>1</v>
      </c>
      <c r="C210" s="192">
        <v>2</v>
      </c>
      <c r="D210" s="192"/>
      <c r="E210" s="192"/>
      <c r="F210" s="194"/>
      <c r="G210" s="193" t="s">
        <v>139</v>
      </c>
      <c r="H210" s="93">
        <v>177</v>
      </c>
      <c r="I210" s="167">
        <f t="shared" ref="I210:L211" si="19">I211</f>
        <v>0</v>
      </c>
      <c r="J210" s="211">
        <f t="shared" si="19"/>
        <v>0</v>
      </c>
      <c r="K210" s="176">
        <f t="shared" si="19"/>
        <v>0</v>
      </c>
      <c r="L210" s="177">
        <f t="shared" si="19"/>
        <v>0</v>
      </c>
      <c r="M210" s="84"/>
    </row>
    <row r="211" spans="1:16" ht="25.5" hidden="1" customHeight="1">
      <c r="A211" s="178">
        <v>3</v>
      </c>
      <c r="B211" s="179">
        <v>1</v>
      </c>
      <c r="C211" s="179">
        <v>2</v>
      </c>
      <c r="D211" s="179">
        <v>1</v>
      </c>
      <c r="E211" s="179"/>
      <c r="F211" s="181"/>
      <c r="G211" s="193" t="s">
        <v>139</v>
      </c>
      <c r="H211" s="93">
        <v>178</v>
      </c>
      <c r="I211" s="188">
        <f t="shared" si="19"/>
        <v>0</v>
      </c>
      <c r="J211" s="208">
        <f t="shared" si="19"/>
        <v>0</v>
      </c>
      <c r="K211" s="168">
        <f t="shared" si="19"/>
        <v>0</v>
      </c>
      <c r="L211" s="167">
        <f t="shared" si="19"/>
        <v>0</v>
      </c>
      <c r="M211" s="84"/>
    </row>
    <row r="212" spans="1:16" ht="26.25" hidden="1" customHeight="1">
      <c r="A212" s="173">
        <v>3</v>
      </c>
      <c r="B212" s="171">
        <v>1</v>
      </c>
      <c r="C212" s="171">
        <v>2</v>
      </c>
      <c r="D212" s="171">
        <v>1</v>
      </c>
      <c r="E212" s="171">
        <v>1</v>
      </c>
      <c r="F212" s="174"/>
      <c r="G212" s="193" t="s">
        <v>139</v>
      </c>
      <c r="H212" s="93">
        <v>179</v>
      </c>
      <c r="I212" s="167">
        <f>SUM(I213:I216)</f>
        <v>0</v>
      </c>
      <c r="J212" s="210">
        <f>SUM(J213:J216)</f>
        <v>0</v>
      </c>
      <c r="K212" s="189">
        <f>SUM(K213:K216)</f>
        <v>0</v>
      </c>
      <c r="L212" s="188">
        <f>SUM(L213:L216)</f>
        <v>0</v>
      </c>
      <c r="M212" s="84"/>
    </row>
    <row r="213" spans="1:16" ht="41.25" hidden="1" customHeight="1">
      <c r="A213" s="178">
        <v>3</v>
      </c>
      <c r="B213" s="179">
        <v>1</v>
      </c>
      <c r="C213" s="179">
        <v>2</v>
      </c>
      <c r="D213" s="179">
        <v>1</v>
      </c>
      <c r="E213" s="179">
        <v>1</v>
      </c>
      <c r="F213" s="181">
        <v>2</v>
      </c>
      <c r="G213" s="180" t="s">
        <v>421</v>
      </c>
      <c r="H213" s="93">
        <v>180</v>
      </c>
      <c r="I213" s="185">
        <v>0</v>
      </c>
      <c r="J213" s="185">
        <v>0</v>
      </c>
      <c r="K213" s="185">
        <v>0</v>
      </c>
      <c r="L213" s="185">
        <v>0</v>
      </c>
      <c r="M213" s="84"/>
    </row>
    <row r="214" spans="1:16" ht="26.25" hidden="1" customHeight="1">
      <c r="A214" s="178">
        <v>3</v>
      </c>
      <c r="B214" s="179">
        <v>1</v>
      </c>
      <c r="C214" s="179">
        <v>2</v>
      </c>
      <c r="D214" s="178">
        <v>1</v>
      </c>
      <c r="E214" s="179">
        <v>1</v>
      </c>
      <c r="F214" s="181">
        <v>3</v>
      </c>
      <c r="G214" s="180" t="s">
        <v>140</v>
      </c>
      <c r="H214" s="93">
        <v>181</v>
      </c>
      <c r="I214" s="185">
        <v>0</v>
      </c>
      <c r="J214" s="185">
        <v>0</v>
      </c>
      <c r="K214" s="185">
        <v>0</v>
      </c>
      <c r="L214" s="185">
        <v>0</v>
      </c>
      <c r="M214" s="84"/>
    </row>
    <row r="215" spans="1:16" ht="27.75" hidden="1" customHeight="1">
      <c r="A215" s="178">
        <v>3</v>
      </c>
      <c r="B215" s="179">
        <v>1</v>
      </c>
      <c r="C215" s="179">
        <v>2</v>
      </c>
      <c r="D215" s="178">
        <v>1</v>
      </c>
      <c r="E215" s="179">
        <v>1</v>
      </c>
      <c r="F215" s="181">
        <v>4</v>
      </c>
      <c r="G215" s="180" t="s">
        <v>141</v>
      </c>
      <c r="H215" s="93">
        <v>182</v>
      </c>
      <c r="I215" s="185">
        <v>0</v>
      </c>
      <c r="J215" s="185">
        <v>0</v>
      </c>
      <c r="K215" s="185">
        <v>0</v>
      </c>
      <c r="L215" s="185">
        <v>0</v>
      </c>
      <c r="M215" s="84"/>
    </row>
    <row r="216" spans="1:16" ht="27" hidden="1" customHeight="1">
      <c r="A216" s="191">
        <v>3</v>
      </c>
      <c r="B216" s="200">
        <v>1</v>
      </c>
      <c r="C216" s="200">
        <v>2</v>
      </c>
      <c r="D216" s="199">
        <v>1</v>
      </c>
      <c r="E216" s="200">
        <v>1</v>
      </c>
      <c r="F216" s="201">
        <v>5</v>
      </c>
      <c r="G216" s="202" t="s">
        <v>142</v>
      </c>
      <c r="H216" s="93">
        <v>183</v>
      </c>
      <c r="I216" s="185">
        <v>0</v>
      </c>
      <c r="J216" s="185">
        <v>0</v>
      </c>
      <c r="K216" s="185">
        <v>0</v>
      </c>
      <c r="L216" s="230">
        <v>0</v>
      </c>
      <c r="M216" s="84"/>
    </row>
    <row r="217" spans="1:16" ht="29.25" hidden="1" customHeight="1">
      <c r="A217" s="178">
        <v>3</v>
      </c>
      <c r="B217" s="179">
        <v>1</v>
      </c>
      <c r="C217" s="179">
        <v>3</v>
      </c>
      <c r="D217" s="178"/>
      <c r="E217" s="179"/>
      <c r="F217" s="181"/>
      <c r="G217" s="180" t="s">
        <v>143</v>
      </c>
      <c r="H217" s="93">
        <v>184</v>
      </c>
      <c r="I217" s="167">
        <f>SUM(I218+I221)</f>
        <v>0</v>
      </c>
      <c r="J217" s="208">
        <f>SUM(J218+J221)</f>
        <v>0</v>
      </c>
      <c r="K217" s="168">
        <f>SUM(K218+K221)</f>
        <v>0</v>
      </c>
      <c r="L217" s="167">
        <f>SUM(L218+L221)</f>
        <v>0</v>
      </c>
      <c r="M217" s="84"/>
    </row>
    <row r="218" spans="1:16" ht="27.75" hidden="1" customHeight="1">
      <c r="A218" s="173">
        <v>3</v>
      </c>
      <c r="B218" s="171">
        <v>1</v>
      </c>
      <c r="C218" s="171">
        <v>3</v>
      </c>
      <c r="D218" s="173">
        <v>1</v>
      </c>
      <c r="E218" s="178"/>
      <c r="F218" s="174"/>
      <c r="G218" s="172" t="s">
        <v>144</v>
      </c>
      <c r="H218" s="93">
        <v>185</v>
      </c>
      <c r="I218" s="188">
        <f t="shared" ref="I218:L219" si="20">I219</f>
        <v>0</v>
      </c>
      <c r="J218" s="210">
        <f t="shared" si="20"/>
        <v>0</v>
      </c>
      <c r="K218" s="189">
        <f t="shared" si="20"/>
        <v>0</v>
      </c>
      <c r="L218" s="188">
        <f t="shared" si="20"/>
        <v>0</v>
      </c>
      <c r="M218" s="84"/>
    </row>
    <row r="219" spans="1:16" ht="30.75" hidden="1" customHeight="1">
      <c r="A219" s="178">
        <v>3</v>
      </c>
      <c r="B219" s="179">
        <v>1</v>
      </c>
      <c r="C219" s="179">
        <v>3</v>
      </c>
      <c r="D219" s="178">
        <v>1</v>
      </c>
      <c r="E219" s="178">
        <v>1</v>
      </c>
      <c r="F219" s="181"/>
      <c r="G219" s="172" t="s">
        <v>144</v>
      </c>
      <c r="H219" s="93">
        <v>186</v>
      </c>
      <c r="I219" s="167">
        <f t="shared" si="20"/>
        <v>0</v>
      </c>
      <c r="J219" s="208">
        <f t="shared" si="20"/>
        <v>0</v>
      </c>
      <c r="K219" s="168">
        <f t="shared" si="20"/>
        <v>0</v>
      </c>
      <c r="L219" s="167">
        <f t="shared" si="20"/>
        <v>0</v>
      </c>
      <c r="M219" s="84"/>
    </row>
    <row r="220" spans="1:16" ht="27.75" hidden="1" customHeight="1">
      <c r="A220" s="178">
        <v>3</v>
      </c>
      <c r="B220" s="180">
        <v>1</v>
      </c>
      <c r="C220" s="178">
        <v>3</v>
      </c>
      <c r="D220" s="179">
        <v>1</v>
      </c>
      <c r="E220" s="179">
        <v>1</v>
      </c>
      <c r="F220" s="181">
        <v>1</v>
      </c>
      <c r="G220" s="172" t="s">
        <v>144</v>
      </c>
      <c r="H220" s="93">
        <v>187</v>
      </c>
      <c r="I220" s="230">
        <v>0</v>
      </c>
      <c r="J220" s="230">
        <v>0</v>
      </c>
      <c r="K220" s="230">
        <v>0</v>
      </c>
      <c r="L220" s="230">
        <v>0</v>
      </c>
      <c r="M220" s="84"/>
    </row>
    <row r="221" spans="1:16" ht="30.75" hidden="1" customHeight="1">
      <c r="A221" s="178">
        <v>3</v>
      </c>
      <c r="B221" s="180">
        <v>1</v>
      </c>
      <c r="C221" s="178">
        <v>3</v>
      </c>
      <c r="D221" s="179">
        <v>2</v>
      </c>
      <c r="E221" s="179"/>
      <c r="F221" s="181"/>
      <c r="G221" s="180" t="s">
        <v>145</v>
      </c>
      <c r="H221" s="93">
        <v>188</v>
      </c>
      <c r="I221" s="167">
        <f>I222</f>
        <v>0</v>
      </c>
      <c r="J221" s="208">
        <f>J222</f>
        <v>0</v>
      </c>
      <c r="K221" s="168">
        <f>K222</f>
        <v>0</v>
      </c>
      <c r="L221" s="167">
        <f>L222</f>
        <v>0</v>
      </c>
      <c r="M221" s="84"/>
    </row>
    <row r="222" spans="1:16" ht="27" hidden="1" customHeight="1">
      <c r="A222" s="173">
        <v>3</v>
      </c>
      <c r="B222" s="172">
        <v>1</v>
      </c>
      <c r="C222" s="173">
        <v>3</v>
      </c>
      <c r="D222" s="171">
        <v>2</v>
      </c>
      <c r="E222" s="171">
        <v>1</v>
      </c>
      <c r="F222" s="174"/>
      <c r="G222" s="180" t="s">
        <v>145</v>
      </c>
      <c r="H222" s="93">
        <v>189</v>
      </c>
      <c r="I222" s="167">
        <f t="shared" ref="I222:P222" si="21">SUM(I223:I228)</f>
        <v>0</v>
      </c>
      <c r="J222" s="167">
        <f t="shared" si="21"/>
        <v>0</v>
      </c>
      <c r="K222" s="167">
        <f t="shared" si="21"/>
        <v>0</v>
      </c>
      <c r="L222" s="167">
        <f t="shared" si="21"/>
        <v>0</v>
      </c>
      <c r="M222" s="236">
        <f t="shared" si="21"/>
        <v>0</v>
      </c>
      <c r="N222" s="236">
        <f t="shared" si="21"/>
        <v>0</v>
      </c>
      <c r="O222" s="236">
        <f t="shared" si="21"/>
        <v>0</v>
      </c>
      <c r="P222" s="236">
        <f t="shared" si="21"/>
        <v>0</v>
      </c>
    </row>
    <row r="223" spans="1:16" ht="24.75" hidden="1" customHeight="1">
      <c r="A223" s="178">
        <v>3</v>
      </c>
      <c r="B223" s="180">
        <v>1</v>
      </c>
      <c r="C223" s="178">
        <v>3</v>
      </c>
      <c r="D223" s="179">
        <v>2</v>
      </c>
      <c r="E223" s="179">
        <v>1</v>
      </c>
      <c r="F223" s="181">
        <v>1</v>
      </c>
      <c r="G223" s="180" t="s">
        <v>146</v>
      </c>
      <c r="H223" s="93">
        <v>190</v>
      </c>
      <c r="I223" s="185">
        <v>0</v>
      </c>
      <c r="J223" s="185">
        <v>0</v>
      </c>
      <c r="K223" s="185">
        <v>0</v>
      </c>
      <c r="L223" s="230">
        <v>0</v>
      </c>
      <c r="M223" s="84"/>
    </row>
    <row r="224" spans="1:16" ht="26.25" hidden="1" customHeight="1">
      <c r="A224" s="178">
        <v>3</v>
      </c>
      <c r="B224" s="180">
        <v>1</v>
      </c>
      <c r="C224" s="178">
        <v>3</v>
      </c>
      <c r="D224" s="179">
        <v>2</v>
      </c>
      <c r="E224" s="179">
        <v>1</v>
      </c>
      <c r="F224" s="181">
        <v>2</v>
      </c>
      <c r="G224" s="180" t="s">
        <v>147</v>
      </c>
      <c r="H224" s="93">
        <v>191</v>
      </c>
      <c r="I224" s="185">
        <v>0</v>
      </c>
      <c r="J224" s="185">
        <v>0</v>
      </c>
      <c r="K224" s="185">
        <v>0</v>
      </c>
      <c r="L224" s="185">
        <v>0</v>
      </c>
      <c r="M224" s="84"/>
    </row>
    <row r="225" spans="1:13" ht="26.25" hidden="1" customHeight="1">
      <c r="A225" s="178">
        <v>3</v>
      </c>
      <c r="B225" s="180">
        <v>1</v>
      </c>
      <c r="C225" s="178">
        <v>3</v>
      </c>
      <c r="D225" s="179">
        <v>2</v>
      </c>
      <c r="E225" s="179">
        <v>1</v>
      </c>
      <c r="F225" s="181">
        <v>3</v>
      </c>
      <c r="G225" s="180" t="s">
        <v>148</v>
      </c>
      <c r="H225" s="93">
        <v>192</v>
      </c>
      <c r="I225" s="185">
        <v>0</v>
      </c>
      <c r="J225" s="185">
        <v>0</v>
      </c>
      <c r="K225" s="185">
        <v>0</v>
      </c>
      <c r="L225" s="185">
        <v>0</v>
      </c>
      <c r="M225" s="84"/>
    </row>
    <row r="226" spans="1:13" ht="27.75" hidden="1" customHeight="1">
      <c r="A226" s="178">
        <v>3</v>
      </c>
      <c r="B226" s="180">
        <v>1</v>
      </c>
      <c r="C226" s="178">
        <v>3</v>
      </c>
      <c r="D226" s="179">
        <v>2</v>
      </c>
      <c r="E226" s="179">
        <v>1</v>
      </c>
      <c r="F226" s="181">
        <v>4</v>
      </c>
      <c r="G226" s="180" t="s">
        <v>149</v>
      </c>
      <c r="H226" s="93">
        <v>193</v>
      </c>
      <c r="I226" s="185">
        <v>0</v>
      </c>
      <c r="J226" s="185">
        <v>0</v>
      </c>
      <c r="K226" s="185">
        <v>0</v>
      </c>
      <c r="L226" s="230">
        <v>0</v>
      </c>
      <c r="M226" s="84"/>
    </row>
    <row r="227" spans="1:13" ht="29.25" hidden="1" customHeight="1">
      <c r="A227" s="178">
        <v>3</v>
      </c>
      <c r="B227" s="180">
        <v>1</v>
      </c>
      <c r="C227" s="178">
        <v>3</v>
      </c>
      <c r="D227" s="179">
        <v>2</v>
      </c>
      <c r="E227" s="179">
        <v>1</v>
      </c>
      <c r="F227" s="181">
        <v>5</v>
      </c>
      <c r="G227" s="172" t="s">
        <v>150</v>
      </c>
      <c r="H227" s="93">
        <v>194</v>
      </c>
      <c r="I227" s="185">
        <v>0</v>
      </c>
      <c r="J227" s="185">
        <v>0</v>
      </c>
      <c r="K227" s="185">
        <v>0</v>
      </c>
      <c r="L227" s="185">
        <v>0</v>
      </c>
      <c r="M227" s="84"/>
    </row>
    <row r="228" spans="1:13" ht="25.5" hidden="1" customHeight="1">
      <c r="A228" s="178">
        <v>3</v>
      </c>
      <c r="B228" s="180">
        <v>1</v>
      </c>
      <c r="C228" s="178">
        <v>3</v>
      </c>
      <c r="D228" s="179">
        <v>2</v>
      </c>
      <c r="E228" s="179">
        <v>1</v>
      </c>
      <c r="F228" s="181">
        <v>6</v>
      </c>
      <c r="G228" s="172" t="s">
        <v>145</v>
      </c>
      <c r="H228" s="93">
        <v>195</v>
      </c>
      <c r="I228" s="185">
        <v>0</v>
      </c>
      <c r="J228" s="185">
        <v>0</v>
      </c>
      <c r="K228" s="185">
        <v>0</v>
      </c>
      <c r="L228" s="230">
        <v>0</v>
      </c>
      <c r="M228" s="84"/>
    </row>
    <row r="229" spans="1:13" ht="27" hidden="1" customHeight="1">
      <c r="A229" s="173">
        <v>3</v>
      </c>
      <c r="B229" s="171">
        <v>1</v>
      </c>
      <c r="C229" s="171">
        <v>4</v>
      </c>
      <c r="D229" s="171"/>
      <c r="E229" s="171"/>
      <c r="F229" s="174"/>
      <c r="G229" s="172" t="s">
        <v>151</v>
      </c>
      <c r="H229" s="93">
        <v>196</v>
      </c>
      <c r="I229" s="188">
        <f t="shared" ref="I229:L231" si="22">I230</f>
        <v>0</v>
      </c>
      <c r="J229" s="210">
        <f t="shared" si="22"/>
        <v>0</v>
      </c>
      <c r="K229" s="189">
        <f t="shared" si="22"/>
        <v>0</v>
      </c>
      <c r="L229" s="189">
        <f t="shared" si="22"/>
        <v>0</v>
      </c>
      <c r="M229" s="84"/>
    </row>
    <row r="230" spans="1:13" ht="27" hidden="1" customHeight="1">
      <c r="A230" s="191">
        <v>3</v>
      </c>
      <c r="B230" s="200">
        <v>1</v>
      </c>
      <c r="C230" s="200">
        <v>4</v>
      </c>
      <c r="D230" s="200">
        <v>1</v>
      </c>
      <c r="E230" s="200"/>
      <c r="F230" s="201"/>
      <c r="G230" s="172" t="s">
        <v>151</v>
      </c>
      <c r="H230" s="93">
        <v>197</v>
      </c>
      <c r="I230" s="195">
        <f t="shared" si="22"/>
        <v>0</v>
      </c>
      <c r="J230" s="222">
        <f t="shared" si="22"/>
        <v>0</v>
      </c>
      <c r="K230" s="196">
        <f t="shared" si="22"/>
        <v>0</v>
      </c>
      <c r="L230" s="196">
        <f t="shared" si="22"/>
        <v>0</v>
      </c>
      <c r="M230" s="84"/>
    </row>
    <row r="231" spans="1:13" ht="27.75" hidden="1" customHeight="1">
      <c r="A231" s="178">
        <v>3</v>
      </c>
      <c r="B231" s="179">
        <v>1</v>
      </c>
      <c r="C231" s="179">
        <v>4</v>
      </c>
      <c r="D231" s="179">
        <v>1</v>
      </c>
      <c r="E231" s="179">
        <v>1</v>
      </c>
      <c r="F231" s="181"/>
      <c r="G231" s="172" t="s">
        <v>152</v>
      </c>
      <c r="H231" s="93">
        <v>198</v>
      </c>
      <c r="I231" s="167">
        <f t="shared" si="22"/>
        <v>0</v>
      </c>
      <c r="J231" s="208">
        <f t="shared" si="22"/>
        <v>0</v>
      </c>
      <c r="K231" s="168">
        <f t="shared" si="22"/>
        <v>0</v>
      </c>
      <c r="L231" s="168">
        <f t="shared" si="22"/>
        <v>0</v>
      </c>
      <c r="M231" s="84"/>
    </row>
    <row r="232" spans="1:13" ht="27" hidden="1" customHeight="1">
      <c r="A232" s="182">
        <v>3</v>
      </c>
      <c r="B232" s="178">
        <v>1</v>
      </c>
      <c r="C232" s="179">
        <v>4</v>
      </c>
      <c r="D232" s="179">
        <v>1</v>
      </c>
      <c r="E232" s="179">
        <v>1</v>
      </c>
      <c r="F232" s="181">
        <v>1</v>
      </c>
      <c r="G232" s="172" t="s">
        <v>152</v>
      </c>
      <c r="H232" s="93">
        <v>199</v>
      </c>
      <c r="I232" s="185">
        <v>0</v>
      </c>
      <c r="J232" s="185">
        <v>0</v>
      </c>
      <c r="K232" s="185">
        <v>0</v>
      </c>
      <c r="L232" s="185">
        <v>0</v>
      </c>
      <c r="M232" s="84"/>
    </row>
    <row r="233" spans="1:13" ht="26.25" hidden="1" customHeight="1">
      <c r="A233" s="182">
        <v>3</v>
      </c>
      <c r="B233" s="179">
        <v>1</v>
      </c>
      <c r="C233" s="179">
        <v>5</v>
      </c>
      <c r="D233" s="179"/>
      <c r="E233" s="179"/>
      <c r="F233" s="181"/>
      <c r="G233" s="180" t="s">
        <v>422</v>
      </c>
      <c r="H233" s="93">
        <v>200</v>
      </c>
      <c r="I233" s="167">
        <f t="shared" ref="I233:L234" si="23">I234</f>
        <v>0</v>
      </c>
      <c r="J233" s="167">
        <f t="shared" si="23"/>
        <v>0</v>
      </c>
      <c r="K233" s="167">
        <f t="shared" si="23"/>
        <v>0</v>
      </c>
      <c r="L233" s="167">
        <f t="shared" si="23"/>
        <v>0</v>
      </c>
      <c r="M233" s="84"/>
    </row>
    <row r="234" spans="1:13" ht="30" hidden="1" customHeight="1">
      <c r="A234" s="182">
        <v>3</v>
      </c>
      <c r="B234" s="179">
        <v>1</v>
      </c>
      <c r="C234" s="179">
        <v>5</v>
      </c>
      <c r="D234" s="179">
        <v>1</v>
      </c>
      <c r="E234" s="179"/>
      <c r="F234" s="181"/>
      <c r="G234" s="180" t="s">
        <v>422</v>
      </c>
      <c r="H234" s="93">
        <v>201</v>
      </c>
      <c r="I234" s="167">
        <f t="shared" si="23"/>
        <v>0</v>
      </c>
      <c r="J234" s="167">
        <f t="shared" si="23"/>
        <v>0</v>
      </c>
      <c r="K234" s="167">
        <f t="shared" si="23"/>
        <v>0</v>
      </c>
      <c r="L234" s="167">
        <f t="shared" si="23"/>
        <v>0</v>
      </c>
      <c r="M234" s="84"/>
    </row>
    <row r="235" spans="1:13" ht="27" hidden="1" customHeight="1">
      <c r="A235" s="182">
        <v>3</v>
      </c>
      <c r="B235" s="179">
        <v>1</v>
      </c>
      <c r="C235" s="179">
        <v>5</v>
      </c>
      <c r="D235" s="179">
        <v>1</v>
      </c>
      <c r="E235" s="179">
        <v>1</v>
      </c>
      <c r="F235" s="181"/>
      <c r="G235" s="180" t="s">
        <v>422</v>
      </c>
      <c r="H235" s="93">
        <v>202</v>
      </c>
      <c r="I235" s="167">
        <f>SUM(I236:I238)</f>
        <v>0</v>
      </c>
      <c r="J235" s="167">
        <f>SUM(J236:J238)</f>
        <v>0</v>
      </c>
      <c r="K235" s="167">
        <f>SUM(K236:K238)</f>
        <v>0</v>
      </c>
      <c r="L235" s="167">
        <f>SUM(L236:L238)</f>
        <v>0</v>
      </c>
      <c r="M235" s="84"/>
    </row>
    <row r="236" spans="1:13" ht="31.5" hidden="1" customHeight="1">
      <c r="A236" s="182">
        <v>3</v>
      </c>
      <c r="B236" s="179">
        <v>1</v>
      </c>
      <c r="C236" s="179">
        <v>5</v>
      </c>
      <c r="D236" s="179">
        <v>1</v>
      </c>
      <c r="E236" s="179">
        <v>1</v>
      </c>
      <c r="F236" s="181">
        <v>1</v>
      </c>
      <c r="G236" s="237" t="s">
        <v>153</v>
      </c>
      <c r="H236" s="93">
        <v>203</v>
      </c>
      <c r="I236" s="185">
        <v>0</v>
      </c>
      <c r="J236" s="185">
        <v>0</v>
      </c>
      <c r="K236" s="185">
        <v>0</v>
      </c>
      <c r="L236" s="185">
        <v>0</v>
      </c>
      <c r="M236" s="84"/>
    </row>
    <row r="237" spans="1:13" ht="25.5" hidden="1" customHeight="1">
      <c r="A237" s="182">
        <v>3</v>
      </c>
      <c r="B237" s="179">
        <v>1</v>
      </c>
      <c r="C237" s="179">
        <v>5</v>
      </c>
      <c r="D237" s="179">
        <v>1</v>
      </c>
      <c r="E237" s="179">
        <v>1</v>
      </c>
      <c r="F237" s="181">
        <v>2</v>
      </c>
      <c r="G237" s="237" t="s">
        <v>154</v>
      </c>
      <c r="H237" s="93">
        <v>204</v>
      </c>
      <c r="I237" s="185">
        <v>0</v>
      </c>
      <c r="J237" s="185">
        <v>0</v>
      </c>
      <c r="K237" s="185">
        <v>0</v>
      </c>
      <c r="L237" s="185">
        <v>0</v>
      </c>
      <c r="M237" s="84"/>
    </row>
    <row r="238" spans="1:13" ht="28.5" hidden="1" customHeight="1">
      <c r="A238" s="182">
        <v>3</v>
      </c>
      <c r="B238" s="179">
        <v>1</v>
      </c>
      <c r="C238" s="179">
        <v>5</v>
      </c>
      <c r="D238" s="179">
        <v>1</v>
      </c>
      <c r="E238" s="179">
        <v>1</v>
      </c>
      <c r="F238" s="181">
        <v>3</v>
      </c>
      <c r="G238" s="237" t="s">
        <v>155</v>
      </c>
      <c r="H238" s="93">
        <v>205</v>
      </c>
      <c r="I238" s="185">
        <v>0</v>
      </c>
      <c r="J238" s="185">
        <v>0</v>
      </c>
      <c r="K238" s="185">
        <v>0</v>
      </c>
      <c r="L238" s="185">
        <v>0</v>
      </c>
      <c r="M238" s="84"/>
    </row>
    <row r="239" spans="1:13" ht="41.25" hidden="1" customHeight="1">
      <c r="A239" s="163">
        <v>3</v>
      </c>
      <c r="B239" s="164">
        <v>2</v>
      </c>
      <c r="C239" s="164"/>
      <c r="D239" s="164"/>
      <c r="E239" s="164"/>
      <c r="F239" s="166"/>
      <c r="G239" s="165" t="s">
        <v>156</v>
      </c>
      <c r="H239" s="93">
        <v>206</v>
      </c>
      <c r="I239" s="167">
        <f>SUM(I240+I272)</f>
        <v>0</v>
      </c>
      <c r="J239" s="208">
        <f>SUM(J240+J272)</f>
        <v>0</v>
      </c>
      <c r="K239" s="168">
        <f>SUM(K240+K272)</f>
        <v>0</v>
      </c>
      <c r="L239" s="168">
        <f>SUM(L240+L272)</f>
        <v>0</v>
      </c>
      <c r="M239" s="84"/>
    </row>
    <row r="240" spans="1:13" ht="26.25" hidden="1" customHeight="1">
      <c r="A240" s="191">
        <v>3</v>
      </c>
      <c r="B240" s="199">
        <v>2</v>
      </c>
      <c r="C240" s="200">
        <v>1</v>
      </c>
      <c r="D240" s="200"/>
      <c r="E240" s="200"/>
      <c r="F240" s="201"/>
      <c r="G240" s="202" t="s">
        <v>157</v>
      </c>
      <c r="H240" s="93">
        <v>207</v>
      </c>
      <c r="I240" s="195">
        <f>SUM(I241+I250+I254+I258+I262+I265+I268)</f>
        <v>0</v>
      </c>
      <c r="J240" s="222">
        <f>SUM(J241+J250+J254+J258+J262+J265+J268)</f>
        <v>0</v>
      </c>
      <c r="K240" s="196">
        <f>SUM(K241+K250+K254+K258+K262+K265+K268)</f>
        <v>0</v>
      </c>
      <c r="L240" s="196">
        <f>SUM(L241+L250+L254+L258+L262+L265+L268)</f>
        <v>0</v>
      </c>
      <c r="M240" s="84"/>
    </row>
    <row r="241" spans="1:13" ht="30" hidden="1" customHeight="1">
      <c r="A241" s="178">
        <v>3</v>
      </c>
      <c r="B241" s="179">
        <v>2</v>
      </c>
      <c r="C241" s="179">
        <v>1</v>
      </c>
      <c r="D241" s="179">
        <v>1</v>
      </c>
      <c r="E241" s="179"/>
      <c r="F241" s="181"/>
      <c r="G241" s="180" t="s">
        <v>158</v>
      </c>
      <c r="H241" s="93">
        <v>208</v>
      </c>
      <c r="I241" s="195">
        <f>I242</f>
        <v>0</v>
      </c>
      <c r="J241" s="195">
        <f>J242</f>
        <v>0</v>
      </c>
      <c r="K241" s="195">
        <f>K242</f>
        <v>0</v>
      </c>
      <c r="L241" s="195">
        <f>L242</f>
        <v>0</v>
      </c>
      <c r="M241" s="84"/>
    </row>
    <row r="242" spans="1:13" ht="27" hidden="1" customHeight="1">
      <c r="A242" s="178">
        <v>3</v>
      </c>
      <c r="B242" s="178">
        <v>2</v>
      </c>
      <c r="C242" s="179">
        <v>1</v>
      </c>
      <c r="D242" s="179">
        <v>1</v>
      </c>
      <c r="E242" s="179">
        <v>1</v>
      </c>
      <c r="F242" s="181"/>
      <c r="G242" s="180" t="s">
        <v>159</v>
      </c>
      <c r="H242" s="93">
        <v>209</v>
      </c>
      <c r="I242" s="167">
        <f>SUM(I243:I243)</f>
        <v>0</v>
      </c>
      <c r="J242" s="208">
        <f>SUM(J243:J243)</f>
        <v>0</v>
      </c>
      <c r="K242" s="168">
        <f>SUM(K243:K243)</f>
        <v>0</v>
      </c>
      <c r="L242" s="168">
        <f>SUM(L243:L243)</f>
        <v>0</v>
      </c>
      <c r="M242" s="84"/>
    </row>
    <row r="243" spans="1:13" ht="25.5" hidden="1" customHeight="1">
      <c r="A243" s="191">
        <v>3</v>
      </c>
      <c r="B243" s="191">
        <v>2</v>
      </c>
      <c r="C243" s="200">
        <v>1</v>
      </c>
      <c r="D243" s="200">
        <v>1</v>
      </c>
      <c r="E243" s="200">
        <v>1</v>
      </c>
      <c r="F243" s="201">
        <v>1</v>
      </c>
      <c r="G243" s="202" t="s">
        <v>159</v>
      </c>
      <c r="H243" s="93">
        <v>210</v>
      </c>
      <c r="I243" s="185">
        <v>0</v>
      </c>
      <c r="J243" s="185">
        <v>0</v>
      </c>
      <c r="K243" s="185">
        <v>0</v>
      </c>
      <c r="L243" s="185">
        <v>0</v>
      </c>
      <c r="M243" s="84"/>
    </row>
    <row r="244" spans="1:13" ht="25.5" hidden="1" customHeight="1">
      <c r="A244" s="191">
        <v>3</v>
      </c>
      <c r="B244" s="200">
        <v>2</v>
      </c>
      <c r="C244" s="200">
        <v>1</v>
      </c>
      <c r="D244" s="200">
        <v>1</v>
      </c>
      <c r="E244" s="200">
        <v>2</v>
      </c>
      <c r="F244" s="201"/>
      <c r="G244" s="202" t="s">
        <v>160</v>
      </c>
      <c r="H244" s="93">
        <v>211</v>
      </c>
      <c r="I244" s="167">
        <f>SUM(I245:I246)</f>
        <v>0</v>
      </c>
      <c r="J244" s="167">
        <f>SUM(J245:J246)</f>
        <v>0</v>
      </c>
      <c r="K244" s="167">
        <f>SUM(K245:K246)</f>
        <v>0</v>
      </c>
      <c r="L244" s="167">
        <f>SUM(L245:L246)</f>
        <v>0</v>
      </c>
      <c r="M244" s="84"/>
    </row>
    <row r="245" spans="1:13" ht="24.75" hidden="1" customHeight="1">
      <c r="A245" s="191">
        <v>3</v>
      </c>
      <c r="B245" s="200">
        <v>2</v>
      </c>
      <c r="C245" s="200">
        <v>1</v>
      </c>
      <c r="D245" s="200">
        <v>1</v>
      </c>
      <c r="E245" s="200">
        <v>2</v>
      </c>
      <c r="F245" s="201">
        <v>1</v>
      </c>
      <c r="G245" s="202" t="s">
        <v>161</v>
      </c>
      <c r="H245" s="93">
        <v>212</v>
      </c>
      <c r="I245" s="185">
        <v>0</v>
      </c>
      <c r="J245" s="185">
        <v>0</v>
      </c>
      <c r="K245" s="185">
        <v>0</v>
      </c>
      <c r="L245" s="185">
        <v>0</v>
      </c>
      <c r="M245" s="84"/>
    </row>
    <row r="246" spans="1:13" ht="25.5" hidden="1" customHeight="1">
      <c r="A246" s="191">
        <v>3</v>
      </c>
      <c r="B246" s="200">
        <v>2</v>
      </c>
      <c r="C246" s="200">
        <v>1</v>
      </c>
      <c r="D246" s="200">
        <v>1</v>
      </c>
      <c r="E246" s="200">
        <v>2</v>
      </c>
      <c r="F246" s="201">
        <v>2</v>
      </c>
      <c r="G246" s="202" t="s">
        <v>162</v>
      </c>
      <c r="H246" s="93">
        <v>213</v>
      </c>
      <c r="I246" s="185">
        <v>0</v>
      </c>
      <c r="J246" s="185">
        <v>0</v>
      </c>
      <c r="K246" s="185">
        <v>0</v>
      </c>
      <c r="L246" s="185">
        <v>0</v>
      </c>
      <c r="M246" s="84"/>
    </row>
    <row r="247" spans="1:13" ht="25.5" hidden="1" customHeight="1">
      <c r="A247" s="191">
        <v>3</v>
      </c>
      <c r="B247" s="200">
        <v>2</v>
      </c>
      <c r="C247" s="200">
        <v>1</v>
      </c>
      <c r="D247" s="200">
        <v>1</v>
      </c>
      <c r="E247" s="200">
        <v>3</v>
      </c>
      <c r="F247" s="238"/>
      <c r="G247" s="202" t="s">
        <v>163</v>
      </c>
      <c r="H247" s="93">
        <v>214</v>
      </c>
      <c r="I247" s="167">
        <f>SUM(I248:I249)</f>
        <v>0</v>
      </c>
      <c r="J247" s="167">
        <f>SUM(J248:J249)</f>
        <v>0</v>
      </c>
      <c r="K247" s="167">
        <f>SUM(K248:K249)</f>
        <v>0</v>
      </c>
      <c r="L247" s="167">
        <f>SUM(L248:L249)</f>
        <v>0</v>
      </c>
      <c r="M247" s="84"/>
    </row>
    <row r="248" spans="1:13" ht="29.25" hidden="1" customHeight="1">
      <c r="A248" s="191">
        <v>3</v>
      </c>
      <c r="B248" s="200">
        <v>2</v>
      </c>
      <c r="C248" s="200">
        <v>1</v>
      </c>
      <c r="D248" s="200">
        <v>1</v>
      </c>
      <c r="E248" s="200">
        <v>3</v>
      </c>
      <c r="F248" s="201">
        <v>1</v>
      </c>
      <c r="G248" s="202" t="s">
        <v>164</v>
      </c>
      <c r="H248" s="93">
        <v>215</v>
      </c>
      <c r="I248" s="185">
        <v>0</v>
      </c>
      <c r="J248" s="185">
        <v>0</v>
      </c>
      <c r="K248" s="185">
        <v>0</v>
      </c>
      <c r="L248" s="185">
        <v>0</v>
      </c>
      <c r="M248" s="84"/>
    </row>
    <row r="249" spans="1:13" ht="25.5" hidden="1" customHeight="1">
      <c r="A249" s="191">
        <v>3</v>
      </c>
      <c r="B249" s="200">
        <v>2</v>
      </c>
      <c r="C249" s="200">
        <v>1</v>
      </c>
      <c r="D249" s="200">
        <v>1</v>
      </c>
      <c r="E249" s="200">
        <v>3</v>
      </c>
      <c r="F249" s="201">
        <v>2</v>
      </c>
      <c r="G249" s="202" t="s">
        <v>165</v>
      </c>
      <c r="H249" s="93">
        <v>216</v>
      </c>
      <c r="I249" s="185">
        <v>0</v>
      </c>
      <c r="J249" s="185">
        <v>0</v>
      </c>
      <c r="K249" s="185">
        <v>0</v>
      </c>
      <c r="L249" s="185">
        <v>0</v>
      </c>
      <c r="M249" s="84"/>
    </row>
    <row r="250" spans="1:13" ht="27" hidden="1" customHeight="1">
      <c r="A250" s="178">
        <v>3</v>
      </c>
      <c r="B250" s="179">
        <v>2</v>
      </c>
      <c r="C250" s="179">
        <v>1</v>
      </c>
      <c r="D250" s="179">
        <v>2</v>
      </c>
      <c r="E250" s="179"/>
      <c r="F250" s="181"/>
      <c r="G250" s="180" t="s">
        <v>166</v>
      </c>
      <c r="H250" s="93">
        <v>217</v>
      </c>
      <c r="I250" s="167">
        <f>I251</f>
        <v>0</v>
      </c>
      <c r="J250" s="167">
        <f>J251</f>
        <v>0</v>
      </c>
      <c r="K250" s="167">
        <f>K251</f>
        <v>0</v>
      </c>
      <c r="L250" s="167">
        <f>L251</f>
        <v>0</v>
      </c>
      <c r="M250" s="84"/>
    </row>
    <row r="251" spans="1:13" ht="27.75" hidden="1" customHeight="1">
      <c r="A251" s="178">
        <v>3</v>
      </c>
      <c r="B251" s="179">
        <v>2</v>
      </c>
      <c r="C251" s="179">
        <v>1</v>
      </c>
      <c r="D251" s="179">
        <v>2</v>
      </c>
      <c r="E251" s="179">
        <v>1</v>
      </c>
      <c r="F251" s="181"/>
      <c r="G251" s="180" t="s">
        <v>166</v>
      </c>
      <c r="H251" s="93">
        <v>218</v>
      </c>
      <c r="I251" s="167">
        <f>SUM(I252:I253)</f>
        <v>0</v>
      </c>
      <c r="J251" s="208">
        <f>SUM(J252:J253)</f>
        <v>0</v>
      </c>
      <c r="K251" s="168">
        <f>SUM(K252:K253)</f>
        <v>0</v>
      </c>
      <c r="L251" s="168">
        <f>SUM(L252:L253)</f>
        <v>0</v>
      </c>
      <c r="M251" s="84"/>
    </row>
    <row r="252" spans="1:13" ht="27" hidden="1" customHeight="1">
      <c r="A252" s="191">
        <v>3</v>
      </c>
      <c r="B252" s="199">
        <v>2</v>
      </c>
      <c r="C252" s="200">
        <v>1</v>
      </c>
      <c r="D252" s="200">
        <v>2</v>
      </c>
      <c r="E252" s="200">
        <v>1</v>
      </c>
      <c r="F252" s="201">
        <v>1</v>
      </c>
      <c r="G252" s="202" t="s">
        <v>167</v>
      </c>
      <c r="H252" s="93">
        <v>219</v>
      </c>
      <c r="I252" s="185">
        <v>0</v>
      </c>
      <c r="J252" s="185">
        <v>0</v>
      </c>
      <c r="K252" s="185">
        <v>0</v>
      </c>
      <c r="L252" s="185">
        <v>0</v>
      </c>
      <c r="M252" s="84"/>
    </row>
    <row r="253" spans="1:13" ht="25.5" hidden="1" customHeight="1">
      <c r="A253" s="178">
        <v>3</v>
      </c>
      <c r="B253" s="179">
        <v>2</v>
      </c>
      <c r="C253" s="179">
        <v>1</v>
      </c>
      <c r="D253" s="179">
        <v>2</v>
      </c>
      <c r="E253" s="179">
        <v>1</v>
      </c>
      <c r="F253" s="181">
        <v>2</v>
      </c>
      <c r="G253" s="180" t="s">
        <v>168</v>
      </c>
      <c r="H253" s="93">
        <v>220</v>
      </c>
      <c r="I253" s="185">
        <v>0</v>
      </c>
      <c r="J253" s="185">
        <v>0</v>
      </c>
      <c r="K253" s="185">
        <v>0</v>
      </c>
      <c r="L253" s="185">
        <v>0</v>
      </c>
      <c r="M253" s="84"/>
    </row>
    <row r="254" spans="1:13" ht="26.25" hidden="1" customHeight="1">
      <c r="A254" s="173">
        <v>3</v>
      </c>
      <c r="B254" s="171">
        <v>2</v>
      </c>
      <c r="C254" s="171">
        <v>1</v>
      </c>
      <c r="D254" s="171">
        <v>3</v>
      </c>
      <c r="E254" s="171"/>
      <c r="F254" s="174"/>
      <c r="G254" s="172" t="s">
        <v>169</v>
      </c>
      <c r="H254" s="93">
        <v>221</v>
      </c>
      <c r="I254" s="188">
        <f>I255</f>
        <v>0</v>
      </c>
      <c r="J254" s="210">
        <f>J255</f>
        <v>0</v>
      </c>
      <c r="K254" s="189">
        <f>K255</f>
        <v>0</v>
      </c>
      <c r="L254" s="189">
        <f>L255</f>
        <v>0</v>
      </c>
      <c r="M254" s="84"/>
    </row>
    <row r="255" spans="1:13" ht="29.25" hidden="1" customHeight="1">
      <c r="A255" s="178">
        <v>3</v>
      </c>
      <c r="B255" s="179">
        <v>2</v>
      </c>
      <c r="C255" s="179">
        <v>1</v>
      </c>
      <c r="D255" s="179">
        <v>3</v>
      </c>
      <c r="E255" s="179">
        <v>1</v>
      </c>
      <c r="F255" s="181"/>
      <c r="G255" s="172" t="s">
        <v>169</v>
      </c>
      <c r="H255" s="93">
        <v>222</v>
      </c>
      <c r="I255" s="167">
        <f>I256+I257</f>
        <v>0</v>
      </c>
      <c r="J255" s="167">
        <f>J256+J257</f>
        <v>0</v>
      </c>
      <c r="K255" s="167">
        <f>K256+K257</f>
        <v>0</v>
      </c>
      <c r="L255" s="167">
        <f>L256+L257</f>
        <v>0</v>
      </c>
      <c r="M255" s="84"/>
    </row>
    <row r="256" spans="1:13" ht="30" hidden="1" customHeight="1">
      <c r="A256" s="178">
        <v>3</v>
      </c>
      <c r="B256" s="179">
        <v>2</v>
      </c>
      <c r="C256" s="179">
        <v>1</v>
      </c>
      <c r="D256" s="179">
        <v>3</v>
      </c>
      <c r="E256" s="179">
        <v>1</v>
      </c>
      <c r="F256" s="181">
        <v>1</v>
      </c>
      <c r="G256" s="180" t="s">
        <v>170</v>
      </c>
      <c r="H256" s="93">
        <v>223</v>
      </c>
      <c r="I256" s="185">
        <v>0</v>
      </c>
      <c r="J256" s="185">
        <v>0</v>
      </c>
      <c r="K256" s="185">
        <v>0</v>
      </c>
      <c r="L256" s="185">
        <v>0</v>
      </c>
      <c r="M256" s="84"/>
    </row>
    <row r="257" spans="1:13" ht="27.75" hidden="1" customHeight="1">
      <c r="A257" s="178">
        <v>3</v>
      </c>
      <c r="B257" s="179">
        <v>2</v>
      </c>
      <c r="C257" s="179">
        <v>1</v>
      </c>
      <c r="D257" s="179">
        <v>3</v>
      </c>
      <c r="E257" s="179">
        <v>1</v>
      </c>
      <c r="F257" s="181">
        <v>2</v>
      </c>
      <c r="G257" s="180" t="s">
        <v>171</v>
      </c>
      <c r="H257" s="93">
        <v>224</v>
      </c>
      <c r="I257" s="230">
        <v>0</v>
      </c>
      <c r="J257" s="227">
        <v>0</v>
      </c>
      <c r="K257" s="230">
        <v>0</v>
      </c>
      <c r="L257" s="230">
        <v>0</v>
      </c>
      <c r="M257" s="84"/>
    </row>
    <row r="258" spans="1:13" ht="26.25" hidden="1" customHeight="1">
      <c r="A258" s="178">
        <v>3</v>
      </c>
      <c r="B258" s="179">
        <v>2</v>
      </c>
      <c r="C258" s="179">
        <v>1</v>
      </c>
      <c r="D258" s="179">
        <v>4</v>
      </c>
      <c r="E258" s="179"/>
      <c r="F258" s="181"/>
      <c r="G258" s="180" t="s">
        <v>172</v>
      </c>
      <c r="H258" s="93">
        <v>225</v>
      </c>
      <c r="I258" s="167">
        <f>I259</f>
        <v>0</v>
      </c>
      <c r="J258" s="168">
        <f>J259</f>
        <v>0</v>
      </c>
      <c r="K258" s="167">
        <f>K259</f>
        <v>0</v>
      </c>
      <c r="L258" s="168">
        <f>L259</f>
        <v>0</v>
      </c>
      <c r="M258" s="84"/>
    </row>
    <row r="259" spans="1:13" ht="27.75" hidden="1" customHeight="1">
      <c r="A259" s="173">
        <v>3</v>
      </c>
      <c r="B259" s="171">
        <v>2</v>
      </c>
      <c r="C259" s="171">
        <v>1</v>
      </c>
      <c r="D259" s="171">
        <v>4</v>
      </c>
      <c r="E259" s="171">
        <v>1</v>
      </c>
      <c r="F259" s="174"/>
      <c r="G259" s="172" t="s">
        <v>172</v>
      </c>
      <c r="H259" s="93">
        <v>226</v>
      </c>
      <c r="I259" s="188">
        <f>SUM(I260:I261)</f>
        <v>0</v>
      </c>
      <c r="J259" s="210">
        <f>SUM(J260:J261)</f>
        <v>0</v>
      </c>
      <c r="K259" s="189">
        <f>SUM(K260:K261)</f>
        <v>0</v>
      </c>
      <c r="L259" s="189">
        <f>SUM(L260:L261)</f>
        <v>0</v>
      </c>
      <c r="M259" s="84"/>
    </row>
    <row r="260" spans="1:13" ht="25.5" hidden="1" customHeight="1">
      <c r="A260" s="178">
        <v>3</v>
      </c>
      <c r="B260" s="179">
        <v>2</v>
      </c>
      <c r="C260" s="179">
        <v>1</v>
      </c>
      <c r="D260" s="179">
        <v>4</v>
      </c>
      <c r="E260" s="179">
        <v>1</v>
      </c>
      <c r="F260" s="181">
        <v>1</v>
      </c>
      <c r="G260" s="180" t="s">
        <v>173</v>
      </c>
      <c r="H260" s="93">
        <v>227</v>
      </c>
      <c r="I260" s="185">
        <v>0</v>
      </c>
      <c r="J260" s="185">
        <v>0</v>
      </c>
      <c r="K260" s="185">
        <v>0</v>
      </c>
      <c r="L260" s="185">
        <v>0</v>
      </c>
      <c r="M260" s="84"/>
    </row>
    <row r="261" spans="1:13" ht="27.75" hidden="1" customHeight="1">
      <c r="A261" s="178">
        <v>3</v>
      </c>
      <c r="B261" s="179">
        <v>2</v>
      </c>
      <c r="C261" s="179">
        <v>1</v>
      </c>
      <c r="D261" s="179">
        <v>4</v>
      </c>
      <c r="E261" s="179">
        <v>1</v>
      </c>
      <c r="F261" s="181">
        <v>2</v>
      </c>
      <c r="G261" s="180" t="s">
        <v>174</v>
      </c>
      <c r="H261" s="93">
        <v>228</v>
      </c>
      <c r="I261" s="185">
        <v>0</v>
      </c>
      <c r="J261" s="185">
        <v>0</v>
      </c>
      <c r="K261" s="185">
        <v>0</v>
      </c>
      <c r="L261" s="185">
        <v>0</v>
      </c>
      <c r="M261" s="84"/>
    </row>
    <row r="262" spans="1:13" hidden="1">
      <c r="A262" s="178">
        <v>3</v>
      </c>
      <c r="B262" s="179">
        <v>2</v>
      </c>
      <c r="C262" s="179">
        <v>1</v>
      </c>
      <c r="D262" s="179">
        <v>5</v>
      </c>
      <c r="E262" s="179"/>
      <c r="F262" s="181"/>
      <c r="G262" s="180" t="s">
        <v>175</v>
      </c>
      <c r="H262" s="93">
        <v>229</v>
      </c>
      <c r="I262" s="167">
        <f t="shared" ref="I262:L263" si="24">I263</f>
        <v>0</v>
      </c>
      <c r="J262" s="208">
        <f t="shared" si="24"/>
        <v>0</v>
      </c>
      <c r="K262" s="168">
        <f t="shared" si="24"/>
        <v>0</v>
      </c>
      <c r="L262" s="168">
        <f t="shared" si="24"/>
        <v>0</v>
      </c>
    </row>
    <row r="263" spans="1:13" ht="29.25" hidden="1" customHeight="1">
      <c r="A263" s="178">
        <v>3</v>
      </c>
      <c r="B263" s="179">
        <v>2</v>
      </c>
      <c r="C263" s="179">
        <v>1</v>
      </c>
      <c r="D263" s="179">
        <v>5</v>
      </c>
      <c r="E263" s="179">
        <v>1</v>
      </c>
      <c r="F263" s="181"/>
      <c r="G263" s="180" t="s">
        <v>175</v>
      </c>
      <c r="H263" s="93">
        <v>230</v>
      </c>
      <c r="I263" s="168">
        <f t="shared" si="24"/>
        <v>0</v>
      </c>
      <c r="J263" s="208">
        <f t="shared" si="24"/>
        <v>0</v>
      </c>
      <c r="K263" s="168">
        <f t="shared" si="24"/>
        <v>0</v>
      </c>
      <c r="L263" s="168">
        <f t="shared" si="24"/>
        <v>0</v>
      </c>
      <c r="M263" s="84"/>
    </row>
    <row r="264" spans="1:13" hidden="1">
      <c r="A264" s="199">
        <v>3</v>
      </c>
      <c r="B264" s="200">
        <v>2</v>
      </c>
      <c r="C264" s="200">
        <v>1</v>
      </c>
      <c r="D264" s="200">
        <v>5</v>
      </c>
      <c r="E264" s="200">
        <v>1</v>
      </c>
      <c r="F264" s="201">
        <v>1</v>
      </c>
      <c r="G264" s="180" t="s">
        <v>175</v>
      </c>
      <c r="H264" s="93">
        <v>231</v>
      </c>
      <c r="I264" s="230">
        <v>0</v>
      </c>
      <c r="J264" s="230">
        <v>0</v>
      </c>
      <c r="K264" s="230">
        <v>0</v>
      </c>
      <c r="L264" s="230">
        <v>0</v>
      </c>
    </row>
    <row r="265" spans="1:13" hidden="1">
      <c r="A265" s="178">
        <v>3</v>
      </c>
      <c r="B265" s="179">
        <v>2</v>
      </c>
      <c r="C265" s="179">
        <v>1</v>
      </c>
      <c r="D265" s="179">
        <v>6</v>
      </c>
      <c r="E265" s="179"/>
      <c r="F265" s="181"/>
      <c r="G265" s="180" t="s">
        <v>176</v>
      </c>
      <c r="H265" s="93">
        <v>232</v>
      </c>
      <c r="I265" s="167">
        <f t="shared" ref="I265:L266" si="25">I266</f>
        <v>0</v>
      </c>
      <c r="J265" s="208">
        <f t="shared" si="25"/>
        <v>0</v>
      </c>
      <c r="K265" s="168">
        <f t="shared" si="25"/>
        <v>0</v>
      </c>
      <c r="L265" s="168">
        <f t="shared" si="25"/>
        <v>0</v>
      </c>
    </row>
    <row r="266" spans="1:13" hidden="1">
      <c r="A266" s="178">
        <v>3</v>
      </c>
      <c r="B266" s="178">
        <v>2</v>
      </c>
      <c r="C266" s="179">
        <v>1</v>
      </c>
      <c r="D266" s="179">
        <v>6</v>
      </c>
      <c r="E266" s="179">
        <v>1</v>
      </c>
      <c r="F266" s="181"/>
      <c r="G266" s="180" t="s">
        <v>176</v>
      </c>
      <c r="H266" s="93">
        <v>233</v>
      </c>
      <c r="I266" s="167">
        <f t="shared" si="25"/>
        <v>0</v>
      </c>
      <c r="J266" s="208">
        <f t="shared" si="25"/>
        <v>0</v>
      </c>
      <c r="K266" s="168">
        <f t="shared" si="25"/>
        <v>0</v>
      </c>
      <c r="L266" s="168">
        <f t="shared" si="25"/>
        <v>0</v>
      </c>
    </row>
    <row r="267" spans="1:13" ht="24" hidden="1" customHeight="1">
      <c r="A267" s="173">
        <v>3</v>
      </c>
      <c r="B267" s="173">
        <v>2</v>
      </c>
      <c r="C267" s="179">
        <v>1</v>
      </c>
      <c r="D267" s="179">
        <v>6</v>
      </c>
      <c r="E267" s="179">
        <v>1</v>
      </c>
      <c r="F267" s="181">
        <v>1</v>
      </c>
      <c r="G267" s="180" t="s">
        <v>176</v>
      </c>
      <c r="H267" s="93">
        <v>234</v>
      </c>
      <c r="I267" s="230">
        <v>0</v>
      </c>
      <c r="J267" s="230">
        <v>0</v>
      </c>
      <c r="K267" s="230">
        <v>0</v>
      </c>
      <c r="L267" s="230">
        <v>0</v>
      </c>
      <c r="M267" s="84"/>
    </row>
    <row r="268" spans="1:13" ht="27.75" hidden="1" customHeight="1">
      <c r="A268" s="178">
        <v>3</v>
      </c>
      <c r="B268" s="178">
        <v>2</v>
      </c>
      <c r="C268" s="179">
        <v>1</v>
      </c>
      <c r="D268" s="179">
        <v>7</v>
      </c>
      <c r="E268" s="179"/>
      <c r="F268" s="181"/>
      <c r="G268" s="180" t="s">
        <v>177</v>
      </c>
      <c r="H268" s="93">
        <v>235</v>
      </c>
      <c r="I268" s="167">
        <f>I269</f>
        <v>0</v>
      </c>
      <c r="J268" s="208">
        <f>J269</f>
        <v>0</v>
      </c>
      <c r="K268" s="168">
        <f>K269</f>
        <v>0</v>
      </c>
      <c r="L268" s="168">
        <f>L269</f>
        <v>0</v>
      </c>
      <c r="M268" s="84"/>
    </row>
    <row r="269" spans="1:13" hidden="1">
      <c r="A269" s="178">
        <v>3</v>
      </c>
      <c r="B269" s="179">
        <v>2</v>
      </c>
      <c r="C269" s="179">
        <v>1</v>
      </c>
      <c r="D269" s="179">
        <v>7</v>
      </c>
      <c r="E269" s="179">
        <v>1</v>
      </c>
      <c r="F269" s="181"/>
      <c r="G269" s="180" t="s">
        <v>177</v>
      </c>
      <c r="H269" s="93">
        <v>236</v>
      </c>
      <c r="I269" s="167">
        <f>I270+I271</f>
        <v>0</v>
      </c>
      <c r="J269" s="167">
        <f>J270+J271</f>
        <v>0</v>
      </c>
      <c r="K269" s="167">
        <f>K270+K271</f>
        <v>0</v>
      </c>
      <c r="L269" s="167">
        <f>L270+L271</f>
        <v>0</v>
      </c>
    </row>
    <row r="270" spans="1:13" ht="27" hidden="1" customHeight="1">
      <c r="A270" s="178">
        <v>3</v>
      </c>
      <c r="B270" s="179">
        <v>2</v>
      </c>
      <c r="C270" s="179">
        <v>1</v>
      </c>
      <c r="D270" s="179">
        <v>7</v>
      </c>
      <c r="E270" s="179">
        <v>1</v>
      </c>
      <c r="F270" s="181">
        <v>1</v>
      </c>
      <c r="G270" s="180" t="s">
        <v>178</v>
      </c>
      <c r="H270" s="93">
        <v>237</v>
      </c>
      <c r="I270" s="184">
        <v>0</v>
      </c>
      <c r="J270" s="185">
        <v>0</v>
      </c>
      <c r="K270" s="185">
        <v>0</v>
      </c>
      <c r="L270" s="185">
        <v>0</v>
      </c>
      <c r="M270" s="84"/>
    </row>
    <row r="271" spans="1:13" ht="24.75" hidden="1" customHeight="1">
      <c r="A271" s="178">
        <v>3</v>
      </c>
      <c r="B271" s="179">
        <v>2</v>
      </c>
      <c r="C271" s="179">
        <v>1</v>
      </c>
      <c r="D271" s="179">
        <v>7</v>
      </c>
      <c r="E271" s="179">
        <v>1</v>
      </c>
      <c r="F271" s="181">
        <v>2</v>
      </c>
      <c r="G271" s="180" t="s">
        <v>179</v>
      </c>
      <c r="H271" s="93">
        <v>238</v>
      </c>
      <c r="I271" s="185">
        <v>0</v>
      </c>
      <c r="J271" s="185">
        <v>0</v>
      </c>
      <c r="K271" s="185">
        <v>0</v>
      </c>
      <c r="L271" s="185">
        <v>0</v>
      </c>
      <c r="M271" s="84"/>
    </row>
    <row r="272" spans="1:13" ht="38.25" hidden="1" customHeight="1">
      <c r="A272" s="178">
        <v>3</v>
      </c>
      <c r="B272" s="179">
        <v>2</v>
      </c>
      <c r="C272" s="179">
        <v>2</v>
      </c>
      <c r="D272" s="239"/>
      <c r="E272" s="239"/>
      <c r="F272" s="240"/>
      <c r="G272" s="180" t="s">
        <v>180</v>
      </c>
      <c r="H272" s="93">
        <v>239</v>
      </c>
      <c r="I272" s="167">
        <f>SUM(I273+I282+I286+I290+I294+I297+I300)</f>
        <v>0</v>
      </c>
      <c r="J272" s="208">
        <f>SUM(J273+J282+J286+J290+J294+J297+J300)</f>
        <v>0</v>
      </c>
      <c r="K272" s="168">
        <f>SUM(K273+K282+K286+K290+K294+K297+K300)</f>
        <v>0</v>
      </c>
      <c r="L272" s="168">
        <f>SUM(L273+L282+L286+L290+L294+L297+L300)</f>
        <v>0</v>
      </c>
      <c r="M272" s="84"/>
    </row>
    <row r="273" spans="1:13" hidden="1">
      <c r="A273" s="178">
        <v>3</v>
      </c>
      <c r="B273" s="179">
        <v>2</v>
      </c>
      <c r="C273" s="179">
        <v>2</v>
      </c>
      <c r="D273" s="179">
        <v>1</v>
      </c>
      <c r="E273" s="179"/>
      <c r="F273" s="181"/>
      <c r="G273" s="180" t="s">
        <v>181</v>
      </c>
      <c r="H273" s="93">
        <v>240</v>
      </c>
      <c r="I273" s="167">
        <f>I274</f>
        <v>0</v>
      </c>
      <c r="J273" s="167">
        <f>J274</f>
        <v>0</v>
      </c>
      <c r="K273" s="167">
        <f>K274</f>
        <v>0</v>
      </c>
      <c r="L273" s="167">
        <f>L274</f>
        <v>0</v>
      </c>
    </row>
    <row r="274" spans="1:13" hidden="1">
      <c r="A274" s="182">
        <v>3</v>
      </c>
      <c r="B274" s="178">
        <v>2</v>
      </c>
      <c r="C274" s="179">
        <v>2</v>
      </c>
      <c r="D274" s="179">
        <v>1</v>
      </c>
      <c r="E274" s="179">
        <v>1</v>
      </c>
      <c r="F274" s="181"/>
      <c r="G274" s="180" t="s">
        <v>159</v>
      </c>
      <c r="H274" s="93">
        <v>241</v>
      </c>
      <c r="I274" s="167">
        <f>SUM(I275)</f>
        <v>0</v>
      </c>
      <c r="J274" s="167">
        <f>SUM(J275)</f>
        <v>0</v>
      </c>
      <c r="K274" s="167">
        <f>SUM(K275)</f>
        <v>0</v>
      </c>
      <c r="L274" s="167">
        <f>SUM(L275)</f>
        <v>0</v>
      </c>
    </row>
    <row r="275" spans="1:13" hidden="1">
      <c r="A275" s="182">
        <v>3</v>
      </c>
      <c r="B275" s="178">
        <v>2</v>
      </c>
      <c r="C275" s="179">
        <v>2</v>
      </c>
      <c r="D275" s="179">
        <v>1</v>
      </c>
      <c r="E275" s="179">
        <v>1</v>
      </c>
      <c r="F275" s="181">
        <v>1</v>
      </c>
      <c r="G275" s="180" t="s">
        <v>159</v>
      </c>
      <c r="H275" s="93">
        <v>242</v>
      </c>
      <c r="I275" s="185">
        <v>0</v>
      </c>
      <c r="J275" s="185">
        <v>0</v>
      </c>
      <c r="K275" s="185">
        <v>0</v>
      </c>
      <c r="L275" s="185">
        <v>0</v>
      </c>
    </row>
    <row r="276" spans="1:13" ht="24" hidden="1" customHeight="1">
      <c r="A276" s="182">
        <v>3</v>
      </c>
      <c r="B276" s="178">
        <v>2</v>
      </c>
      <c r="C276" s="179">
        <v>2</v>
      </c>
      <c r="D276" s="179">
        <v>1</v>
      </c>
      <c r="E276" s="179">
        <v>2</v>
      </c>
      <c r="F276" s="181"/>
      <c r="G276" s="180" t="s">
        <v>182</v>
      </c>
      <c r="H276" s="93">
        <v>243</v>
      </c>
      <c r="I276" s="167">
        <f>SUM(I277:I278)</f>
        <v>0</v>
      </c>
      <c r="J276" s="167">
        <f>SUM(J277:J278)</f>
        <v>0</v>
      </c>
      <c r="K276" s="167">
        <f>SUM(K277:K278)</f>
        <v>0</v>
      </c>
      <c r="L276" s="167">
        <f>SUM(L277:L278)</f>
        <v>0</v>
      </c>
      <c r="M276" s="84"/>
    </row>
    <row r="277" spans="1:13" ht="24" hidden="1" customHeight="1">
      <c r="A277" s="182">
        <v>3</v>
      </c>
      <c r="B277" s="178">
        <v>2</v>
      </c>
      <c r="C277" s="179">
        <v>2</v>
      </c>
      <c r="D277" s="179">
        <v>1</v>
      </c>
      <c r="E277" s="179">
        <v>2</v>
      </c>
      <c r="F277" s="181">
        <v>1</v>
      </c>
      <c r="G277" s="180" t="s">
        <v>161</v>
      </c>
      <c r="H277" s="93">
        <v>244</v>
      </c>
      <c r="I277" s="185">
        <v>0</v>
      </c>
      <c r="J277" s="184">
        <v>0</v>
      </c>
      <c r="K277" s="185">
        <v>0</v>
      </c>
      <c r="L277" s="185">
        <v>0</v>
      </c>
      <c r="M277" s="84"/>
    </row>
    <row r="278" spans="1:13" ht="32.25" hidden="1" customHeight="1">
      <c r="A278" s="182">
        <v>3</v>
      </c>
      <c r="B278" s="178">
        <v>2</v>
      </c>
      <c r="C278" s="179">
        <v>2</v>
      </c>
      <c r="D278" s="179">
        <v>1</v>
      </c>
      <c r="E278" s="179">
        <v>2</v>
      </c>
      <c r="F278" s="181">
        <v>2</v>
      </c>
      <c r="G278" s="180" t="s">
        <v>162</v>
      </c>
      <c r="H278" s="93">
        <v>245</v>
      </c>
      <c r="I278" s="185">
        <v>0</v>
      </c>
      <c r="J278" s="184">
        <v>0</v>
      </c>
      <c r="K278" s="185">
        <v>0</v>
      </c>
      <c r="L278" s="185">
        <v>0</v>
      </c>
      <c r="M278" s="84"/>
    </row>
    <row r="279" spans="1:13" ht="27" hidden="1" customHeight="1">
      <c r="A279" s="182">
        <v>3</v>
      </c>
      <c r="B279" s="178">
        <v>2</v>
      </c>
      <c r="C279" s="179">
        <v>2</v>
      </c>
      <c r="D279" s="179">
        <v>1</v>
      </c>
      <c r="E279" s="179">
        <v>3</v>
      </c>
      <c r="F279" s="181"/>
      <c r="G279" s="180" t="s">
        <v>163</v>
      </c>
      <c r="H279" s="93">
        <v>246</v>
      </c>
      <c r="I279" s="167">
        <f>SUM(I280:I281)</f>
        <v>0</v>
      </c>
      <c r="J279" s="167">
        <f>SUM(J280:J281)</f>
        <v>0</v>
      </c>
      <c r="K279" s="167">
        <f>SUM(K280:K281)</f>
        <v>0</v>
      </c>
      <c r="L279" s="167">
        <f>SUM(L280:L281)</f>
        <v>0</v>
      </c>
      <c r="M279" s="84"/>
    </row>
    <row r="280" spans="1:13" ht="27.75" hidden="1" customHeight="1">
      <c r="A280" s="182">
        <v>3</v>
      </c>
      <c r="B280" s="178">
        <v>2</v>
      </c>
      <c r="C280" s="179">
        <v>2</v>
      </c>
      <c r="D280" s="179">
        <v>1</v>
      </c>
      <c r="E280" s="179">
        <v>3</v>
      </c>
      <c r="F280" s="181">
        <v>1</v>
      </c>
      <c r="G280" s="180" t="s">
        <v>164</v>
      </c>
      <c r="H280" s="93">
        <v>247</v>
      </c>
      <c r="I280" s="185">
        <v>0</v>
      </c>
      <c r="J280" s="184">
        <v>0</v>
      </c>
      <c r="K280" s="185">
        <v>0</v>
      </c>
      <c r="L280" s="185">
        <v>0</v>
      </c>
      <c r="M280" s="84"/>
    </row>
    <row r="281" spans="1:13" ht="27" hidden="1" customHeight="1">
      <c r="A281" s="182">
        <v>3</v>
      </c>
      <c r="B281" s="178">
        <v>2</v>
      </c>
      <c r="C281" s="179">
        <v>2</v>
      </c>
      <c r="D281" s="179">
        <v>1</v>
      </c>
      <c r="E281" s="179">
        <v>3</v>
      </c>
      <c r="F281" s="181">
        <v>2</v>
      </c>
      <c r="G281" s="180" t="s">
        <v>183</v>
      </c>
      <c r="H281" s="93">
        <v>248</v>
      </c>
      <c r="I281" s="185">
        <v>0</v>
      </c>
      <c r="J281" s="184">
        <v>0</v>
      </c>
      <c r="K281" s="185">
        <v>0</v>
      </c>
      <c r="L281" s="185">
        <v>0</v>
      </c>
      <c r="M281" s="84"/>
    </row>
    <row r="282" spans="1:13" ht="25.5" hidden="1" customHeight="1">
      <c r="A282" s="182">
        <v>3</v>
      </c>
      <c r="B282" s="178">
        <v>2</v>
      </c>
      <c r="C282" s="179">
        <v>2</v>
      </c>
      <c r="D282" s="179">
        <v>2</v>
      </c>
      <c r="E282" s="179"/>
      <c r="F282" s="181"/>
      <c r="G282" s="180" t="s">
        <v>184</v>
      </c>
      <c r="H282" s="93">
        <v>249</v>
      </c>
      <c r="I282" s="167">
        <f>I283</f>
        <v>0</v>
      </c>
      <c r="J282" s="168">
        <f>J283</f>
        <v>0</v>
      </c>
      <c r="K282" s="167">
        <f>K283</f>
        <v>0</v>
      </c>
      <c r="L282" s="168">
        <f>L283</f>
        <v>0</v>
      </c>
      <c r="M282" s="84"/>
    </row>
    <row r="283" spans="1:13" ht="32.25" hidden="1" customHeight="1">
      <c r="A283" s="178">
        <v>3</v>
      </c>
      <c r="B283" s="179">
        <v>2</v>
      </c>
      <c r="C283" s="171">
        <v>2</v>
      </c>
      <c r="D283" s="171">
        <v>2</v>
      </c>
      <c r="E283" s="171">
        <v>1</v>
      </c>
      <c r="F283" s="174"/>
      <c r="G283" s="180" t="s">
        <v>184</v>
      </c>
      <c r="H283" s="93">
        <v>250</v>
      </c>
      <c r="I283" s="188">
        <f>SUM(I284:I285)</f>
        <v>0</v>
      </c>
      <c r="J283" s="210">
        <f>SUM(J284:J285)</f>
        <v>0</v>
      </c>
      <c r="K283" s="189">
        <f>SUM(K284:K285)</f>
        <v>0</v>
      </c>
      <c r="L283" s="189">
        <f>SUM(L284:L285)</f>
        <v>0</v>
      </c>
      <c r="M283" s="84"/>
    </row>
    <row r="284" spans="1:13" ht="25.5" hidden="1" customHeight="1">
      <c r="A284" s="178">
        <v>3</v>
      </c>
      <c r="B284" s="179">
        <v>2</v>
      </c>
      <c r="C284" s="179">
        <v>2</v>
      </c>
      <c r="D284" s="179">
        <v>2</v>
      </c>
      <c r="E284" s="179">
        <v>1</v>
      </c>
      <c r="F284" s="181">
        <v>1</v>
      </c>
      <c r="G284" s="180" t="s">
        <v>185</v>
      </c>
      <c r="H284" s="93">
        <v>251</v>
      </c>
      <c r="I284" s="185">
        <v>0</v>
      </c>
      <c r="J284" s="185">
        <v>0</v>
      </c>
      <c r="K284" s="185">
        <v>0</v>
      </c>
      <c r="L284" s="185">
        <v>0</v>
      </c>
      <c r="M284" s="84"/>
    </row>
    <row r="285" spans="1:13" ht="25.5" hidden="1" customHeight="1">
      <c r="A285" s="178">
        <v>3</v>
      </c>
      <c r="B285" s="179">
        <v>2</v>
      </c>
      <c r="C285" s="179">
        <v>2</v>
      </c>
      <c r="D285" s="179">
        <v>2</v>
      </c>
      <c r="E285" s="179">
        <v>1</v>
      </c>
      <c r="F285" s="181">
        <v>2</v>
      </c>
      <c r="G285" s="182" t="s">
        <v>186</v>
      </c>
      <c r="H285" s="93">
        <v>252</v>
      </c>
      <c r="I285" s="185">
        <v>0</v>
      </c>
      <c r="J285" s="185">
        <v>0</v>
      </c>
      <c r="K285" s="185">
        <v>0</v>
      </c>
      <c r="L285" s="185">
        <v>0</v>
      </c>
      <c r="M285" s="84"/>
    </row>
    <row r="286" spans="1:13" ht="25.5" hidden="1" customHeight="1">
      <c r="A286" s="178">
        <v>3</v>
      </c>
      <c r="B286" s="179">
        <v>2</v>
      </c>
      <c r="C286" s="179">
        <v>2</v>
      </c>
      <c r="D286" s="179">
        <v>3</v>
      </c>
      <c r="E286" s="179"/>
      <c r="F286" s="181"/>
      <c r="G286" s="180" t="s">
        <v>187</v>
      </c>
      <c r="H286" s="93">
        <v>253</v>
      </c>
      <c r="I286" s="167">
        <f>I287</f>
        <v>0</v>
      </c>
      <c r="J286" s="208">
        <f>J287</f>
        <v>0</v>
      </c>
      <c r="K286" s="168">
        <f>K287</f>
        <v>0</v>
      </c>
      <c r="L286" s="168">
        <f>L287</f>
        <v>0</v>
      </c>
      <c r="M286" s="84"/>
    </row>
    <row r="287" spans="1:13" ht="30" hidden="1" customHeight="1">
      <c r="A287" s="173">
        <v>3</v>
      </c>
      <c r="B287" s="179">
        <v>2</v>
      </c>
      <c r="C287" s="179">
        <v>2</v>
      </c>
      <c r="D287" s="179">
        <v>3</v>
      </c>
      <c r="E287" s="179">
        <v>1</v>
      </c>
      <c r="F287" s="181"/>
      <c r="G287" s="180" t="s">
        <v>187</v>
      </c>
      <c r="H287" s="93">
        <v>254</v>
      </c>
      <c r="I287" s="167">
        <f>I288+I289</f>
        <v>0</v>
      </c>
      <c r="J287" s="167">
        <f>J288+J289</f>
        <v>0</v>
      </c>
      <c r="K287" s="167">
        <f>K288+K289</f>
        <v>0</v>
      </c>
      <c r="L287" s="167">
        <f>L288+L289</f>
        <v>0</v>
      </c>
      <c r="M287" s="84"/>
    </row>
    <row r="288" spans="1:13" ht="31.5" hidden="1" customHeight="1">
      <c r="A288" s="173">
        <v>3</v>
      </c>
      <c r="B288" s="179">
        <v>2</v>
      </c>
      <c r="C288" s="179">
        <v>2</v>
      </c>
      <c r="D288" s="179">
        <v>3</v>
      </c>
      <c r="E288" s="179">
        <v>1</v>
      </c>
      <c r="F288" s="181">
        <v>1</v>
      </c>
      <c r="G288" s="180" t="s">
        <v>188</v>
      </c>
      <c r="H288" s="93">
        <v>255</v>
      </c>
      <c r="I288" s="185">
        <v>0</v>
      </c>
      <c r="J288" s="185">
        <v>0</v>
      </c>
      <c r="K288" s="185">
        <v>0</v>
      </c>
      <c r="L288" s="185">
        <v>0</v>
      </c>
      <c r="M288" s="84"/>
    </row>
    <row r="289" spans="1:13" ht="25.5" hidden="1" customHeight="1">
      <c r="A289" s="173">
        <v>3</v>
      </c>
      <c r="B289" s="179">
        <v>2</v>
      </c>
      <c r="C289" s="179">
        <v>2</v>
      </c>
      <c r="D289" s="179">
        <v>3</v>
      </c>
      <c r="E289" s="179">
        <v>1</v>
      </c>
      <c r="F289" s="181">
        <v>2</v>
      </c>
      <c r="G289" s="180" t="s">
        <v>189</v>
      </c>
      <c r="H289" s="93">
        <v>256</v>
      </c>
      <c r="I289" s="185">
        <v>0</v>
      </c>
      <c r="J289" s="185">
        <v>0</v>
      </c>
      <c r="K289" s="185">
        <v>0</v>
      </c>
      <c r="L289" s="185">
        <v>0</v>
      </c>
      <c r="M289" s="84"/>
    </row>
    <row r="290" spans="1:13" ht="27" hidden="1" customHeight="1">
      <c r="A290" s="178">
        <v>3</v>
      </c>
      <c r="B290" s="179">
        <v>2</v>
      </c>
      <c r="C290" s="179">
        <v>2</v>
      </c>
      <c r="D290" s="179">
        <v>4</v>
      </c>
      <c r="E290" s="179"/>
      <c r="F290" s="181"/>
      <c r="G290" s="180" t="s">
        <v>190</v>
      </c>
      <c r="H290" s="93">
        <v>257</v>
      </c>
      <c r="I290" s="167">
        <f>I291</f>
        <v>0</v>
      </c>
      <c r="J290" s="208">
        <f>J291</f>
        <v>0</v>
      </c>
      <c r="K290" s="168">
        <f>K291</f>
        <v>0</v>
      </c>
      <c r="L290" s="168">
        <f>L291</f>
        <v>0</v>
      </c>
      <c r="M290" s="84"/>
    </row>
    <row r="291" spans="1:13" hidden="1">
      <c r="A291" s="178">
        <v>3</v>
      </c>
      <c r="B291" s="179">
        <v>2</v>
      </c>
      <c r="C291" s="179">
        <v>2</v>
      </c>
      <c r="D291" s="179">
        <v>4</v>
      </c>
      <c r="E291" s="179">
        <v>1</v>
      </c>
      <c r="F291" s="181"/>
      <c r="G291" s="180" t="s">
        <v>190</v>
      </c>
      <c r="H291" s="93">
        <v>258</v>
      </c>
      <c r="I291" s="167">
        <f>SUM(I292:I293)</f>
        <v>0</v>
      </c>
      <c r="J291" s="208">
        <f>SUM(J292:J293)</f>
        <v>0</v>
      </c>
      <c r="K291" s="168">
        <f>SUM(K292:K293)</f>
        <v>0</v>
      </c>
      <c r="L291" s="168">
        <f>SUM(L292:L293)</f>
        <v>0</v>
      </c>
    </row>
    <row r="292" spans="1:13" ht="30.75" hidden="1" customHeight="1">
      <c r="A292" s="178">
        <v>3</v>
      </c>
      <c r="B292" s="179">
        <v>2</v>
      </c>
      <c r="C292" s="179">
        <v>2</v>
      </c>
      <c r="D292" s="179">
        <v>4</v>
      </c>
      <c r="E292" s="179">
        <v>1</v>
      </c>
      <c r="F292" s="181">
        <v>1</v>
      </c>
      <c r="G292" s="180" t="s">
        <v>191</v>
      </c>
      <c r="H292" s="93">
        <v>259</v>
      </c>
      <c r="I292" s="185">
        <v>0</v>
      </c>
      <c r="J292" s="185">
        <v>0</v>
      </c>
      <c r="K292" s="185">
        <v>0</v>
      </c>
      <c r="L292" s="185">
        <v>0</v>
      </c>
      <c r="M292" s="84"/>
    </row>
    <row r="293" spans="1:13" ht="27.75" hidden="1" customHeight="1">
      <c r="A293" s="173">
        <v>3</v>
      </c>
      <c r="B293" s="171">
        <v>2</v>
      </c>
      <c r="C293" s="171">
        <v>2</v>
      </c>
      <c r="D293" s="171">
        <v>4</v>
      </c>
      <c r="E293" s="171">
        <v>1</v>
      </c>
      <c r="F293" s="174">
        <v>2</v>
      </c>
      <c r="G293" s="182" t="s">
        <v>192</v>
      </c>
      <c r="H293" s="93">
        <v>260</v>
      </c>
      <c r="I293" s="185">
        <v>0</v>
      </c>
      <c r="J293" s="185">
        <v>0</v>
      </c>
      <c r="K293" s="185">
        <v>0</v>
      </c>
      <c r="L293" s="185">
        <v>0</v>
      </c>
      <c r="M293" s="84"/>
    </row>
    <row r="294" spans="1:13" ht="28.5" hidden="1" customHeight="1">
      <c r="A294" s="178">
        <v>3</v>
      </c>
      <c r="B294" s="179">
        <v>2</v>
      </c>
      <c r="C294" s="179">
        <v>2</v>
      </c>
      <c r="D294" s="179">
        <v>5</v>
      </c>
      <c r="E294" s="179"/>
      <c r="F294" s="181"/>
      <c r="G294" s="180" t="s">
        <v>193</v>
      </c>
      <c r="H294" s="93">
        <v>261</v>
      </c>
      <c r="I294" s="167">
        <f t="shared" ref="I294:L295" si="26">I295</f>
        <v>0</v>
      </c>
      <c r="J294" s="208">
        <f t="shared" si="26"/>
        <v>0</v>
      </c>
      <c r="K294" s="168">
        <f t="shared" si="26"/>
        <v>0</v>
      </c>
      <c r="L294" s="168">
        <f t="shared" si="26"/>
        <v>0</v>
      </c>
      <c r="M294" s="84"/>
    </row>
    <row r="295" spans="1:13" ht="26.25" hidden="1" customHeight="1">
      <c r="A295" s="178">
        <v>3</v>
      </c>
      <c r="B295" s="179">
        <v>2</v>
      </c>
      <c r="C295" s="179">
        <v>2</v>
      </c>
      <c r="D295" s="179">
        <v>5</v>
      </c>
      <c r="E295" s="179">
        <v>1</v>
      </c>
      <c r="F295" s="181"/>
      <c r="G295" s="180" t="s">
        <v>193</v>
      </c>
      <c r="H295" s="93">
        <v>262</v>
      </c>
      <c r="I295" s="167">
        <f t="shared" si="26"/>
        <v>0</v>
      </c>
      <c r="J295" s="208">
        <f t="shared" si="26"/>
        <v>0</v>
      </c>
      <c r="K295" s="168">
        <f t="shared" si="26"/>
        <v>0</v>
      </c>
      <c r="L295" s="168">
        <f t="shared" si="26"/>
        <v>0</v>
      </c>
      <c r="M295" s="84"/>
    </row>
    <row r="296" spans="1:13" ht="26.25" hidden="1" customHeight="1">
      <c r="A296" s="178">
        <v>3</v>
      </c>
      <c r="B296" s="179">
        <v>2</v>
      </c>
      <c r="C296" s="179">
        <v>2</v>
      </c>
      <c r="D296" s="179">
        <v>5</v>
      </c>
      <c r="E296" s="179">
        <v>1</v>
      </c>
      <c r="F296" s="181">
        <v>1</v>
      </c>
      <c r="G296" s="180" t="s">
        <v>193</v>
      </c>
      <c r="H296" s="93">
        <v>263</v>
      </c>
      <c r="I296" s="185">
        <v>0</v>
      </c>
      <c r="J296" s="185">
        <v>0</v>
      </c>
      <c r="K296" s="185">
        <v>0</v>
      </c>
      <c r="L296" s="185">
        <v>0</v>
      </c>
      <c r="M296" s="84"/>
    </row>
    <row r="297" spans="1:13" ht="26.25" hidden="1" customHeight="1">
      <c r="A297" s="178">
        <v>3</v>
      </c>
      <c r="B297" s="179">
        <v>2</v>
      </c>
      <c r="C297" s="179">
        <v>2</v>
      </c>
      <c r="D297" s="179">
        <v>6</v>
      </c>
      <c r="E297" s="179"/>
      <c r="F297" s="181"/>
      <c r="G297" s="180" t="s">
        <v>176</v>
      </c>
      <c r="H297" s="93">
        <v>264</v>
      </c>
      <c r="I297" s="167">
        <f t="shared" ref="I297:L298" si="27">I298</f>
        <v>0</v>
      </c>
      <c r="J297" s="241">
        <f t="shared" si="27"/>
        <v>0</v>
      </c>
      <c r="K297" s="168">
        <f t="shared" si="27"/>
        <v>0</v>
      </c>
      <c r="L297" s="168">
        <f t="shared" si="27"/>
        <v>0</v>
      </c>
      <c r="M297" s="84"/>
    </row>
    <row r="298" spans="1:13" ht="30" hidden="1" customHeight="1">
      <c r="A298" s="178">
        <v>3</v>
      </c>
      <c r="B298" s="179">
        <v>2</v>
      </c>
      <c r="C298" s="179">
        <v>2</v>
      </c>
      <c r="D298" s="179">
        <v>6</v>
      </c>
      <c r="E298" s="179">
        <v>1</v>
      </c>
      <c r="F298" s="181"/>
      <c r="G298" s="180" t="s">
        <v>176</v>
      </c>
      <c r="H298" s="93">
        <v>265</v>
      </c>
      <c r="I298" s="167">
        <f t="shared" si="27"/>
        <v>0</v>
      </c>
      <c r="J298" s="241">
        <f t="shared" si="27"/>
        <v>0</v>
      </c>
      <c r="K298" s="168">
        <f t="shared" si="27"/>
        <v>0</v>
      </c>
      <c r="L298" s="168">
        <f t="shared" si="27"/>
        <v>0</v>
      </c>
      <c r="M298" s="84"/>
    </row>
    <row r="299" spans="1:13" ht="24.75" hidden="1" customHeight="1">
      <c r="A299" s="178">
        <v>3</v>
      </c>
      <c r="B299" s="200">
        <v>2</v>
      </c>
      <c r="C299" s="200">
        <v>2</v>
      </c>
      <c r="D299" s="179">
        <v>6</v>
      </c>
      <c r="E299" s="200">
        <v>1</v>
      </c>
      <c r="F299" s="201">
        <v>1</v>
      </c>
      <c r="G299" s="202" t="s">
        <v>176</v>
      </c>
      <c r="H299" s="93">
        <v>266</v>
      </c>
      <c r="I299" s="185">
        <v>0</v>
      </c>
      <c r="J299" s="185">
        <v>0</v>
      </c>
      <c r="K299" s="185">
        <v>0</v>
      </c>
      <c r="L299" s="185">
        <v>0</v>
      </c>
      <c r="M299" s="84"/>
    </row>
    <row r="300" spans="1:13" ht="29.25" hidden="1" customHeight="1">
      <c r="A300" s="182">
        <v>3</v>
      </c>
      <c r="B300" s="178">
        <v>2</v>
      </c>
      <c r="C300" s="179">
        <v>2</v>
      </c>
      <c r="D300" s="179">
        <v>7</v>
      </c>
      <c r="E300" s="179"/>
      <c r="F300" s="181"/>
      <c r="G300" s="180" t="s">
        <v>177</v>
      </c>
      <c r="H300" s="93">
        <v>267</v>
      </c>
      <c r="I300" s="167">
        <f>I301</f>
        <v>0</v>
      </c>
      <c r="J300" s="241">
        <f>J301</f>
        <v>0</v>
      </c>
      <c r="K300" s="168">
        <f>K301</f>
        <v>0</v>
      </c>
      <c r="L300" s="168">
        <f>L301</f>
        <v>0</v>
      </c>
      <c r="M300" s="84"/>
    </row>
    <row r="301" spans="1:13" ht="26.25" hidden="1" customHeight="1">
      <c r="A301" s="182">
        <v>3</v>
      </c>
      <c r="B301" s="178">
        <v>2</v>
      </c>
      <c r="C301" s="179">
        <v>2</v>
      </c>
      <c r="D301" s="179">
        <v>7</v>
      </c>
      <c r="E301" s="179">
        <v>1</v>
      </c>
      <c r="F301" s="181"/>
      <c r="G301" s="180" t="s">
        <v>177</v>
      </c>
      <c r="H301" s="93">
        <v>268</v>
      </c>
      <c r="I301" s="167">
        <f>I302+I303</f>
        <v>0</v>
      </c>
      <c r="J301" s="167">
        <f>J302+J303</f>
        <v>0</v>
      </c>
      <c r="K301" s="167">
        <f>K302+K303</f>
        <v>0</v>
      </c>
      <c r="L301" s="167">
        <f>L302+L303</f>
        <v>0</v>
      </c>
      <c r="M301" s="84"/>
    </row>
    <row r="302" spans="1:13" ht="27.75" hidden="1" customHeight="1">
      <c r="A302" s="182">
        <v>3</v>
      </c>
      <c r="B302" s="178">
        <v>2</v>
      </c>
      <c r="C302" s="178">
        <v>2</v>
      </c>
      <c r="D302" s="179">
        <v>7</v>
      </c>
      <c r="E302" s="179">
        <v>1</v>
      </c>
      <c r="F302" s="181">
        <v>1</v>
      </c>
      <c r="G302" s="180" t="s">
        <v>178</v>
      </c>
      <c r="H302" s="93">
        <v>269</v>
      </c>
      <c r="I302" s="185">
        <v>0</v>
      </c>
      <c r="J302" s="185">
        <v>0</v>
      </c>
      <c r="K302" s="185">
        <v>0</v>
      </c>
      <c r="L302" s="185">
        <v>0</v>
      </c>
      <c r="M302" s="84"/>
    </row>
    <row r="303" spans="1:13" ht="25.5" hidden="1" customHeight="1">
      <c r="A303" s="182">
        <v>3</v>
      </c>
      <c r="B303" s="178">
        <v>2</v>
      </c>
      <c r="C303" s="178">
        <v>2</v>
      </c>
      <c r="D303" s="179">
        <v>7</v>
      </c>
      <c r="E303" s="179">
        <v>1</v>
      </c>
      <c r="F303" s="181">
        <v>2</v>
      </c>
      <c r="G303" s="180" t="s">
        <v>179</v>
      </c>
      <c r="H303" s="93">
        <v>270</v>
      </c>
      <c r="I303" s="185">
        <v>0</v>
      </c>
      <c r="J303" s="185">
        <v>0</v>
      </c>
      <c r="K303" s="185">
        <v>0</v>
      </c>
      <c r="L303" s="185">
        <v>0</v>
      </c>
      <c r="M303" s="84"/>
    </row>
    <row r="304" spans="1:13" ht="30" hidden="1" customHeight="1">
      <c r="A304" s="186">
        <v>3</v>
      </c>
      <c r="B304" s="186">
        <v>3</v>
      </c>
      <c r="C304" s="163"/>
      <c r="D304" s="164"/>
      <c r="E304" s="164"/>
      <c r="F304" s="166"/>
      <c r="G304" s="165" t="s">
        <v>194</v>
      </c>
      <c r="H304" s="93">
        <v>271</v>
      </c>
      <c r="I304" s="167">
        <f>SUM(I305+I337)</f>
        <v>0</v>
      </c>
      <c r="J304" s="241">
        <f>SUM(J305+J337)</f>
        <v>0</v>
      </c>
      <c r="K304" s="168">
        <f>SUM(K305+K337)</f>
        <v>0</v>
      </c>
      <c r="L304" s="168">
        <f>SUM(L305+L337)</f>
        <v>0</v>
      </c>
      <c r="M304" s="84"/>
    </row>
    <row r="305" spans="1:13" ht="40.5" hidden="1" customHeight="1">
      <c r="A305" s="182">
        <v>3</v>
      </c>
      <c r="B305" s="182">
        <v>3</v>
      </c>
      <c r="C305" s="178">
        <v>1</v>
      </c>
      <c r="D305" s="179"/>
      <c r="E305" s="179"/>
      <c r="F305" s="181"/>
      <c r="G305" s="180" t="s">
        <v>195</v>
      </c>
      <c r="H305" s="93">
        <v>272</v>
      </c>
      <c r="I305" s="167">
        <f>SUM(I306+I315+I319+I323+I327+I330+I333)</f>
        <v>0</v>
      </c>
      <c r="J305" s="241">
        <f>SUM(J306+J315+J319+J323+J327+J330+J333)</f>
        <v>0</v>
      </c>
      <c r="K305" s="168">
        <f>SUM(K306+K315+K319+K323+K327+K330+K333)</f>
        <v>0</v>
      </c>
      <c r="L305" s="168">
        <f>SUM(L306+L315+L319+L323+L327+L330+L333)</f>
        <v>0</v>
      </c>
      <c r="M305" s="84"/>
    </row>
    <row r="306" spans="1:13" ht="29.25" hidden="1" customHeight="1">
      <c r="A306" s="182">
        <v>3</v>
      </c>
      <c r="B306" s="182">
        <v>3</v>
      </c>
      <c r="C306" s="178">
        <v>1</v>
      </c>
      <c r="D306" s="179">
        <v>1</v>
      </c>
      <c r="E306" s="179"/>
      <c r="F306" s="181"/>
      <c r="G306" s="180" t="s">
        <v>181</v>
      </c>
      <c r="H306" s="93">
        <v>273</v>
      </c>
      <c r="I306" s="167">
        <f>SUM(I307+I309+I312)</f>
        <v>0</v>
      </c>
      <c r="J306" s="167">
        <f>SUM(J307+J309+J312)</f>
        <v>0</v>
      </c>
      <c r="K306" s="167">
        <f>SUM(K307+K309+K312)</f>
        <v>0</v>
      </c>
      <c r="L306" s="167">
        <f>SUM(L307+L309+L312)</f>
        <v>0</v>
      </c>
      <c r="M306" s="84"/>
    </row>
    <row r="307" spans="1:13" ht="27" hidden="1" customHeight="1">
      <c r="A307" s="182">
        <v>3</v>
      </c>
      <c r="B307" s="182">
        <v>3</v>
      </c>
      <c r="C307" s="178">
        <v>1</v>
      </c>
      <c r="D307" s="179">
        <v>1</v>
      </c>
      <c r="E307" s="179">
        <v>1</v>
      </c>
      <c r="F307" s="181"/>
      <c r="G307" s="180" t="s">
        <v>159</v>
      </c>
      <c r="H307" s="93">
        <v>274</v>
      </c>
      <c r="I307" s="167">
        <f>SUM(I308:I308)</f>
        <v>0</v>
      </c>
      <c r="J307" s="241">
        <f>SUM(J308:J308)</f>
        <v>0</v>
      </c>
      <c r="K307" s="168">
        <f>SUM(K308:K308)</f>
        <v>0</v>
      </c>
      <c r="L307" s="168">
        <f>SUM(L308:L308)</f>
        <v>0</v>
      </c>
      <c r="M307" s="84"/>
    </row>
    <row r="308" spans="1:13" ht="28.5" hidden="1" customHeight="1">
      <c r="A308" s="182">
        <v>3</v>
      </c>
      <c r="B308" s="182">
        <v>3</v>
      </c>
      <c r="C308" s="178">
        <v>1</v>
      </c>
      <c r="D308" s="179">
        <v>1</v>
      </c>
      <c r="E308" s="179">
        <v>1</v>
      </c>
      <c r="F308" s="181">
        <v>1</v>
      </c>
      <c r="G308" s="180" t="s">
        <v>159</v>
      </c>
      <c r="H308" s="93">
        <v>275</v>
      </c>
      <c r="I308" s="185">
        <v>0</v>
      </c>
      <c r="J308" s="185">
        <v>0</v>
      </c>
      <c r="K308" s="185">
        <v>0</v>
      </c>
      <c r="L308" s="185">
        <v>0</v>
      </c>
      <c r="M308" s="84"/>
    </row>
    <row r="309" spans="1:13" ht="31.5" hidden="1" customHeight="1">
      <c r="A309" s="182">
        <v>3</v>
      </c>
      <c r="B309" s="182">
        <v>3</v>
      </c>
      <c r="C309" s="178">
        <v>1</v>
      </c>
      <c r="D309" s="179">
        <v>1</v>
      </c>
      <c r="E309" s="179">
        <v>2</v>
      </c>
      <c r="F309" s="181"/>
      <c r="G309" s="180" t="s">
        <v>182</v>
      </c>
      <c r="H309" s="93">
        <v>276</v>
      </c>
      <c r="I309" s="167">
        <f>SUM(I310:I311)</f>
        <v>0</v>
      </c>
      <c r="J309" s="167">
        <f>SUM(J310:J311)</f>
        <v>0</v>
      </c>
      <c r="K309" s="167">
        <f>SUM(K310:K311)</f>
        <v>0</v>
      </c>
      <c r="L309" s="167">
        <f>SUM(L310:L311)</f>
        <v>0</v>
      </c>
      <c r="M309" s="84"/>
    </row>
    <row r="310" spans="1:13" ht="25.5" hidden="1" customHeight="1">
      <c r="A310" s="182">
        <v>3</v>
      </c>
      <c r="B310" s="182">
        <v>3</v>
      </c>
      <c r="C310" s="178">
        <v>1</v>
      </c>
      <c r="D310" s="179">
        <v>1</v>
      </c>
      <c r="E310" s="179">
        <v>2</v>
      </c>
      <c r="F310" s="181">
        <v>1</v>
      </c>
      <c r="G310" s="180" t="s">
        <v>161</v>
      </c>
      <c r="H310" s="93">
        <v>277</v>
      </c>
      <c r="I310" s="185">
        <v>0</v>
      </c>
      <c r="J310" s="185">
        <v>0</v>
      </c>
      <c r="K310" s="185">
        <v>0</v>
      </c>
      <c r="L310" s="185">
        <v>0</v>
      </c>
      <c r="M310" s="84"/>
    </row>
    <row r="311" spans="1:13" ht="29.25" hidden="1" customHeight="1">
      <c r="A311" s="182">
        <v>3</v>
      </c>
      <c r="B311" s="182">
        <v>3</v>
      </c>
      <c r="C311" s="178">
        <v>1</v>
      </c>
      <c r="D311" s="179">
        <v>1</v>
      </c>
      <c r="E311" s="179">
        <v>2</v>
      </c>
      <c r="F311" s="181">
        <v>2</v>
      </c>
      <c r="G311" s="180" t="s">
        <v>162</v>
      </c>
      <c r="H311" s="93">
        <v>278</v>
      </c>
      <c r="I311" s="185">
        <v>0</v>
      </c>
      <c r="J311" s="185">
        <v>0</v>
      </c>
      <c r="K311" s="185">
        <v>0</v>
      </c>
      <c r="L311" s="185">
        <v>0</v>
      </c>
      <c r="M311" s="84"/>
    </row>
    <row r="312" spans="1:13" ht="28.5" hidden="1" customHeight="1">
      <c r="A312" s="182">
        <v>3</v>
      </c>
      <c r="B312" s="182">
        <v>3</v>
      </c>
      <c r="C312" s="178">
        <v>1</v>
      </c>
      <c r="D312" s="179">
        <v>1</v>
      </c>
      <c r="E312" s="179">
        <v>3</v>
      </c>
      <c r="F312" s="181"/>
      <c r="G312" s="180" t="s">
        <v>163</v>
      </c>
      <c r="H312" s="93">
        <v>279</v>
      </c>
      <c r="I312" s="167">
        <f>SUM(I313:I314)</f>
        <v>0</v>
      </c>
      <c r="J312" s="167">
        <f>SUM(J313:J314)</f>
        <v>0</v>
      </c>
      <c r="K312" s="167">
        <f>SUM(K313:K314)</f>
        <v>0</v>
      </c>
      <c r="L312" s="167">
        <f>SUM(L313:L314)</f>
        <v>0</v>
      </c>
      <c r="M312" s="84"/>
    </row>
    <row r="313" spans="1:13" ht="24.75" hidden="1" customHeight="1">
      <c r="A313" s="182">
        <v>3</v>
      </c>
      <c r="B313" s="182">
        <v>3</v>
      </c>
      <c r="C313" s="178">
        <v>1</v>
      </c>
      <c r="D313" s="179">
        <v>1</v>
      </c>
      <c r="E313" s="179">
        <v>3</v>
      </c>
      <c r="F313" s="181">
        <v>1</v>
      </c>
      <c r="G313" s="180" t="s">
        <v>164</v>
      </c>
      <c r="H313" s="93">
        <v>280</v>
      </c>
      <c r="I313" s="185">
        <v>0</v>
      </c>
      <c r="J313" s="185">
        <v>0</v>
      </c>
      <c r="K313" s="185">
        <v>0</v>
      </c>
      <c r="L313" s="185">
        <v>0</v>
      </c>
      <c r="M313" s="84"/>
    </row>
    <row r="314" spans="1:13" ht="22.5" hidden="1" customHeight="1">
      <c r="A314" s="182">
        <v>3</v>
      </c>
      <c r="B314" s="182">
        <v>3</v>
      </c>
      <c r="C314" s="178">
        <v>1</v>
      </c>
      <c r="D314" s="179">
        <v>1</v>
      </c>
      <c r="E314" s="179">
        <v>3</v>
      </c>
      <c r="F314" s="181">
        <v>2</v>
      </c>
      <c r="G314" s="180" t="s">
        <v>183</v>
      </c>
      <c r="H314" s="93">
        <v>281</v>
      </c>
      <c r="I314" s="185">
        <v>0</v>
      </c>
      <c r="J314" s="185">
        <v>0</v>
      </c>
      <c r="K314" s="185">
        <v>0</v>
      </c>
      <c r="L314" s="185">
        <v>0</v>
      </c>
      <c r="M314" s="84"/>
    </row>
    <row r="315" spans="1:13" hidden="1">
      <c r="A315" s="198">
        <v>3</v>
      </c>
      <c r="B315" s="173">
        <v>3</v>
      </c>
      <c r="C315" s="178">
        <v>1</v>
      </c>
      <c r="D315" s="179">
        <v>2</v>
      </c>
      <c r="E315" s="179"/>
      <c r="F315" s="181"/>
      <c r="G315" s="180" t="s">
        <v>196</v>
      </c>
      <c r="H315" s="93">
        <v>282</v>
      </c>
      <c r="I315" s="167">
        <f>I316</f>
        <v>0</v>
      </c>
      <c r="J315" s="241">
        <f>J316</f>
        <v>0</v>
      </c>
      <c r="K315" s="168">
        <f>K316</f>
        <v>0</v>
      </c>
      <c r="L315" s="168">
        <f>L316</f>
        <v>0</v>
      </c>
    </row>
    <row r="316" spans="1:13" ht="26.25" hidden="1" customHeight="1">
      <c r="A316" s="198">
        <v>3</v>
      </c>
      <c r="B316" s="198">
        <v>3</v>
      </c>
      <c r="C316" s="173">
        <v>1</v>
      </c>
      <c r="D316" s="171">
        <v>2</v>
      </c>
      <c r="E316" s="171">
        <v>1</v>
      </c>
      <c r="F316" s="174"/>
      <c r="G316" s="180" t="s">
        <v>196</v>
      </c>
      <c r="H316" s="93">
        <v>283</v>
      </c>
      <c r="I316" s="188">
        <f>SUM(I317:I318)</f>
        <v>0</v>
      </c>
      <c r="J316" s="242">
        <f>SUM(J317:J318)</f>
        <v>0</v>
      </c>
      <c r="K316" s="189">
        <f>SUM(K317:K318)</f>
        <v>0</v>
      </c>
      <c r="L316" s="189">
        <f>SUM(L317:L318)</f>
        <v>0</v>
      </c>
      <c r="M316" s="84"/>
    </row>
    <row r="317" spans="1:13" ht="25.5" hidden="1" customHeight="1">
      <c r="A317" s="182">
        <v>3</v>
      </c>
      <c r="B317" s="182">
        <v>3</v>
      </c>
      <c r="C317" s="178">
        <v>1</v>
      </c>
      <c r="D317" s="179">
        <v>2</v>
      </c>
      <c r="E317" s="179">
        <v>1</v>
      </c>
      <c r="F317" s="181">
        <v>1</v>
      </c>
      <c r="G317" s="180" t="s">
        <v>197</v>
      </c>
      <c r="H317" s="93">
        <v>284</v>
      </c>
      <c r="I317" s="185">
        <v>0</v>
      </c>
      <c r="J317" s="185">
        <v>0</v>
      </c>
      <c r="K317" s="185">
        <v>0</v>
      </c>
      <c r="L317" s="185">
        <v>0</v>
      </c>
      <c r="M317" s="84"/>
    </row>
    <row r="318" spans="1:13" ht="24" hidden="1" customHeight="1">
      <c r="A318" s="190">
        <v>3</v>
      </c>
      <c r="B318" s="225">
        <v>3</v>
      </c>
      <c r="C318" s="199">
        <v>1</v>
      </c>
      <c r="D318" s="200">
        <v>2</v>
      </c>
      <c r="E318" s="200">
        <v>1</v>
      </c>
      <c r="F318" s="201">
        <v>2</v>
      </c>
      <c r="G318" s="202" t="s">
        <v>198</v>
      </c>
      <c r="H318" s="93">
        <v>285</v>
      </c>
      <c r="I318" s="185">
        <v>0</v>
      </c>
      <c r="J318" s="185">
        <v>0</v>
      </c>
      <c r="K318" s="185">
        <v>0</v>
      </c>
      <c r="L318" s="185">
        <v>0</v>
      </c>
      <c r="M318" s="84"/>
    </row>
    <row r="319" spans="1:13" ht="27.75" hidden="1" customHeight="1">
      <c r="A319" s="178">
        <v>3</v>
      </c>
      <c r="B319" s="180">
        <v>3</v>
      </c>
      <c r="C319" s="178">
        <v>1</v>
      </c>
      <c r="D319" s="179">
        <v>3</v>
      </c>
      <c r="E319" s="179"/>
      <c r="F319" s="181"/>
      <c r="G319" s="180" t="s">
        <v>199</v>
      </c>
      <c r="H319" s="93">
        <v>286</v>
      </c>
      <c r="I319" s="167">
        <f>I320</f>
        <v>0</v>
      </c>
      <c r="J319" s="241">
        <f>J320</f>
        <v>0</v>
      </c>
      <c r="K319" s="168">
        <f>K320</f>
        <v>0</v>
      </c>
      <c r="L319" s="168">
        <f>L320</f>
        <v>0</v>
      </c>
      <c r="M319" s="84"/>
    </row>
    <row r="320" spans="1:13" ht="24" hidden="1" customHeight="1">
      <c r="A320" s="178">
        <v>3</v>
      </c>
      <c r="B320" s="202">
        <v>3</v>
      </c>
      <c r="C320" s="199">
        <v>1</v>
      </c>
      <c r="D320" s="200">
        <v>3</v>
      </c>
      <c r="E320" s="200">
        <v>1</v>
      </c>
      <c r="F320" s="201"/>
      <c r="G320" s="180" t="s">
        <v>199</v>
      </c>
      <c r="H320" s="93">
        <v>287</v>
      </c>
      <c r="I320" s="168">
        <f>I321+I322</f>
        <v>0</v>
      </c>
      <c r="J320" s="168">
        <f>J321+J322</f>
        <v>0</v>
      </c>
      <c r="K320" s="168">
        <f>K321+K322</f>
        <v>0</v>
      </c>
      <c r="L320" s="168">
        <f>L321+L322</f>
        <v>0</v>
      </c>
      <c r="M320" s="84"/>
    </row>
    <row r="321" spans="1:13" ht="27" hidden="1" customHeight="1">
      <c r="A321" s="178">
        <v>3</v>
      </c>
      <c r="B321" s="180">
        <v>3</v>
      </c>
      <c r="C321" s="178">
        <v>1</v>
      </c>
      <c r="D321" s="179">
        <v>3</v>
      </c>
      <c r="E321" s="179">
        <v>1</v>
      </c>
      <c r="F321" s="181">
        <v>1</v>
      </c>
      <c r="G321" s="180" t="s">
        <v>200</v>
      </c>
      <c r="H321" s="93">
        <v>288</v>
      </c>
      <c r="I321" s="230">
        <v>0</v>
      </c>
      <c r="J321" s="230">
        <v>0</v>
      </c>
      <c r="K321" s="230">
        <v>0</v>
      </c>
      <c r="L321" s="229">
        <v>0</v>
      </c>
      <c r="M321" s="84"/>
    </row>
    <row r="322" spans="1:13" ht="26.25" hidden="1" customHeight="1">
      <c r="A322" s="178">
        <v>3</v>
      </c>
      <c r="B322" s="180">
        <v>3</v>
      </c>
      <c r="C322" s="178">
        <v>1</v>
      </c>
      <c r="D322" s="179">
        <v>3</v>
      </c>
      <c r="E322" s="179">
        <v>1</v>
      </c>
      <c r="F322" s="181">
        <v>2</v>
      </c>
      <c r="G322" s="180" t="s">
        <v>201</v>
      </c>
      <c r="H322" s="93">
        <v>289</v>
      </c>
      <c r="I322" s="185">
        <v>0</v>
      </c>
      <c r="J322" s="185">
        <v>0</v>
      </c>
      <c r="K322" s="185">
        <v>0</v>
      </c>
      <c r="L322" s="185">
        <v>0</v>
      </c>
      <c r="M322" s="84"/>
    </row>
    <row r="323" spans="1:13" hidden="1">
      <c r="A323" s="178">
        <v>3</v>
      </c>
      <c r="B323" s="180">
        <v>3</v>
      </c>
      <c r="C323" s="178">
        <v>1</v>
      </c>
      <c r="D323" s="179">
        <v>4</v>
      </c>
      <c r="E323" s="179"/>
      <c r="F323" s="181"/>
      <c r="G323" s="180" t="s">
        <v>202</v>
      </c>
      <c r="H323" s="93">
        <v>290</v>
      </c>
      <c r="I323" s="167">
        <f>I324</f>
        <v>0</v>
      </c>
      <c r="J323" s="241">
        <f>J324</f>
        <v>0</v>
      </c>
      <c r="K323" s="168">
        <f>K324</f>
        <v>0</v>
      </c>
      <c r="L323" s="168">
        <f>L324</f>
        <v>0</v>
      </c>
    </row>
    <row r="324" spans="1:13" ht="31.5" hidden="1" customHeight="1">
      <c r="A324" s="182">
        <v>3</v>
      </c>
      <c r="B324" s="178">
        <v>3</v>
      </c>
      <c r="C324" s="179">
        <v>1</v>
      </c>
      <c r="D324" s="179">
        <v>4</v>
      </c>
      <c r="E324" s="179">
        <v>1</v>
      </c>
      <c r="F324" s="181"/>
      <c r="G324" s="180" t="s">
        <v>202</v>
      </c>
      <c r="H324" s="93">
        <v>291</v>
      </c>
      <c r="I324" s="167">
        <f>SUM(I325:I326)</f>
        <v>0</v>
      </c>
      <c r="J324" s="167">
        <f>SUM(J325:J326)</f>
        <v>0</v>
      </c>
      <c r="K324" s="167">
        <f>SUM(K325:K326)</f>
        <v>0</v>
      </c>
      <c r="L324" s="167">
        <f>SUM(L325:L326)</f>
        <v>0</v>
      </c>
      <c r="M324" s="84"/>
    </row>
    <row r="325" spans="1:13" hidden="1">
      <c r="A325" s="182">
        <v>3</v>
      </c>
      <c r="B325" s="178">
        <v>3</v>
      </c>
      <c r="C325" s="179">
        <v>1</v>
      </c>
      <c r="D325" s="179">
        <v>4</v>
      </c>
      <c r="E325" s="179">
        <v>1</v>
      </c>
      <c r="F325" s="181">
        <v>1</v>
      </c>
      <c r="G325" s="180" t="s">
        <v>203</v>
      </c>
      <c r="H325" s="93">
        <v>292</v>
      </c>
      <c r="I325" s="184">
        <v>0</v>
      </c>
      <c r="J325" s="185">
        <v>0</v>
      </c>
      <c r="K325" s="185">
        <v>0</v>
      </c>
      <c r="L325" s="184">
        <v>0</v>
      </c>
    </row>
    <row r="326" spans="1:13" ht="30.75" hidden="1" customHeight="1">
      <c r="A326" s="178">
        <v>3</v>
      </c>
      <c r="B326" s="179">
        <v>3</v>
      </c>
      <c r="C326" s="179">
        <v>1</v>
      </c>
      <c r="D326" s="179">
        <v>4</v>
      </c>
      <c r="E326" s="179">
        <v>1</v>
      </c>
      <c r="F326" s="181">
        <v>2</v>
      </c>
      <c r="G326" s="180" t="s">
        <v>204</v>
      </c>
      <c r="H326" s="93">
        <v>293</v>
      </c>
      <c r="I326" s="185">
        <v>0</v>
      </c>
      <c r="J326" s="230">
        <v>0</v>
      </c>
      <c r="K326" s="230">
        <v>0</v>
      </c>
      <c r="L326" s="229">
        <v>0</v>
      </c>
      <c r="M326" s="84"/>
    </row>
    <row r="327" spans="1:13" ht="26.25" hidden="1" customHeight="1">
      <c r="A327" s="178">
        <v>3</v>
      </c>
      <c r="B327" s="179">
        <v>3</v>
      </c>
      <c r="C327" s="179">
        <v>1</v>
      </c>
      <c r="D327" s="179">
        <v>5</v>
      </c>
      <c r="E327" s="179"/>
      <c r="F327" s="181"/>
      <c r="G327" s="180" t="s">
        <v>205</v>
      </c>
      <c r="H327" s="93">
        <v>294</v>
      </c>
      <c r="I327" s="189">
        <f t="shared" ref="I327:L328" si="28">I328</f>
        <v>0</v>
      </c>
      <c r="J327" s="241">
        <f t="shared" si="28"/>
        <v>0</v>
      </c>
      <c r="K327" s="168">
        <f t="shared" si="28"/>
        <v>0</v>
      </c>
      <c r="L327" s="168">
        <f t="shared" si="28"/>
        <v>0</v>
      </c>
      <c r="M327" s="84"/>
    </row>
    <row r="328" spans="1:13" ht="30" hidden="1" customHeight="1">
      <c r="A328" s="173">
        <v>3</v>
      </c>
      <c r="B328" s="200">
        <v>3</v>
      </c>
      <c r="C328" s="200">
        <v>1</v>
      </c>
      <c r="D328" s="200">
        <v>5</v>
      </c>
      <c r="E328" s="200">
        <v>1</v>
      </c>
      <c r="F328" s="201"/>
      <c r="G328" s="180" t="s">
        <v>205</v>
      </c>
      <c r="H328" s="93">
        <v>295</v>
      </c>
      <c r="I328" s="168">
        <f t="shared" si="28"/>
        <v>0</v>
      </c>
      <c r="J328" s="242">
        <f t="shared" si="28"/>
        <v>0</v>
      </c>
      <c r="K328" s="189">
        <f t="shared" si="28"/>
        <v>0</v>
      </c>
      <c r="L328" s="189">
        <f t="shared" si="28"/>
        <v>0</v>
      </c>
      <c r="M328" s="84"/>
    </row>
    <row r="329" spans="1:13" ht="30" hidden="1" customHeight="1">
      <c r="A329" s="178">
        <v>3</v>
      </c>
      <c r="B329" s="179">
        <v>3</v>
      </c>
      <c r="C329" s="179">
        <v>1</v>
      </c>
      <c r="D329" s="179">
        <v>5</v>
      </c>
      <c r="E329" s="179">
        <v>1</v>
      </c>
      <c r="F329" s="181">
        <v>1</v>
      </c>
      <c r="G329" s="180" t="s">
        <v>206</v>
      </c>
      <c r="H329" s="93">
        <v>296</v>
      </c>
      <c r="I329" s="185">
        <v>0</v>
      </c>
      <c r="J329" s="230">
        <v>0</v>
      </c>
      <c r="K329" s="230">
        <v>0</v>
      </c>
      <c r="L329" s="229">
        <v>0</v>
      </c>
      <c r="M329" s="84"/>
    </row>
    <row r="330" spans="1:13" ht="30" hidden="1" customHeight="1">
      <c r="A330" s="178">
        <v>3</v>
      </c>
      <c r="B330" s="179">
        <v>3</v>
      </c>
      <c r="C330" s="179">
        <v>1</v>
      </c>
      <c r="D330" s="179">
        <v>6</v>
      </c>
      <c r="E330" s="179"/>
      <c r="F330" s="181"/>
      <c r="G330" s="180" t="s">
        <v>176</v>
      </c>
      <c r="H330" s="93">
        <v>297</v>
      </c>
      <c r="I330" s="168">
        <f t="shared" ref="I330:L331" si="29">I331</f>
        <v>0</v>
      </c>
      <c r="J330" s="241">
        <f t="shared" si="29"/>
        <v>0</v>
      </c>
      <c r="K330" s="168">
        <f t="shared" si="29"/>
        <v>0</v>
      </c>
      <c r="L330" s="168">
        <f t="shared" si="29"/>
        <v>0</v>
      </c>
      <c r="M330" s="84"/>
    </row>
    <row r="331" spans="1:13" ht="30" hidden="1" customHeight="1">
      <c r="A331" s="178">
        <v>3</v>
      </c>
      <c r="B331" s="179">
        <v>3</v>
      </c>
      <c r="C331" s="179">
        <v>1</v>
      </c>
      <c r="D331" s="179">
        <v>6</v>
      </c>
      <c r="E331" s="179">
        <v>1</v>
      </c>
      <c r="F331" s="181"/>
      <c r="G331" s="180" t="s">
        <v>176</v>
      </c>
      <c r="H331" s="93">
        <v>298</v>
      </c>
      <c r="I331" s="167">
        <f t="shared" si="29"/>
        <v>0</v>
      </c>
      <c r="J331" s="241">
        <f t="shared" si="29"/>
        <v>0</v>
      </c>
      <c r="K331" s="168">
        <f t="shared" si="29"/>
        <v>0</v>
      </c>
      <c r="L331" s="168">
        <f t="shared" si="29"/>
        <v>0</v>
      </c>
      <c r="M331" s="84"/>
    </row>
    <row r="332" spans="1:13" ht="25.5" hidden="1" customHeight="1">
      <c r="A332" s="178">
        <v>3</v>
      </c>
      <c r="B332" s="179">
        <v>3</v>
      </c>
      <c r="C332" s="179">
        <v>1</v>
      </c>
      <c r="D332" s="179">
        <v>6</v>
      </c>
      <c r="E332" s="179">
        <v>1</v>
      </c>
      <c r="F332" s="181">
        <v>1</v>
      </c>
      <c r="G332" s="180" t="s">
        <v>176</v>
      </c>
      <c r="H332" s="93">
        <v>299</v>
      </c>
      <c r="I332" s="230">
        <v>0</v>
      </c>
      <c r="J332" s="230">
        <v>0</v>
      </c>
      <c r="K332" s="230">
        <v>0</v>
      </c>
      <c r="L332" s="229">
        <v>0</v>
      </c>
      <c r="M332" s="84"/>
    </row>
    <row r="333" spans="1:13" ht="22.5" hidden="1" customHeight="1">
      <c r="A333" s="178">
        <v>3</v>
      </c>
      <c r="B333" s="179">
        <v>3</v>
      </c>
      <c r="C333" s="179">
        <v>1</v>
      </c>
      <c r="D333" s="179">
        <v>7</v>
      </c>
      <c r="E333" s="179"/>
      <c r="F333" s="181"/>
      <c r="G333" s="180" t="s">
        <v>207</v>
      </c>
      <c r="H333" s="93">
        <v>300</v>
      </c>
      <c r="I333" s="167">
        <f>I334</f>
        <v>0</v>
      </c>
      <c r="J333" s="241">
        <f>J334</f>
        <v>0</v>
      </c>
      <c r="K333" s="168">
        <f>K334</f>
        <v>0</v>
      </c>
      <c r="L333" s="168">
        <f>L334</f>
        <v>0</v>
      </c>
      <c r="M333" s="84"/>
    </row>
    <row r="334" spans="1:13" ht="25.5" hidden="1" customHeight="1">
      <c r="A334" s="178">
        <v>3</v>
      </c>
      <c r="B334" s="179">
        <v>3</v>
      </c>
      <c r="C334" s="179">
        <v>1</v>
      </c>
      <c r="D334" s="179">
        <v>7</v>
      </c>
      <c r="E334" s="179">
        <v>1</v>
      </c>
      <c r="F334" s="181"/>
      <c r="G334" s="180" t="s">
        <v>207</v>
      </c>
      <c r="H334" s="93">
        <v>301</v>
      </c>
      <c r="I334" s="167">
        <f>I335+I336</f>
        <v>0</v>
      </c>
      <c r="J334" s="167">
        <f>J335+J336</f>
        <v>0</v>
      </c>
      <c r="K334" s="167">
        <f>K335+K336</f>
        <v>0</v>
      </c>
      <c r="L334" s="167">
        <f>L335+L336</f>
        <v>0</v>
      </c>
      <c r="M334" s="84"/>
    </row>
    <row r="335" spans="1:13" ht="27" hidden="1" customHeight="1">
      <c r="A335" s="178">
        <v>3</v>
      </c>
      <c r="B335" s="179">
        <v>3</v>
      </c>
      <c r="C335" s="179">
        <v>1</v>
      </c>
      <c r="D335" s="179">
        <v>7</v>
      </c>
      <c r="E335" s="179">
        <v>1</v>
      </c>
      <c r="F335" s="181">
        <v>1</v>
      </c>
      <c r="G335" s="180" t="s">
        <v>208</v>
      </c>
      <c r="H335" s="93">
        <v>302</v>
      </c>
      <c r="I335" s="230">
        <v>0</v>
      </c>
      <c r="J335" s="230">
        <v>0</v>
      </c>
      <c r="K335" s="230">
        <v>0</v>
      </c>
      <c r="L335" s="229">
        <v>0</v>
      </c>
      <c r="M335" s="84"/>
    </row>
    <row r="336" spans="1:13" ht="27.75" hidden="1" customHeight="1">
      <c r="A336" s="178">
        <v>3</v>
      </c>
      <c r="B336" s="179">
        <v>3</v>
      </c>
      <c r="C336" s="179">
        <v>1</v>
      </c>
      <c r="D336" s="179">
        <v>7</v>
      </c>
      <c r="E336" s="179">
        <v>1</v>
      </c>
      <c r="F336" s="181">
        <v>2</v>
      </c>
      <c r="G336" s="180" t="s">
        <v>209</v>
      </c>
      <c r="H336" s="93">
        <v>303</v>
      </c>
      <c r="I336" s="185">
        <v>0</v>
      </c>
      <c r="J336" s="185">
        <v>0</v>
      </c>
      <c r="K336" s="185">
        <v>0</v>
      </c>
      <c r="L336" s="185">
        <v>0</v>
      </c>
      <c r="M336" s="84"/>
    </row>
    <row r="337" spans="1:16" ht="38.25" hidden="1" customHeight="1">
      <c r="A337" s="178">
        <v>3</v>
      </c>
      <c r="B337" s="179">
        <v>3</v>
      </c>
      <c r="C337" s="179">
        <v>2</v>
      </c>
      <c r="D337" s="179"/>
      <c r="E337" s="179"/>
      <c r="F337" s="181"/>
      <c r="G337" s="180" t="s">
        <v>210</v>
      </c>
      <c r="H337" s="93">
        <v>304</v>
      </c>
      <c r="I337" s="167">
        <f>SUM(I338+I347+I351+I355+I359+I362+I365)</f>
        <v>0</v>
      </c>
      <c r="J337" s="241">
        <f>SUM(J338+J347+J351+J355+J359+J362+J365)</f>
        <v>0</v>
      </c>
      <c r="K337" s="168">
        <f>SUM(K338+K347+K351+K355+K359+K362+K365)</f>
        <v>0</v>
      </c>
      <c r="L337" s="168">
        <f>SUM(L338+L347+L351+L355+L359+L362+L365)</f>
        <v>0</v>
      </c>
      <c r="M337" s="84"/>
    </row>
    <row r="338" spans="1:16" ht="30" hidden="1" customHeight="1">
      <c r="A338" s="178">
        <v>3</v>
      </c>
      <c r="B338" s="179">
        <v>3</v>
      </c>
      <c r="C338" s="179">
        <v>2</v>
      </c>
      <c r="D338" s="179">
        <v>1</v>
      </c>
      <c r="E338" s="179"/>
      <c r="F338" s="181"/>
      <c r="G338" s="180" t="s">
        <v>158</v>
      </c>
      <c r="H338" s="93">
        <v>305</v>
      </c>
      <c r="I338" s="167">
        <f>I339</f>
        <v>0</v>
      </c>
      <c r="J338" s="241">
        <f>J339</f>
        <v>0</v>
      </c>
      <c r="K338" s="168">
        <f>K339</f>
        <v>0</v>
      </c>
      <c r="L338" s="168">
        <f>L339</f>
        <v>0</v>
      </c>
      <c r="M338" s="84"/>
    </row>
    <row r="339" spans="1:16" hidden="1">
      <c r="A339" s="182">
        <v>3</v>
      </c>
      <c r="B339" s="178">
        <v>3</v>
      </c>
      <c r="C339" s="179">
        <v>2</v>
      </c>
      <c r="D339" s="180">
        <v>1</v>
      </c>
      <c r="E339" s="178">
        <v>1</v>
      </c>
      <c r="F339" s="181"/>
      <c r="G339" s="180" t="s">
        <v>158</v>
      </c>
      <c r="H339" s="93">
        <v>306</v>
      </c>
      <c r="I339" s="167">
        <f t="shared" ref="I339:P339" si="30">SUM(I340:I340)</f>
        <v>0</v>
      </c>
      <c r="J339" s="167">
        <f t="shared" si="30"/>
        <v>0</v>
      </c>
      <c r="K339" s="167">
        <f t="shared" si="30"/>
        <v>0</v>
      </c>
      <c r="L339" s="167">
        <f t="shared" si="30"/>
        <v>0</v>
      </c>
      <c r="M339" s="243">
        <f t="shared" si="30"/>
        <v>0</v>
      </c>
      <c r="N339" s="243">
        <f t="shared" si="30"/>
        <v>0</v>
      </c>
      <c r="O339" s="243">
        <f t="shared" si="30"/>
        <v>0</v>
      </c>
      <c r="P339" s="243">
        <f t="shared" si="30"/>
        <v>0</v>
      </c>
    </row>
    <row r="340" spans="1:16" ht="27.75" hidden="1" customHeight="1">
      <c r="A340" s="182">
        <v>3</v>
      </c>
      <c r="B340" s="178">
        <v>3</v>
      </c>
      <c r="C340" s="179">
        <v>2</v>
      </c>
      <c r="D340" s="180">
        <v>1</v>
      </c>
      <c r="E340" s="178">
        <v>1</v>
      </c>
      <c r="F340" s="181">
        <v>1</v>
      </c>
      <c r="G340" s="180" t="s">
        <v>159</v>
      </c>
      <c r="H340" s="93">
        <v>307</v>
      </c>
      <c r="I340" s="230">
        <v>0</v>
      </c>
      <c r="J340" s="230">
        <v>0</v>
      </c>
      <c r="K340" s="230">
        <v>0</v>
      </c>
      <c r="L340" s="229">
        <v>0</v>
      </c>
      <c r="M340" s="84"/>
    </row>
    <row r="341" spans="1:16" hidden="1">
      <c r="A341" s="182">
        <v>3</v>
      </c>
      <c r="B341" s="178">
        <v>3</v>
      </c>
      <c r="C341" s="179">
        <v>2</v>
      </c>
      <c r="D341" s="180">
        <v>1</v>
      </c>
      <c r="E341" s="178">
        <v>2</v>
      </c>
      <c r="F341" s="181"/>
      <c r="G341" s="202" t="s">
        <v>182</v>
      </c>
      <c r="H341" s="93">
        <v>308</v>
      </c>
      <c r="I341" s="167">
        <f>SUM(I342:I343)</f>
        <v>0</v>
      </c>
      <c r="J341" s="167">
        <f>SUM(J342:J343)</f>
        <v>0</v>
      </c>
      <c r="K341" s="167">
        <f>SUM(K342:K343)</f>
        <v>0</v>
      </c>
      <c r="L341" s="167">
        <f>SUM(L342:L343)</f>
        <v>0</v>
      </c>
    </row>
    <row r="342" spans="1:16" hidden="1">
      <c r="A342" s="182">
        <v>3</v>
      </c>
      <c r="B342" s="178">
        <v>3</v>
      </c>
      <c r="C342" s="179">
        <v>2</v>
      </c>
      <c r="D342" s="180">
        <v>1</v>
      </c>
      <c r="E342" s="178">
        <v>2</v>
      </c>
      <c r="F342" s="181">
        <v>1</v>
      </c>
      <c r="G342" s="202" t="s">
        <v>161</v>
      </c>
      <c r="H342" s="93">
        <v>309</v>
      </c>
      <c r="I342" s="230">
        <v>0</v>
      </c>
      <c r="J342" s="230">
        <v>0</v>
      </c>
      <c r="K342" s="230">
        <v>0</v>
      </c>
      <c r="L342" s="229">
        <v>0</v>
      </c>
    </row>
    <row r="343" spans="1:16" hidden="1">
      <c r="A343" s="182">
        <v>3</v>
      </c>
      <c r="B343" s="178">
        <v>3</v>
      </c>
      <c r="C343" s="179">
        <v>2</v>
      </c>
      <c r="D343" s="180">
        <v>1</v>
      </c>
      <c r="E343" s="178">
        <v>2</v>
      </c>
      <c r="F343" s="181">
        <v>2</v>
      </c>
      <c r="G343" s="202" t="s">
        <v>162</v>
      </c>
      <c r="H343" s="93">
        <v>310</v>
      </c>
      <c r="I343" s="185">
        <v>0</v>
      </c>
      <c r="J343" s="185">
        <v>0</v>
      </c>
      <c r="K343" s="185">
        <v>0</v>
      </c>
      <c r="L343" s="185">
        <v>0</v>
      </c>
    </row>
    <row r="344" spans="1:16" hidden="1">
      <c r="A344" s="182">
        <v>3</v>
      </c>
      <c r="B344" s="178">
        <v>3</v>
      </c>
      <c r="C344" s="179">
        <v>2</v>
      </c>
      <c r="D344" s="180">
        <v>1</v>
      </c>
      <c r="E344" s="178">
        <v>3</v>
      </c>
      <c r="F344" s="181"/>
      <c r="G344" s="202" t="s">
        <v>163</v>
      </c>
      <c r="H344" s="93">
        <v>311</v>
      </c>
      <c r="I344" s="167">
        <f>SUM(I345:I346)</f>
        <v>0</v>
      </c>
      <c r="J344" s="167">
        <f>SUM(J345:J346)</f>
        <v>0</v>
      </c>
      <c r="K344" s="167">
        <f>SUM(K345:K346)</f>
        <v>0</v>
      </c>
      <c r="L344" s="167">
        <f>SUM(L345:L346)</f>
        <v>0</v>
      </c>
    </row>
    <row r="345" spans="1:16" hidden="1">
      <c r="A345" s="182">
        <v>3</v>
      </c>
      <c r="B345" s="178">
        <v>3</v>
      </c>
      <c r="C345" s="179">
        <v>2</v>
      </c>
      <c r="D345" s="180">
        <v>1</v>
      </c>
      <c r="E345" s="178">
        <v>3</v>
      </c>
      <c r="F345" s="181">
        <v>1</v>
      </c>
      <c r="G345" s="202" t="s">
        <v>164</v>
      </c>
      <c r="H345" s="93">
        <v>312</v>
      </c>
      <c r="I345" s="185">
        <v>0</v>
      </c>
      <c r="J345" s="185">
        <v>0</v>
      </c>
      <c r="K345" s="185">
        <v>0</v>
      </c>
      <c r="L345" s="185">
        <v>0</v>
      </c>
    </row>
    <row r="346" spans="1:16" hidden="1">
      <c r="A346" s="182">
        <v>3</v>
      </c>
      <c r="B346" s="178">
        <v>3</v>
      </c>
      <c r="C346" s="179">
        <v>2</v>
      </c>
      <c r="D346" s="180">
        <v>1</v>
      </c>
      <c r="E346" s="178">
        <v>3</v>
      </c>
      <c r="F346" s="181">
        <v>2</v>
      </c>
      <c r="G346" s="202" t="s">
        <v>183</v>
      </c>
      <c r="H346" s="93">
        <v>313</v>
      </c>
      <c r="I346" s="203">
        <v>0</v>
      </c>
      <c r="J346" s="244">
        <v>0</v>
      </c>
      <c r="K346" s="203">
        <v>0</v>
      </c>
      <c r="L346" s="203">
        <v>0</v>
      </c>
    </row>
    <row r="347" spans="1:16" hidden="1">
      <c r="A347" s="190">
        <v>3</v>
      </c>
      <c r="B347" s="190">
        <v>3</v>
      </c>
      <c r="C347" s="199">
        <v>2</v>
      </c>
      <c r="D347" s="202">
        <v>2</v>
      </c>
      <c r="E347" s="199"/>
      <c r="F347" s="201"/>
      <c r="G347" s="202" t="s">
        <v>196</v>
      </c>
      <c r="H347" s="93">
        <v>314</v>
      </c>
      <c r="I347" s="195">
        <f>I348</f>
        <v>0</v>
      </c>
      <c r="J347" s="245">
        <f>J348</f>
        <v>0</v>
      </c>
      <c r="K347" s="196">
        <f>K348</f>
        <v>0</v>
      </c>
      <c r="L347" s="196">
        <f>L348</f>
        <v>0</v>
      </c>
    </row>
    <row r="348" spans="1:16" hidden="1">
      <c r="A348" s="182">
        <v>3</v>
      </c>
      <c r="B348" s="182">
        <v>3</v>
      </c>
      <c r="C348" s="178">
        <v>2</v>
      </c>
      <c r="D348" s="180">
        <v>2</v>
      </c>
      <c r="E348" s="178">
        <v>1</v>
      </c>
      <c r="F348" s="181"/>
      <c r="G348" s="202" t="s">
        <v>196</v>
      </c>
      <c r="H348" s="93">
        <v>315</v>
      </c>
      <c r="I348" s="167">
        <f>SUM(I349:I350)</f>
        <v>0</v>
      </c>
      <c r="J348" s="208">
        <f>SUM(J349:J350)</f>
        <v>0</v>
      </c>
      <c r="K348" s="168">
        <f>SUM(K349:K350)</f>
        <v>0</v>
      </c>
      <c r="L348" s="168">
        <f>SUM(L349:L350)</f>
        <v>0</v>
      </c>
    </row>
    <row r="349" spans="1:16" hidden="1">
      <c r="A349" s="182">
        <v>3</v>
      </c>
      <c r="B349" s="182">
        <v>3</v>
      </c>
      <c r="C349" s="178">
        <v>2</v>
      </c>
      <c r="D349" s="180">
        <v>2</v>
      </c>
      <c r="E349" s="182">
        <v>1</v>
      </c>
      <c r="F349" s="213">
        <v>1</v>
      </c>
      <c r="G349" s="180" t="s">
        <v>197</v>
      </c>
      <c r="H349" s="93">
        <v>316</v>
      </c>
      <c r="I349" s="185">
        <v>0</v>
      </c>
      <c r="J349" s="185">
        <v>0</v>
      </c>
      <c r="K349" s="185">
        <v>0</v>
      </c>
      <c r="L349" s="185">
        <v>0</v>
      </c>
    </row>
    <row r="350" spans="1:16" hidden="1">
      <c r="A350" s="190">
        <v>3</v>
      </c>
      <c r="B350" s="190">
        <v>3</v>
      </c>
      <c r="C350" s="191">
        <v>2</v>
      </c>
      <c r="D350" s="192">
        <v>2</v>
      </c>
      <c r="E350" s="193">
        <v>1</v>
      </c>
      <c r="F350" s="221">
        <v>2</v>
      </c>
      <c r="G350" s="193" t="s">
        <v>198</v>
      </c>
      <c r="H350" s="93">
        <v>317</v>
      </c>
      <c r="I350" s="185">
        <v>0</v>
      </c>
      <c r="J350" s="185">
        <v>0</v>
      </c>
      <c r="K350" s="185">
        <v>0</v>
      </c>
      <c r="L350" s="185">
        <v>0</v>
      </c>
    </row>
    <row r="351" spans="1:16" ht="23.25" hidden="1" customHeight="1">
      <c r="A351" s="182">
        <v>3</v>
      </c>
      <c r="B351" s="182">
        <v>3</v>
      </c>
      <c r="C351" s="178">
        <v>2</v>
      </c>
      <c r="D351" s="179">
        <v>3</v>
      </c>
      <c r="E351" s="180"/>
      <c r="F351" s="213"/>
      <c r="G351" s="180" t="s">
        <v>199</v>
      </c>
      <c r="H351" s="93">
        <v>318</v>
      </c>
      <c r="I351" s="167">
        <f>I352</f>
        <v>0</v>
      </c>
      <c r="J351" s="208">
        <f>J352</f>
        <v>0</v>
      </c>
      <c r="K351" s="168">
        <f>K352</f>
        <v>0</v>
      </c>
      <c r="L351" s="168">
        <f>L352</f>
        <v>0</v>
      </c>
      <c r="M351" s="84"/>
    </row>
    <row r="352" spans="1:16" ht="27.75" hidden="1" customHeight="1">
      <c r="A352" s="182">
        <v>3</v>
      </c>
      <c r="B352" s="182">
        <v>3</v>
      </c>
      <c r="C352" s="178">
        <v>2</v>
      </c>
      <c r="D352" s="179">
        <v>3</v>
      </c>
      <c r="E352" s="180">
        <v>1</v>
      </c>
      <c r="F352" s="213"/>
      <c r="G352" s="180" t="s">
        <v>199</v>
      </c>
      <c r="H352" s="93">
        <v>319</v>
      </c>
      <c r="I352" s="167">
        <f>I353+I354</f>
        <v>0</v>
      </c>
      <c r="J352" s="167">
        <f>J353+J354</f>
        <v>0</v>
      </c>
      <c r="K352" s="167">
        <f>K353+K354</f>
        <v>0</v>
      </c>
      <c r="L352" s="167">
        <f>L353+L354</f>
        <v>0</v>
      </c>
      <c r="M352" s="84"/>
    </row>
    <row r="353" spans="1:13" ht="28.5" hidden="1" customHeight="1">
      <c r="A353" s="182">
        <v>3</v>
      </c>
      <c r="B353" s="182">
        <v>3</v>
      </c>
      <c r="C353" s="178">
        <v>2</v>
      </c>
      <c r="D353" s="179">
        <v>3</v>
      </c>
      <c r="E353" s="180">
        <v>1</v>
      </c>
      <c r="F353" s="213">
        <v>1</v>
      </c>
      <c r="G353" s="180" t="s">
        <v>200</v>
      </c>
      <c r="H353" s="93">
        <v>320</v>
      </c>
      <c r="I353" s="230">
        <v>0</v>
      </c>
      <c r="J353" s="230">
        <v>0</v>
      </c>
      <c r="K353" s="230">
        <v>0</v>
      </c>
      <c r="L353" s="229">
        <v>0</v>
      </c>
      <c r="M353" s="84"/>
    </row>
    <row r="354" spans="1:13" ht="27.75" hidden="1" customHeight="1">
      <c r="A354" s="182">
        <v>3</v>
      </c>
      <c r="B354" s="182">
        <v>3</v>
      </c>
      <c r="C354" s="178">
        <v>2</v>
      </c>
      <c r="D354" s="179">
        <v>3</v>
      </c>
      <c r="E354" s="180">
        <v>1</v>
      </c>
      <c r="F354" s="213">
        <v>2</v>
      </c>
      <c r="G354" s="180" t="s">
        <v>201</v>
      </c>
      <c r="H354" s="93">
        <v>321</v>
      </c>
      <c r="I354" s="185">
        <v>0</v>
      </c>
      <c r="J354" s="185">
        <v>0</v>
      </c>
      <c r="K354" s="185">
        <v>0</v>
      </c>
      <c r="L354" s="185">
        <v>0</v>
      </c>
      <c r="M354" s="84"/>
    </row>
    <row r="355" spans="1:13" hidden="1">
      <c r="A355" s="182">
        <v>3</v>
      </c>
      <c r="B355" s="182">
        <v>3</v>
      </c>
      <c r="C355" s="178">
        <v>2</v>
      </c>
      <c r="D355" s="179">
        <v>4</v>
      </c>
      <c r="E355" s="179"/>
      <c r="F355" s="181"/>
      <c r="G355" s="180" t="s">
        <v>202</v>
      </c>
      <c r="H355" s="93">
        <v>322</v>
      </c>
      <c r="I355" s="167">
        <f>I356</f>
        <v>0</v>
      </c>
      <c r="J355" s="208">
        <f>J356</f>
        <v>0</v>
      </c>
      <c r="K355" s="168">
        <f>K356</f>
        <v>0</v>
      </c>
      <c r="L355" s="168">
        <f>L356</f>
        <v>0</v>
      </c>
    </row>
    <row r="356" spans="1:13" hidden="1">
      <c r="A356" s="198">
        <v>3</v>
      </c>
      <c r="B356" s="198">
        <v>3</v>
      </c>
      <c r="C356" s="173">
        <v>2</v>
      </c>
      <c r="D356" s="171">
        <v>4</v>
      </c>
      <c r="E356" s="171">
        <v>1</v>
      </c>
      <c r="F356" s="174"/>
      <c r="G356" s="180" t="s">
        <v>202</v>
      </c>
      <c r="H356" s="93">
        <v>323</v>
      </c>
      <c r="I356" s="188">
        <f>SUM(I357:I358)</f>
        <v>0</v>
      </c>
      <c r="J356" s="210">
        <f>SUM(J357:J358)</f>
        <v>0</v>
      </c>
      <c r="K356" s="189">
        <f>SUM(K357:K358)</f>
        <v>0</v>
      </c>
      <c r="L356" s="189">
        <f>SUM(L357:L358)</f>
        <v>0</v>
      </c>
    </row>
    <row r="357" spans="1:13" ht="30.75" hidden="1" customHeight="1">
      <c r="A357" s="182">
        <v>3</v>
      </c>
      <c r="B357" s="182">
        <v>3</v>
      </c>
      <c r="C357" s="178">
        <v>2</v>
      </c>
      <c r="D357" s="179">
        <v>4</v>
      </c>
      <c r="E357" s="179">
        <v>1</v>
      </c>
      <c r="F357" s="181">
        <v>1</v>
      </c>
      <c r="G357" s="180" t="s">
        <v>203</v>
      </c>
      <c r="H357" s="93">
        <v>324</v>
      </c>
      <c r="I357" s="185">
        <v>0</v>
      </c>
      <c r="J357" s="185">
        <v>0</v>
      </c>
      <c r="K357" s="185">
        <v>0</v>
      </c>
      <c r="L357" s="185">
        <v>0</v>
      </c>
      <c r="M357" s="84"/>
    </row>
    <row r="358" spans="1:13" hidden="1">
      <c r="A358" s="182">
        <v>3</v>
      </c>
      <c r="B358" s="182">
        <v>3</v>
      </c>
      <c r="C358" s="178">
        <v>2</v>
      </c>
      <c r="D358" s="179">
        <v>4</v>
      </c>
      <c r="E358" s="179">
        <v>1</v>
      </c>
      <c r="F358" s="181">
        <v>2</v>
      </c>
      <c r="G358" s="180" t="s">
        <v>211</v>
      </c>
      <c r="H358" s="93">
        <v>325</v>
      </c>
      <c r="I358" s="185">
        <v>0</v>
      </c>
      <c r="J358" s="185">
        <v>0</v>
      </c>
      <c r="K358" s="185">
        <v>0</v>
      </c>
      <c r="L358" s="185">
        <v>0</v>
      </c>
    </row>
    <row r="359" spans="1:13" hidden="1">
      <c r="A359" s="182">
        <v>3</v>
      </c>
      <c r="B359" s="182">
        <v>3</v>
      </c>
      <c r="C359" s="178">
        <v>2</v>
      </c>
      <c r="D359" s="179">
        <v>5</v>
      </c>
      <c r="E359" s="179"/>
      <c r="F359" s="181"/>
      <c r="G359" s="180" t="s">
        <v>205</v>
      </c>
      <c r="H359" s="93">
        <v>326</v>
      </c>
      <c r="I359" s="167">
        <f t="shared" ref="I359:L360" si="31">I360</f>
        <v>0</v>
      </c>
      <c r="J359" s="208">
        <f t="shared" si="31"/>
        <v>0</v>
      </c>
      <c r="K359" s="168">
        <f t="shared" si="31"/>
        <v>0</v>
      </c>
      <c r="L359" s="168">
        <f t="shared" si="31"/>
        <v>0</v>
      </c>
    </row>
    <row r="360" spans="1:13" hidden="1">
      <c r="A360" s="198">
        <v>3</v>
      </c>
      <c r="B360" s="198">
        <v>3</v>
      </c>
      <c r="C360" s="173">
        <v>2</v>
      </c>
      <c r="D360" s="171">
        <v>5</v>
      </c>
      <c r="E360" s="171">
        <v>1</v>
      </c>
      <c r="F360" s="174"/>
      <c r="G360" s="180" t="s">
        <v>205</v>
      </c>
      <c r="H360" s="93">
        <v>327</v>
      </c>
      <c r="I360" s="188">
        <f t="shared" si="31"/>
        <v>0</v>
      </c>
      <c r="J360" s="210">
        <f t="shared" si="31"/>
        <v>0</v>
      </c>
      <c r="K360" s="189">
        <f t="shared" si="31"/>
        <v>0</v>
      </c>
      <c r="L360" s="189">
        <f t="shared" si="31"/>
        <v>0</v>
      </c>
    </row>
    <row r="361" spans="1:13" hidden="1">
      <c r="A361" s="182">
        <v>3</v>
      </c>
      <c r="B361" s="182">
        <v>3</v>
      </c>
      <c r="C361" s="178">
        <v>2</v>
      </c>
      <c r="D361" s="179">
        <v>5</v>
      </c>
      <c r="E361" s="179">
        <v>1</v>
      </c>
      <c r="F361" s="181">
        <v>1</v>
      </c>
      <c r="G361" s="180" t="s">
        <v>205</v>
      </c>
      <c r="H361" s="93">
        <v>328</v>
      </c>
      <c r="I361" s="230">
        <v>0</v>
      </c>
      <c r="J361" s="230">
        <v>0</v>
      </c>
      <c r="K361" s="230">
        <v>0</v>
      </c>
      <c r="L361" s="229">
        <v>0</v>
      </c>
    </row>
    <row r="362" spans="1:13" ht="30.75" hidden="1" customHeight="1">
      <c r="A362" s="182">
        <v>3</v>
      </c>
      <c r="B362" s="182">
        <v>3</v>
      </c>
      <c r="C362" s="178">
        <v>2</v>
      </c>
      <c r="D362" s="179">
        <v>6</v>
      </c>
      <c r="E362" s="179"/>
      <c r="F362" s="181"/>
      <c r="G362" s="180" t="s">
        <v>176</v>
      </c>
      <c r="H362" s="93">
        <v>329</v>
      </c>
      <c r="I362" s="167">
        <f t="shared" ref="I362:L363" si="32">I363</f>
        <v>0</v>
      </c>
      <c r="J362" s="208">
        <f t="shared" si="32"/>
        <v>0</v>
      </c>
      <c r="K362" s="168">
        <f t="shared" si="32"/>
        <v>0</v>
      </c>
      <c r="L362" s="168">
        <f t="shared" si="32"/>
        <v>0</v>
      </c>
      <c r="M362" s="84"/>
    </row>
    <row r="363" spans="1:13" ht="25.5" hidden="1" customHeight="1">
      <c r="A363" s="182">
        <v>3</v>
      </c>
      <c r="B363" s="182">
        <v>3</v>
      </c>
      <c r="C363" s="178">
        <v>2</v>
      </c>
      <c r="D363" s="179">
        <v>6</v>
      </c>
      <c r="E363" s="179">
        <v>1</v>
      </c>
      <c r="F363" s="181"/>
      <c r="G363" s="180" t="s">
        <v>176</v>
      </c>
      <c r="H363" s="93">
        <v>330</v>
      </c>
      <c r="I363" s="167">
        <f t="shared" si="32"/>
        <v>0</v>
      </c>
      <c r="J363" s="208">
        <f t="shared" si="32"/>
        <v>0</v>
      </c>
      <c r="K363" s="168">
        <f t="shared" si="32"/>
        <v>0</v>
      </c>
      <c r="L363" s="168">
        <f t="shared" si="32"/>
        <v>0</v>
      </c>
      <c r="M363" s="84"/>
    </row>
    <row r="364" spans="1:13" ht="24" hidden="1" customHeight="1">
      <c r="A364" s="190">
        <v>3</v>
      </c>
      <c r="B364" s="190">
        <v>3</v>
      </c>
      <c r="C364" s="191">
        <v>2</v>
      </c>
      <c r="D364" s="192">
        <v>6</v>
      </c>
      <c r="E364" s="192">
        <v>1</v>
      </c>
      <c r="F364" s="194">
        <v>1</v>
      </c>
      <c r="G364" s="193" t="s">
        <v>176</v>
      </c>
      <c r="H364" s="93">
        <v>331</v>
      </c>
      <c r="I364" s="230">
        <v>0</v>
      </c>
      <c r="J364" s="230">
        <v>0</v>
      </c>
      <c r="K364" s="230">
        <v>0</v>
      </c>
      <c r="L364" s="229">
        <v>0</v>
      </c>
      <c r="M364" s="84"/>
    </row>
    <row r="365" spans="1:13" ht="28.5" hidden="1" customHeight="1">
      <c r="A365" s="182">
        <v>3</v>
      </c>
      <c r="B365" s="182">
        <v>3</v>
      </c>
      <c r="C365" s="178">
        <v>2</v>
      </c>
      <c r="D365" s="179">
        <v>7</v>
      </c>
      <c r="E365" s="179"/>
      <c r="F365" s="181"/>
      <c r="G365" s="180" t="s">
        <v>207</v>
      </c>
      <c r="H365" s="93">
        <v>332</v>
      </c>
      <c r="I365" s="167">
        <f>I366</f>
        <v>0</v>
      </c>
      <c r="J365" s="208">
        <f>J366</f>
        <v>0</v>
      </c>
      <c r="K365" s="168">
        <f>K366</f>
        <v>0</v>
      </c>
      <c r="L365" s="168">
        <f>L366</f>
        <v>0</v>
      </c>
      <c r="M365" s="84"/>
    </row>
    <row r="366" spans="1:13" ht="28.5" hidden="1" customHeight="1">
      <c r="A366" s="190">
        <v>3</v>
      </c>
      <c r="B366" s="190">
        <v>3</v>
      </c>
      <c r="C366" s="191">
        <v>2</v>
      </c>
      <c r="D366" s="192">
        <v>7</v>
      </c>
      <c r="E366" s="192">
        <v>1</v>
      </c>
      <c r="F366" s="194"/>
      <c r="G366" s="180" t="s">
        <v>207</v>
      </c>
      <c r="H366" s="93">
        <v>333</v>
      </c>
      <c r="I366" s="167">
        <f>SUM(I367:I368)</f>
        <v>0</v>
      </c>
      <c r="J366" s="167">
        <f>SUM(J367:J368)</f>
        <v>0</v>
      </c>
      <c r="K366" s="167">
        <f>SUM(K367:K368)</f>
        <v>0</v>
      </c>
      <c r="L366" s="167">
        <f>SUM(L367:L368)</f>
        <v>0</v>
      </c>
      <c r="M366" s="84"/>
    </row>
    <row r="367" spans="1:13" ht="27" hidden="1" customHeight="1">
      <c r="A367" s="182">
        <v>3</v>
      </c>
      <c r="B367" s="182">
        <v>3</v>
      </c>
      <c r="C367" s="178">
        <v>2</v>
      </c>
      <c r="D367" s="179">
        <v>7</v>
      </c>
      <c r="E367" s="179">
        <v>1</v>
      </c>
      <c r="F367" s="181">
        <v>1</v>
      </c>
      <c r="G367" s="180" t="s">
        <v>208</v>
      </c>
      <c r="H367" s="93">
        <v>334</v>
      </c>
      <c r="I367" s="230">
        <v>0</v>
      </c>
      <c r="J367" s="230">
        <v>0</v>
      </c>
      <c r="K367" s="230">
        <v>0</v>
      </c>
      <c r="L367" s="229">
        <v>0</v>
      </c>
      <c r="M367" s="84"/>
    </row>
    <row r="368" spans="1:13" ht="30" hidden="1" customHeight="1">
      <c r="A368" s="182">
        <v>3</v>
      </c>
      <c r="B368" s="182">
        <v>3</v>
      </c>
      <c r="C368" s="178">
        <v>2</v>
      </c>
      <c r="D368" s="179">
        <v>7</v>
      </c>
      <c r="E368" s="179">
        <v>1</v>
      </c>
      <c r="F368" s="181">
        <v>2</v>
      </c>
      <c r="G368" s="180" t="s">
        <v>209</v>
      </c>
      <c r="H368" s="93">
        <v>335</v>
      </c>
      <c r="I368" s="185">
        <v>0</v>
      </c>
      <c r="J368" s="185">
        <v>0</v>
      </c>
      <c r="K368" s="185">
        <v>0</v>
      </c>
      <c r="L368" s="185">
        <v>0</v>
      </c>
      <c r="M368" s="84"/>
    </row>
    <row r="369" spans="1:13" ht="39.75" customHeight="1">
      <c r="A369" s="149"/>
      <c r="B369" s="149"/>
      <c r="C369" s="150"/>
      <c r="D369" s="246"/>
      <c r="E369" s="247"/>
      <c r="F369" s="248"/>
      <c r="G369" s="249" t="s">
        <v>212</v>
      </c>
      <c r="H369" s="93">
        <v>336</v>
      </c>
      <c r="I369" s="218">
        <f>SUM(I34+I185)</f>
        <v>217000</v>
      </c>
      <c r="J369" s="218">
        <f>SUM(J34+J185)</f>
        <v>217000</v>
      </c>
      <c r="K369" s="218">
        <f>SUM(K34+K185)</f>
        <v>185217.63</v>
      </c>
      <c r="L369" s="218">
        <f>SUM(L34+L185)</f>
        <v>185217.63</v>
      </c>
      <c r="M369" s="84"/>
    </row>
    <row r="370" spans="1:13" ht="18.75" customHeight="1">
      <c r="G370" s="169"/>
      <c r="H370" s="93"/>
      <c r="I370" s="250"/>
      <c r="J370" s="259"/>
      <c r="K370" s="259"/>
      <c r="L370" s="259"/>
    </row>
    <row r="371" spans="1:13" ht="23.25" customHeight="1">
      <c r="A371" s="491" t="s">
        <v>252</v>
      </c>
      <c r="B371" s="491"/>
      <c r="C371" s="491"/>
      <c r="D371" s="491"/>
      <c r="E371" s="491"/>
      <c r="F371" s="491"/>
      <c r="G371" s="491"/>
      <c r="H371" s="260"/>
      <c r="I371" s="253"/>
      <c r="J371" s="492" t="s">
        <v>213</v>
      </c>
      <c r="K371" s="492"/>
      <c r="L371" s="492"/>
    </row>
    <row r="372" spans="1:13" ht="18.75" customHeight="1">
      <c r="A372" s="255"/>
      <c r="B372" s="255"/>
      <c r="C372" s="255"/>
      <c r="D372" s="493" t="s">
        <v>423</v>
      </c>
      <c r="E372" s="493"/>
      <c r="F372" s="493"/>
      <c r="G372" s="493"/>
      <c r="I372" s="257" t="s">
        <v>214</v>
      </c>
      <c r="K372" s="494" t="s">
        <v>215</v>
      </c>
      <c r="L372" s="494"/>
    </row>
    <row r="373" spans="1:13" ht="12.75" customHeight="1">
      <c r="I373" s="101"/>
      <c r="K373" s="101"/>
      <c r="L373" s="101"/>
    </row>
    <row r="374" spans="1:13" ht="15.75" customHeight="1">
      <c r="A374" s="491" t="s">
        <v>216</v>
      </c>
      <c r="B374" s="491"/>
      <c r="C374" s="491"/>
      <c r="D374" s="491"/>
      <c r="E374" s="491"/>
      <c r="F374" s="491"/>
      <c r="G374" s="491"/>
      <c r="I374" s="101"/>
      <c r="J374" s="495" t="s">
        <v>217</v>
      </c>
      <c r="K374" s="495"/>
      <c r="L374" s="495"/>
    </row>
    <row r="375" spans="1:13" ht="33.75" customHeight="1">
      <c r="D375" s="496" t="s">
        <v>424</v>
      </c>
      <c r="E375" s="476"/>
      <c r="F375" s="476"/>
      <c r="G375" s="476"/>
      <c r="H375" s="263"/>
      <c r="I375" s="102" t="s">
        <v>214</v>
      </c>
      <c r="K375" s="494" t="s">
        <v>215</v>
      </c>
      <c r="L375" s="494"/>
    </row>
    <row r="376" spans="1:13" ht="7.5" customHeight="1"/>
    <row r="377" spans="1:13" ht="8.25" customHeight="1">
      <c r="H377" s="128" t="s">
        <v>218</v>
      </c>
    </row>
  </sheetData>
  <mergeCells count="32">
    <mergeCell ref="G29:H29"/>
    <mergeCell ref="A374:G374"/>
    <mergeCell ref="J374:L374"/>
    <mergeCell ref="D375:G375"/>
    <mergeCell ref="K375:L375"/>
    <mergeCell ref="A31:F32"/>
    <mergeCell ref="G31:G32"/>
    <mergeCell ref="H31:H32"/>
    <mergeCell ref="I31:J31"/>
    <mergeCell ref="K31:K32"/>
    <mergeCell ref="L31:L32"/>
    <mergeCell ref="A33:F33"/>
    <mergeCell ref="A371:G371"/>
    <mergeCell ref="J371:L371"/>
    <mergeCell ref="D372:G372"/>
    <mergeCell ref="K372:L372"/>
    <mergeCell ref="J1:L1"/>
    <mergeCell ref="J2:L2"/>
    <mergeCell ref="A27:I27"/>
    <mergeCell ref="A10:L10"/>
    <mergeCell ref="G15:K15"/>
    <mergeCell ref="G19:K19"/>
    <mergeCell ref="A7:L7"/>
    <mergeCell ref="A9:L9"/>
    <mergeCell ref="G12:K12"/>
    <mergeCell ref="A13:L13"/>
    <mergeCell ref="G14:K14"/>
    <mergeCell ref="B16:L16"/>
    <mergeCell ref="G18:K18"/>
    <mergeCell ref="E21:K21"/>
    <mergeCell ref="A22:L22"/>
    <mergeCell ref="A26:I26"/>
  </mergeCells>
  <pageMargins left="0.70866141732282995" right="0.70866141732282995" top="0.74803149606299002" bottom="0.74803149606299002" header="0.31496062992126" footer="0.31496062992126"/>
  <pageSetup paperSize="9" scale="78" fitToHeight="0" orientation="portrait" r:id="rId1"/>
  <headerFooter alignWithMargins="0">
    <oddHeader>&amp;C&amp;P</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13E6F8-3805-4ED9-A9F2-F4767C44E161}">
  <sheetPr>
    <pageSetUpPr fitToPage="1"/>
  </sheetPr>
  <dimension ref="A1:R377"/>
  <sheetViews>
    <sheetView showZeros="0" topLeftCell="A27" zoomScaleNormal="100" workbookViewId="0">
      <selection activeCell="A7" sqref="A7:L7"/>
    </sheetView>
  </sheetViews>
  <sheetFormatPr defaultColWidth="9.140625" defaultRowHeight="12.75"/>
  <cols>
    <col min="1" max="4" width="2" style="128" customWidth="1"/>
    <col min="5" max="5" width="2.140625" style="128" customWidth="1"/>
    <col min="6" max="6" width="3.5703125" style="263" customWidth="1"/>
    <col min="7" max="7" width="34.28515625" style="128" customWidth="1"/>
    <col min="8" max="8" width="4.7109375" style="128" customWidth="1"/>
    <col min="9" max="12" width="12.85546875" style="128" customWidth="1"/>
    <col min="13" max="13" width="0.140625" style="128" hidden="1" customWidth="1"/>
    <col min="14" max="14" width="6.140625" style="128" hidden="1" customWidth="1"/>
    <col min="15" max="15" width="8.85546875" style="128" hidden="1" customWidth="1"/>
    <col min="16" max="16" width="9.140625" style="128"/>
    <col min="17" max="17" width="6.140625" style="128" customWidth="1"/>
    <col min="18" max="18" width="9.140625" style="128"/>
    <col min="19" max="16384" width="9.140625" style="84"/>
  </cols>
  <sheetData>
    <row r="1" spans="1:17" ht="24.75" customHeight="1">
      <c r="G1" s="85"/>
      <c r="H1" s="86"/>
      <c r="I1" s="103"/>
      <c r="J1" s="479" t="s">
        <v>0</v>
      </c>
      <c r="K1" s="479"/>
      <c r="L1" s="479"/>
      <c r="M1" s="87"/>
      <c r="N1" s="262"/>
      <c r="O1" s="262"/>
      <c r="P1" s="262"/>
      <c r="Q1" s="262"/>
    </row>
    <row r="2" spans="1:17" ht="13.5" customHeight="1">
      <c r="H2" s="86"/>
      <c r="I2" s="104"/>
      <c r="J2" s="480" t="s">
        <v>1</v>
      </c>
      <c r="K2" s="480"/>
      <c r="L2" s="480"/>
      <c r="M2" s="87"/>
      <c r="N2" s="262"/>
      <c r="O2" s="262"/>
      <c r="P2" s="262"/>
      <c r="Q2" s="88"/>
    </row>
    <row r="3" spans="1:17" ht="5.25" customHeight="1">
      <c r="H3" s="130"/>
      <c r="I3" s="262"/>
      <c r="J3" s="262"/>
      <c r="K3" s="131"/>
      <c r="L3" s="131"/>
      <c r="M3" s="87"/>
      <c r="N3" s="262"/>
      <c r="O3" s="262"/>
      <c r="P3" s="262"/>
      <c r="Q3" s="88"/>
    </row>
    <row r="4" spans="1:17" ht="6" customHeight="1">
      <c r="G4" s="89" t="s">
        <v>2</v>
      </c>
      <c r="H4" s="86"/>
      <c r="J4" s="131"/>
      <c r="K4" s="131"/>
      <c r="L4" s="131"/>
      <c r="M4" s="87"/>
      <c r="N4" s="262"/>
      <c r="O4" s="262"/>
      <c r="P4" s="262"/>
      <c r="Q4" s="88"/>
    </row>
    <row r="5" spans="1:17" ht="5.25" customHeight="1">
      <c r="H5" s="86"/>
      <c r="J5" s="131"/>
      <c r="K5" s="131"/>
      <c r="L5" s="131"/>
      <c r="M5" s="87"/>
      <c r="N5" s="262"/>
      <c r="O5" s="262"/>
      <c r="P5" s="262"/>
      <c r="Q5" s="88"/>
    </row>
    <row r="6" spans="1:17" ht="3.75" customHeight="1">
      <c r="H6" s="86"/>
      <c r="J6" s="132"/>
      <c r="K6" s="131"/>
      <c r="L6" s="131"/>
      <c r="M6" s="87"/>
      <c r="N6" s="262"/>
      <c r="O6" s="262"/>
      <c r="P6" s="262"/>
    </row>
    <row r="7" spans="1:17" ht="36.75" customHeight="1">
      <c r="A7" s="482" t="s">
        <v>406</v>
      </c>
      <c r="B7" s="482"/>
      <c r="C7" s="482"/>
      <c r="D7" s="482"/>
      <c r="E7" s="482"/>
      <c r="F7" s="482"/>
      <c r="G7" s="482"/>
      <c r="H7" s="482"/>
      <c r="I7" s="482"/>
      <c r="J7" s="482"/>
      <c r="K7" s="482"/>
      <c r="L7" s="482"/>
      <c r="M7" s="133"/>
      <c r="N7" s="133"/>
      <c r="O7" s="133"/>
      <c r="P7" s="133"/>
      <c r="Q7" s="133"/>
    </row>
    <row r="8" spans="1:17" ht="12" customHeight="1">
      <c r="G8" s="133"/>
      <c r="H8" s="134"/>
      <c r="I8" s="134"/>
      <c r="J8" s="135"/>
      <c r="K8" s="135"/>
      <c r="L8" s="100"/>
      <c r="M8" s="87"/>
    </row>
    <row r="9" spans="1:17" ht="18" customHeight="1">
      <c r="A9" s="483" t="s">
        <v>3</v>
      </c>
      <c r="B9" s="483"/>
      <c r="C9" s="483"/>
      <c r="D9" s="483"/>
      <c r="E9" s="483"/>
      <c r="F9" s="483"/>
      <c r="G9" s="483"/>
      <c r="H9" s="483"/>
      <c r="I9" s="483"/>
      <c r="J9" s="483"/>
      <c r="K9" s="483"/>
      <c r="L9" s="483"/>
      <c r="M9" s="87"/>
    </row>
    <row r="10" spans="1:17" ht="18.75" customHeight="1">
      <c r="A10" s="481" t="s">
        <v>4</v>
      </c>
      <c r="B10" s="475"/>
      <c r="C10" s="475"/>
      <c r="D10" s="475"/>
      <c r="E10" s="475"/>
      <c r="F10" s="475"/>
      <c r="G10" s="475"/>
      <c r="H10" s="475"/>
      <c r="I10" s="475"/>
      <c r="J10" s="475"/>
      <c r="K10" s="475"/>
      <c r="L10" s="475"/>
      <c r="M10" s="87"/>
    </row>
    <row r="11" spans="1:17" ht="7.5" customHeight="1">
      <c r="A11" s="264"/>
      <c r="B11" s="262"/>
      <c r="C11" s="262"/>
      <c r="D11" s="262"/>
      <c r="E11" s="262"/>
      <c r="F11" s="262"/>
      <c r="G11" s="262"/>
      <c r="H11" s="262"/>
      <c r="I11" s="262"/>
      <c r="J11" s="262"/>
      <c r="K11" s="262"/>
      <c r="L11" s="262"/>
      <c r="M11" s="87"/>
    </row>
    <row r="12" spans="1:17" ht="14.25" customHeight="1">
      <c r="A12" s="264"/>
      <c r="B12" s="262"/>
      <c r="C12" s="262"/>
      <c r="D12" s="262"/>
      <c r="E12" s="262"/>
      <c r="F12" s="262"/>
      <c r="G12" s="471" t="s">
        <v>407</v>
      </c>
      <c r="H12" s="471"/>
      <c r="I12" s="471"/>
      <c r="J12" s="471"/>
      <c r="K12" s="471"/>
      <c r="L12" s="262"/>
      <c r="M12" s="87"/>
    </row>
    <row r="13" spans="1:17" ht="16.5" customHeight="1">
      <c r="A13" s="472" t="s">
        <v>408</v>
      </c>
      <c r="B13" s="472"/>
      <c r="C13" s="472"/>
      <c r="D13" s="472"/>
      <c r="E13" s="472"/>
      <c r="F13" s="472"/>
      <c r="G13" s="472"/>
      <c r="H13" s="472"/>
      <c r="I13" s="472"/>
      <c r="J13" s="472"/>
      <c r="K13" s="472"/>
      <c r="L13" s="472"/>
      <c r="M13" s="87"/>
      <c r="P13" s="128" t="s">
        <v>5</v>
      </c>
    </row>
    <row r="14" spans="1:17" ht="15.75" customHeight="1">
      <c r="G14" s="473" t="s">
        <v>409</v>
      </c>
      <c r="H14" s="473"/>
      <c r="I14" s="473"/>
      <c r="J14" s="473"/>
      <c r="K14" s="473"/>
      <c r="M14" s="87"/>
    </row>
    <row r="15" spans="1:17" ht="12" customHeight="1">
      <c r="G15" s="474" t="s">
        <v>410</v>
      </c>
      <c r="H15" s="474"/>
      <c r="I15" s="474"/>
      <c r="J15" s="474"/>
      <c r="K15" s="474"/>
    </row>
    <row r="16" spans="1:17" ht="12" customHeight="1">
      <c r="B16" s="472" t="s">
        <v>6</v>
      </c>
      <c r="C16" s="472"/>
      <c r="D16" s="472"/>
      <c r="E16" s="472"/>
      <c r="F16" s="472"/>
      <c r="G16" s="472"/>
      <c r="H16" s="472"/>
      <c r="I16" s="472"/>
      <c r="J16" s="472"/>
      <c r="K16" s="472"/>
      <c r="L16" s="472"/>
    </row>
    <row r="17" spans="1:13" ht="12" customHeight="1"/>
    <row r="18" spans="1:13" ht="12.75" customHeight="1">
      <c r="G18" s="473" t="s">
        <v>411</v>
      </c>
      <c r="H18" s="473"/>
      <c r="I18" s="473"/>
      <c r="J18" s="473"/>
      <c r="K18" s="473"/>
    </row>
    <row r="19" spans="1:13" ht="11.25" customHeight="1">
      <c r="G19" s="475" t="s">
        <v>7</v>
      </c>
      <c r="H19" s="475"/>
      <c r="I19" s="475"/>
      <c r="J19" s="475"/>
      <c r="K19" s="475"/>
    </row>
    <row r="20" spans="1:13" ht="11.25" customHeight="1">
      <c r="G20" s="262"/>
      <c r="H20" s="262"/>
      <c r="I20" s="262"/>
      <c r="J20" s="262"/>
      <c r="K20" s="262"/>
    </row>
    <row r="21" spans="1:13">
      <c r="E21" s="477" t="s">
        <v>8</v>
      </c>
      <c r="F21" s="477"/>
      <c r="G21" s="477"/>
      <c r="H21" s="477"/>
      <c r="I21" s="477"/>
      <c r="J21" s="477"/>
      <c r="K21" s="477"/>
    </row>
    <row r="22" spans="1:13" ht="12" customHeight="1">
      <c r="A22" s="478" t="s">
        <v>9</v>
      </c>
      <c r="B22" s="478"/>
      <c r="C22" s="478"/>
      <c r="D22" s="478"/>
      <c r="E22" s="478"/>
      <c r="F22" s="478"/>
      <c r="G22" s="478"/>
      <c r="H22" s="478"/>
      <c r="I22" s="478"/>
      <c r="J22" s="478"/>
      <c r="K22" s="478"/>
      <c r="L22" s="478"/>
      <c r="M22" s="139"/>
    </row>
    <row r="23" spans="1:13" ht="12" customHeight="1">
      <c r="F23" s="128"/>
      <c r="J23" s="91"/>
      <c r="K23" s="100"/>
      <c r="L23" s="92" t="s">
        <v>10</v>
      </c>
      <c r="M23" s="139"/>
    </row>
    <row r="24" spans="1:13" ht="11.25" customHeight="1">
      <c r="F24" s="128"/>
      <c r="J24" s="140" t="s">
        <v>11</v>
      </c>
      <c r="K24" s="130"/>
      <c r="L24" s="141"/>
      <c r="M24" s="139"/>
    </row>
    <row r="25" spans="1:13" ht="12" customHeight="1">
      <c r="E25" s="262"/>
      <c r="F25" s="261"/>
      <c r="I25" s="143"/>
      <c r="J25" s="143"/>
      <c r="K25" s="144" t="s">
        <v>12</v>
      </c>
      <c r="L25" s="141"/>
      <c r="M25" s="139"/>
    </row>
    <row r="26" spans="1:13" ht="29.1" customHeight="1">
      <c r="A26" s="476" t="s">
        <v>16</v>
      </c>
      <c r="B26" s="476"/>
      <c r="C26" s="476"/>
      <c r="D26" s="476"/>
      <c r="E26" s="476"/>
      <c r="F26" s="476"/>
      <c r="G26" s="476"/>
      <c r="H26" s="476"/>
      <c r="I26" s="476"/>
      <c r="K26" s="144" t="s">
        <v>14</v>
      </c>
      <c r="L26" s="145" t="s">
        <v>15</v>
      </c>
      <c r="M26" s="139"/>
    </row>
    <row r="27" spans="1:13" ht="12" customHeight="1">
      <c r="A27" s="476" t="s">
        <v>13</v>
      </c>
      <c r="B27" s="476"/>
      <c r="C27" s="476"/>
      <c r="D27" s="476"/>
      <c r="E27" s="476"/>
      <c r="F27" s="476"/>
      <c r="G27" s="476"/>
      <c r="H27" s="476"/>
      <c r="I27" s="476"/>
      <c r="J27" s="258" t="s">
        <v>17</v>
      </c>
      <c r="K27" s="147" t="s">
        <v>18</v>
      </c>
      <c r="L27" s="141"/>
      <c r="M27" s="139"/>
    </row>
    <row r="28" spans="1:13" ht="12.75" customHeight="1">
      <c r="F28" s="128"/>
      <c r="G28" s="148" t="s">
        <v>19</v>
      </c>
      <c r="H28" s="149" t="s">
        <v>224</v>
      </c>
      <c r="I28" s="150"/>
      <c r="J28" s="151"/>
      <c r="K28" s="141"/>
      <c r="L28" s="141"/>
      <c r="M28" s="139"/>
    </row>
    <row r="29" spans="1:13" ht="13.5" customHeight="1">
      <c r="F29" s="128"/>
      <c r="G29" s="460" t="s">
        <v>21</v>
      </c>
      <c r="H29" s="460"/>
      <c r="I29" s="153" t="s">
        <v>22</v>
      </c>
      <c r="J29" s="154" t="s">
        <v>23</v>
      </c>
      <c r="K29" s="155" t="s">
        <v>24</v>
      </c>
      <c r="L29" s="155" t="s">
        <v>25</v>
      </c>
      <c r="M29" s="139"/>
    </row>
    <row r="30" spans="1:13" ht="14.25" customHeight="1">
      <c r="A30" s="156" t="s">
        <v>223</v>
      </c>
      <c r="B30" s="156"/>
      <c r="C30" s="156"/>
      <c r="D30" s="156"/>
      <c r="E30" s="156"/>
      <c r="F30" s="157"/>
      <c r="G30" s="158"/>
      <c r="I30" s="158"/>
      <c r="J30" s="158"/>
      <c r="K30" s="158"/>
      <c r="L30" s="159" t="s">
        <v>27</v>
      </c>
      <c r="M30" s="160"/>
    </row>
    <row r="31" spans="1:13" ht="24" customHeight="1">
      <c r="A31" s="461" t="s">
        <v>28</v>
      </c>
      <c r="B31" s="462"/>
      <c r="C31" s="462"/>
      <c r="D31" s="462"/>
      <c r="E31" s="462"/>
      <c r="F31" s="462"/>
      <c r="G31" s="465" t="s">
        <v>29</v>
      </c>
      <c r="H31" s="467" t="s">
        <v>30</v>
      </c>
      <c r="I31" s="469" t="s">
        <v>31</v>
      </c>
      <c r="J31" s="470"/>
      <c r="K31" s="487" t="s">
        <v>32</v>
      </c>
      <c r="L31" s="489" t="s">
        <v>33</v>
      </c>
      <c r="M31" s="160"/>
    </row>
    <row r="32" spans="1:13" ht="46.5" customHeight="1">
      <c r="A32" s="463"/>
      <c r="B32" s="464"/>
      <c r="C32" s="464"/>
      <c r="D32" s="464"/>
      <c r="E32" s="464"/>
      <c r="F32" s="464"/>
      <c r="G32" s="466"/>
      <c r="H32" s="468"/>
      <c r="I32" s="161" t="s">
        <v>34</v>
      </c>
      <c r="J32" s="162" t="s">
        <v>35</v>
      </c>
      <c r="K32" s="488"/>
      <c r="L32" s="490"/>
    </row>
    <row r="33" spans="1:18" ht="11.25" customHeight="1">
      <c r="A33" s="484" t="s">
        <v>36</v>
      </c>
      <c r="B33" s="485"/>
      <c r="C33" s="485"/>
      <c r="D33" s="485"/>
      <c r="E33" s="485"/>
      <c r="F33" s="486"/>
      <c r="G33" s="93">
        <v>2</v>
      </c>
      <c r="H33" s="94">
        <v>3</v>
      </c>
      <c r="I33" s="95" t="s">
        <v>37</v>
      </c>
      <c r="J33" s="96" t="s">
        <v>38</v>
      </c>
      <c r="K33" s="97">
        <v>6</v>
      </c>
      <c r="L33" s="97">
        <v>7</v>
      </c>
    </row>
    <row r="34" spans="1:18" s="169" customFormat="1" ht="14.25" customHeight="1">
      <c r="A34" s="163">
        <v>2</v>
      </c>
      <c r="B34" s="163"/>
      <c r="C34" s="164"/>
      <c r="D34" s="165"/>
      <c r="E34" s="163"/>
      <c r="F34" s="166"/>
      <c r="G34" s="165" t="s">
        <v>39</v>
      </c>
      <c r="H34" s="93">
        <v>1</v>
      </c>
      <c r="I34" s="167">
        <f>SUM(I35+I46+I66+I87+I94+I114+I140+I159+I169)</f>
        <v>100000</v>
      </c>
      <c r="J34" s="167">
        <f>SUM(J35+J46+J66+J87+J94+J114+J140+J159+J169)</f>
        <v>100000</v>
      </c>
      <c r="K34" s="168">
        <f>SUM(K35+K46+K66+K87+K94+K114+K140+K159+K169)</f>
        <v>92836.76</v>
      </c>
      <c r="L34" s="167">
        <f>SUM(L35+L46+L66+L87+L94+L114+L140+L159+L169)</f>
        <v>92836.76</v>
      </c>
    </row>
    <row r="35" spans="1:18" ht="16.5" customHeight="1">
      <c r="A35" s="163">
        <v>2</v>
      </c>
      <c r="B35" s="170">
        <v>1</v>
      </c>
      <c r="C35" s="171"/>
      <c r="D35" s="172"/>
      <c r="E35" s="173"/>
      <c r="F35" s="174"/>
      <c r="G35" s="175" t="s">
        <v>40</v>
      </c>
      <c r="H35" s="93">
        <v>2</v>
      </c>
      <c r="I35" s="167">
        <f>SUM(I36+I42)</f>
        <v>5100</v>
      </c>
      <c r="J35" s="167">
        <f>SUM(J36+J42)</f>
        <v>5100</v>
      </c>
      <c r="K35" s="176">
        <f>SUM(K36+K42)</f>
        <v>5100</v>
      </c>
      <c r="L35" s="177">
        <f>SUM(L36+L42)</f>
        <v>5100</v>
      </c>
      <c r="M35" s="84"/>
    </row>
    <row r="36" spans="1:18" ht="14.25" customHeight="1">
      <c r="A36" s="178">
        <v>2</v>
      </c>
      <c r="B36" s="178">
        <v>1</v>
      </c>
      <c r="C36" s="179">
        <v>1</v>
      </c>
      <c r="D36" s="180"/>
      <c r="E36" s="178"/>
      <c r="F36" s="181"/>
      <c r="G36" s="180" t="s">
        <v>41</v>
      </c>
      <c r="H36" s="93">
        <v>3</v>
      </c>
      <c r="I36" s="167">
        <f>SUM(I37)</f>
        <v>5000</v>
      </c>
      <c r="J36" s="167">
        <f>SUM(J37)</f>
        <v>5000</v>
      </c>
      <c r="K36" s="168">
        <f>SUM(K37)</f>
        <v>5000</v>
      </c>
      <c r="L36" s="167">
        <f>SUM(L37)</f>
        <v>5000</v>
      </c>
      <c r="M36" s="84"/>
    </row>
    <row r="37" spans="1:18" ht="13.5" customHeight="1">
      <c r="A37" s="182">
        <v>2</v>
      </c>
      <c r="B37" s="178">
        <v>1</v>
      </c>
      <c r="C37" s="179">
        <v>1</v>
      </c>
      <c r="D37" s="180">
        <v>1</v>
      </c>
      <c r="E37" s="178"/>
      <c r="F37" s="181"/>
      <c r="G37" s="180" t="s">
        <v>41</v>
      </c>
      <c r="H37" s="93">
        <v>4</v>
      </c>
      <c r="I37" s="167">
        <f>SUM(I38+I40)</f>
        <v>5000</v>
      </c>
      <c r="J37" s="167">
        <f>SUM(J38+J40)</f>
        <v>5000</v>
      </c>
      <c r="K37" s="167">
        <f>SUM(K38+K40)</f>
        <v>5000</v>
      </c>
      <c r="L37" s="167">
        <f>SUM(L38+L40)</f>
        <v>5000</v>
      </c>
      <c r="M37" s="84"/>
      <c r="Q37" s="98"/>
    </row>
    <row r="38" spans="1:18" ht="14.25" customHeight="1">
      <c r="A38" s="182">
        <v>2</v>
      </c>
      <c r="B38" s="178">
        <v>1</v>
      </c>
      <c r="C38" s="179">
        <v>1</v>
      </c>
      <c r="D38" s="180">
        <v>1</v>
      </c>
      <c r="E38" s="178">
        <v>1</v>
      </c>
      <c r="F38" s="181"/>
      <c r="G38" s="180" t="s">
        <v>42</v>
      </c>
      <c r="H38" s="93">
        <v>5</v>
      </c>
      <c r="I38" s="168">
        <f>SUM(I39)</f>
        <v>5000</v>
      </c>
      <c r="J38" s="168">
        <f>SUM(J39)</f>
        <v>5000</v>
      </c>
      <c r="K38" s="168">
        <f>SUM(K39)</f>
        <v>5000</v>
      </c>
      <c r="L38" s="168">
        <f>SUM(L39)</f>
        <v>5000</v>
      </c>
      <c r="M38" s="84"/>
      <c r="Q38" s="98"/>
    </row>
    <row r="39" spans="1:18" ht="14.25" customHeight="1">
      <c r="A39" s="182">
        <v>2</v>
      </c>
      <c r="B39" s="178">
        <v>1</v>
      </c>
      <c r="C39" s="179">
        <v>1</v>
      </c>
      <c r="D39" s="180">
        <v>1</v>
      </c>
      <c r="E39" s="178">
        <v>1</v>
      </c>
      <c r="F39" s="181">
        <v>1</v>
      </c>
      <c r="G39" s="180" t="s">
        <v>42</v>
      </c>
      <c r="H39" s="93">
        <v>6</v>
      </c>
      <c r="I39" s="183">
        <v>5000</v>
      </c>
      <c r="J39" s="184">
        <v>5000</v>
      </c>
      <c r="K39" s="184">
        <v>5000</v>
      </c>
      <c r="L39" s="184">
        <v>5000</v>
      </c>
      <c r="M39" s="84"/>
      <c r="Q39" s="98"/>
    </row>
    <row r="40" spans="1:18" ht="12.75" hidden="1" customHeight="1">
      <c r="A40" s="182">
        <v>2</v>
      </c>
      <c r="B40" s="178">
        <v>1</v>
      </c>
      <c r="C40" s="179">
        <v>1</v>
      </c>
      <c r="D40" s="180">
        <v>1</v>
      </c>
      <c r="E40" s="178">
        <v>2</v>
      </c>
      <c r="F40" s="181"/>
      <c r="G40" s="180" t="s">
        <v>43</v>
      </c>
      <c r="H40" s="93">
        <v>7</v>
      </c>
      <c r="I40" s="168">
        <f>I41</f>
        <v>0</v>
      </c>
      <c r="J40" s="168">
        <f>J41</f>
        <v>0</v>
      </c>
      <c r="K40" s="168">
        <f>K41</f>
        <v>0</v>
      </c>
      <c r="L40" s="168">
        <f>L41</f>
        <v>0</v>
      </c>
      <c r="M40" s="84"/>
      <c r="Q40" s="98"/>
    </row>
    <row r="41" spans="1:18" ht="12.75" hidden="1" customHeight="1">
      <c r="A41" s="182">
        <v>2</v>
      </c>
      <c r="B41" s="178">
        <v>1</v>
      </c>
      <c r="C41" s="179">
        <v>1</v>
      </c>
      <c r="D41" s="180">
        <v>1</v>
      </c>
      <c r="E41" s="178">
        <v>2</v>
      </c>
      <c r="F41" s="181">
        <v>1</v>
      </c>
      <c r="G41" s="180" t="s">
        <v>43</v>
      </c>
      <c r="H41" s="93">
        <v>8</v>
      </c>
      <c r="I41" s="184">
        <v>0</v>
      </c>
      <c r="J41" s="185">
        <v>0</v>
      </c>
      <c r="K41" s="184">
        <v>0</v>
      </c>
      <c r="L41" s="185">
        <v>0</v>
      </c>
      <c r="M41" s="84"/>
      <c r="Q41" s="98"/>
    </row>
    <row r="42" spans="1:18" ht="13.5" customHeight="1">
      <c r="A42" s="182">
        <v>2</v>
      </c>
      <c r="B42" s="178">
        <v>1</v>
      </c>
      <c r="C42" s="179">
        <v>2</v>
      </c>
      <c r="D42" s="180"/>
      <c r="E42" s="178"/>
      <c r="F42" s="181"/>
      <c r="G42" s="180" t="s">
        <v>44</v>
      </c>
      <c r="H42" s="93">
        <v>9</v>
      </c>
      <c r="I42" s="168">
        <f t="shared" ref="I42:L44" si="0">I43</f>
        <v>100</v>
      </c>
      <c r="J42" s="167">
        <f t="shared" si="0"/>
        <v>100</v>
      </c>
      <c r="K42" s="168">
        <f t="shared" si="0"/>
        <v>100</v>
      </c>
      <c r="L42" s="167">
        <f t="shared" si="0"/>
        <v>100</v>
      </c>
      <c r="M42" s="84"/>
      <c r="Q42" s="98"/>
    </row>
    <row r="43" spans="1:18">
      <c r="A43" s="182">
        <v>2</v>
      </c>
      <c r="B43" s="178">
        <v>1</v>
      </c>
      <c r="C43" s="179">
        <v>2</v>
      </c>
      <c r="D43" s="180">
        <v>1</v>
      </c>
      <c r="E43" s="178"/>
      <c r="F43" s="181"/>
      <c r="G43" s="180" t="s">
        <v>44</v>
      </c>
      <c r="H43" s="93">
        <v>10</v>
      </c>
      <c r="I43" s="168">
        <f t="shared" si="0"/>
        <v>100</v>
      </c>
      <c r="J43" s="167">
        <f t="shared" si="0"/>
        <v>100</v>
      </c>
      <c r="K43" s="167">
        <f t="shared" si="0"/>
        <v>100</v>
      </c>
      <c r="L43" s="167">
        <f t="shared" si="0"/>
        <v>100</v>
      </c>
    </row>
    <row r="44" spans="1:18" ht="13.5" customHeight="1">
      <c r="A44" s="182">
        <v>2</v>
      </c>
      <c r="B44" s="178">
        <v>1</v>
      </c>
      <c r="C44" s="179">
        <v>2</v>
      </c>
      <c r="D44" s="180">
        <v>1</v>
      </c>
      <c r="E44" s="178">
        <v>1</v>
      </c>
      <c r="F44" s="181"/>
      <c r="G44" s="180" t="s">
        <v>44</v>
      </c>
      <c r="H44" s="93">
        <v>11</v>
      </c>
      <c r="I44" s="167">
        <f t="shared" si="0"/>
        <v>100</v>
      </c>
      <c r="J44" s="167">
        <f t="shared" si="0"/>
        <v>100</v>
      </c>
      <c r="K44" s="167">
        <f t="shared" si="0"/>
        <v>100</v>
      </c>
      <c r="L44" s="167">
        <f t="shared" si="0"/>
        <v>100</v>
      </c>
      <c r="M44" s="84"/>
      <c r="Q44" s="98"/>
    </row>
    <row r="45" spans="1:18" ht="14.25" customHeight="1">
      <c r="A45" s="182">
        <v>2</v>
      </c>
      <c r="B45" s="178">
        <v>1</v>
      </c>
      <c r="C45" s="179">
        <v>2</v>
      </c>
      <c r="D45" s="180">
        <v>1</v>
      </c>
      <c r="E45" s="178">
        <v>1</v>
      </c>
      <c r="F45" s="181">
        <v>1</v>
      </c>
      <c r="G45" s="180" t="s">
        <v>44</v>
      </c>
      <c r="H45" s="93">
        <v>12</v>
      </c>
      <c r="I45" s="185">
        <v>100</v>
      </c>
      <c r="J45" s="184">
        <v>100</v>
      </c>
      <c r="K45" s="184">
        <v>100</v>
      </c>
      <c r="L45" s="184">
        <v>100</v>
      </c>
      <c r="M45" s="84"/>
      <c r="Q45" s="98"/>
    </row>
    <row r="46" spans="1:18" ht="26.25" customHeight="1">
      <c r="A46" s="186">
        <v>2</v>
      </c>
      <c r="B46" s="187">
        <v>2</v>
      </c>
      <c r="C46" s="171"/>
      <c r="D46" s="172"/>
      <c r="E46" s="173"/>
      <c r="F46" s="174"/>
      <c r="G46" s="175" t="s">
        <v>45</v>
      </c>
      <c r="H46" s="93">
        <v>13</v>
      </c>
      <c r="I46" s="188">
        <f t="shared" ref="I46:L48" si="1">I47</f>
        <v>94900</v>
      </c>
      <c r="J46" s="189">
        <f t="shared" si="1"/>
        <v>94900</v>
      </c>
      <c r="K46" s="188">
        <f t="shared" si="1"/>
        <v>87736.76</v>
      </c>
      <c r="L46" s="188">
        <f t="shared" si="1"/>
        <v>87736.76</v>
      </c>
      <c r="M46" s="84"/>
    </row>
    <row r="47" spans="1:18" ht="27" customHeight="1">
      <c r="A47" s="182">
        <v>2</v>
      </c>
      <c r="B47" s="178">
        <v>2</v>
      </c>
      <c r="C47" s="179">
        <v>1</v>
      </c>
      <c r="D47" s="180"/>
      <c r="E47" s="178"/>
      <c r="F47" s="181"/>
      <c r="G47" s="172" t="s">
        <v>45</v>
      </c>
      <c r="H47" s="93">
        <v>14</v>
      </c>
      <c r="I47" s="167">
        <f t="shared" si="1"/>
        <v>94900</v>
      </c>
      <c r="J47" s="168">
        <f t="shared" si="1"/>
        <v>94900</v>
      </c>
      <c r="K47" s="167">
        <f t="shared" si="1"/>
        <v>87736.76</v>
      </c>
      <c r="L47" s="168">
        <f t="shared" si="1"/>
        <v>87736.76</v>
      </c>
      <c r="M47" s="84"/>
      <c r="R47" s="98"/>
    </row>
    <row r="48" spans="1:18" ht="15.75" customHeight="1">
      <c r="A48" s="182">
        <v>2</v>
      </c>
      <c r="B48" s="178">
        <v>2</v>
      </c>
      <c r="C48" s="179">
        <v>1</v>
      </c>
      <c r="D48" s="180">
        <v>1</v>
      </c>
      <c r="E48" s="178"/>
      <c r="F48" s="181"/>
      <c r="G48" s="172" t="s">
        <v>45</v>
      </c>
      <c r="H48" s="93">
        <v>15</v>
      </c>
      <c r="I48" s="167">
        <f t="shared" si="1"/>
        <v>94900</v>
      </c>
      <c r="J48" s="168">
        <f t="shared" si="1"/>
        <v>94900</v>
      </c>
      <c r="K48" s="177">
        <f t="shared" si="1"/>
        <v>87736.76</v>
      </c>
      <c r="L48" s="177">
        <f t="shared" si="1"/>
        <v>87736.76</v>
      </c>
      <c r="M48" s="84"/>
      <c r="Q48" s="98"/>
    </row>
    <row r="49" spans="1:17" ht="24.75" customHeight="1">
      <c r="A49" s="190">
        <v>2</v>
      </c>
      <c r="B49" s="191">
        <v>2</v>
      </c>
      <c r="C49" s="192">
        <v>1</v>
      </c>
      <c r="D49" s="193">
        <v>1</v>
      </c>
      <c r="E49" s="191">
        <v>1</v>
      </c>
      <c r="F49" s="194"/>
      <c r="G49" s="172" t="s">
        <v>45</v>
      </c>
      <c r="H49" s="93">
        <v>16</v>
      </c>
      <c r="I49" s="195">
        <f>SUM(I50:I65)</f>
        <v>94900</v>
      </c>
      <c r="J49" s="195">
        <f>SUM(J50:J65)</f>
        <v>94900</v>
      </c>
      <c r="K49" s="196">
        <f>SUM(K50:K65)</f>
        <v>87736.76</v>
      </c>
      <c r="L49" s="196">
        <f>SUM(L50:L65)</f>
        <v>87736.76</v>
      </c>
      <c r="M49" s="84"/>
      <c r="Q49" s="98"/>
    </row>
    <row r="50" spans="1:17" ht="15.75" hidden="1" customHeight="1">
      <c r="A50" s="182">
        <v>2</v>
      </c>
      <c r="B50" s="178">
        <v>2</v>
      </c>
      <c r="C50" s="179">
        <v>1</v>
      </c>
      <c r="D50" s="180">
        <v>1</v>
      </c>
      <c r="E50" s="178">
        <v>1</v>
      </c>
      <c r="F50" s="197">
        <v>1</v>
      </c>
      <c r="G50" s="180" t="s">
        <v>46</v>
      </c>
      <c r="H50" s="93">
        <v>17</v>
      </c>
      <c r="I50" s="184">
        <v>0</v>
      </c>
      <c r="J50" s="184">
        <v>0</v>
      </c>
      <c r="K50" s="184">
        <v>0</v>
      </c>
      <c r="L50" s="184">
        <v>0</v>
      </c>
      <c r="M50" s="84"/>
      <c r="Q50" s="98"/>
    </row>
    <row r="51" spans="1:17" ht="26.25" hidden="1" customHeight="1">
      <c r="A51" s="182">
        <v>2</v>
      </c>
      <c r="B51" s="178">
        <v>2</v>
      </c>
      <c r="C51" s="179">
        <v>1</v>
      </c>
      <c r="D51" s="180">
        <v>1</v>
      </c>
      <c r="E51" s="178">
        <v>1</v>
      </c>
      <c r="F51" s="181">
        <v>2</v>
      </c>
      <c r="G51" s="180" t="s">
        <v>47</v>
      </c>
      <c r="H51" s="93">
        <v>18</v>
      </c>
      <c r="I51" s="184">
        <v>0</v>
      </c>
      <c r="J51" s="184">
        <v>0</v>
      </c>
      <c r="K51" s="184">
        <v>0</v>
      </c>
      <c r="L51" s="184">
        <v>0</v>
      </c>
      <c r="M51" s="84"/>
      <c r="Q51" s="98"/>
    </row>
    <row r="52" spans="1:17" ht="26.25" customHeight="1">
      <c r="A52" s="182">
        <v>2</v>
      </c>
      <c r="B52" s="178">
        <v>2</v>
      </c>
      <c r="C52" s="179">
        <v>1</v>
      </c>
      <c r="D52" s="180">
        <v>1</v>
      </c>
      <c r="E52" s="178">
        <v>1</v>
      </c>
      <c r="F52" s="181">
        <v>5</v>
      </c>
      <c r="G52" s="180" t="s">
        <v>48</v>
      </c>
      <c r="H52" s="93">
        <v>19</v>
      </c>
      <c r="I52" s="184">
        <v>300</v>
      </c>
      <c r="J52" s="184">
        <v>300</v>
      </c>
      <c r="K52" s="184">
        <v>0</v>
      </c>
      <c r="L52" s="184">
        <v>0</v>
      </c>
      <c r="M52" s="84"/>
      <c r="Q52" s="98"/>
    </row>
    <row r="53" spans="1:17" ht="27" customHeight="1">
      <c r="A53" s="182">
        <v>2</v>
      </c>
      <c r="B53" s="178">
        <v>2</v>
      </c>
      <c r="C53" s="179">
        <v>1</v>
      </c>
      <c r="D53" s="180">
        <v>1</v>
      </c>
      <c r="E53" s="178">
        <v>1</v>
      </c>
      <c r="F53" s="181">
        <v>6</v>
      </c>
      <c r="G53" s="180" t="s">
        <v>49</v>
      </c>
      <c r="H53" s="93">
        <v>20</v>
      </c>
      <c r="I53" s="184">
        <v>300</v>
      </c>
      <c r="J53" s="184">
        <v>300</v>
      </c>
      <c r="K53" s="184">
        <v>221.16</v>
      </c>
      <c r="L53" s="184">
        <v>221.16</v>
      </c>
      <c r="M53" s="84"/>
      <c r="Q53" s="98"/>
    </row>
    <row r="54" spans="1:17" ht="26.25" hidden="1" customHeight="1">
      <c r="A54" s="198">
        <v>2</v>
      </c>
      <c r="B54" s="173">
        <v>2</v>
      </c>
      <c r="C54" s="171">
        <v>1</v>
      </c>
      <c r="D54" s="172">
        <v>1</v>
      </c>
      <c r="E54" s="173">
        <v>1</v>
      </c>
      <c r="F54" s="174">
        <v>7</v>
      </c>
      <c r="G54" s="172" t="s">
        <v>50</v>
      </c>
      <c r="H54" s="93">
        <v>21</v>
      </c>
      <c r="I54" s="184">
        <v>0</v>
      </c>
      <c r="J54" s="184">
        <v>0</v>
      </c>
      <c r="K54" s="184">
        <v>0</v>
      </c>
      <c r="L54" s="184">
        <v>0</v>
      </c>
      <c r="M54" s="84"/>
      <c r="Q54" s="98"/>
    </row>
    <row r="55" spans="1:17" ht="12" customHeight="1">
      <c r="A55" s="182">
        <v>2</v>
      </c>
      <c r="B55" s="178">
        <v>2</v>
      </c>
      <c r="C55" s="179">
        <v>1</v>
      </c>
      <c r="D55" s="180">
        <v>1</v>
      </c>
      <c r="E55" s="178">
        <v>1</v>
      </c>
      <c r="F55" s="181">
        <v>11</v>
      </c>
      <c r="G55" s="180" t="s">
        <v>51</v>
      </c>
      <c r="H55" s="93">
        <v>22</v>
      </c>
      <c r="I55" s="185">
        <v>1500</v>
      </c>
      <c r="J55" s="184">
        <v>1500</v>
      </c>
      <c r="K55" s="184">
        <v>1330.91</v>
      </c>
      <c r="L55" s="184">
        <v>1330.91</v>
      </c>
      <c r="M55" s="84"/>
      <c r="Q55" s="98"/>
    </row>
    <row r="56" spans="1:17" ht="15.75" hidden="1" customHeight="1">
      <c r="A56" s="190">
        <v>2</v>
      </c>
      <c r="B56" s="199">
        <v>2</v>
      </c>
      <c r="C56" s="200">
        <v>1</v>
      </c>
      <c r="D56" s="200">
        <v>1</v>
      </c>
      <c r="E56" s="200">
        <v>1</v>
      </c>
      <c r="F56" s="201">
        <v>12</v>
      </c>
      <c r="G56" s="202" t="s">
        <v>52</v>
      </c>
      <c r="H56" s="93">
        <v>23</v>
      </c>
      <c r="I56" s="203">
        <v>0</v>
      </c>
      <c r="J56" s="184">
        <v>0</v>
      </c>
      <c r="K56" s="184">
        <v>0</v>
      </c>
      <c r="L56" s="184">
        <v>0</v>
      </c>
      <c r="M56" s="84"/>
      <c r="Q56" s="98"/>
    </row>
    <row r="57" spans="1:17" ht="25.5" hidden="1" customHeight="1">
      <c r="A57" s="182">
        <v>2</v>
      </c>
      <c r="B57" s="178">
        <v>2</v>
      </c>
      <c r="C57" s="179">
        <v>1</v>
      </c>
      <c r="D57" s="179">
        <v>1</v>
      </c>
      <c r="E57" s="179">
        <v>1</v>
      </c>
      <c r="F57" s="181">
        <v>14</v>
      </c>
      <c r="G57" s="204" t="s">
        <v>53</v>
      </c>
      <c r="H57" s="93">
        <v>24</v>
      </c>
      <c r="I57" s="185">
        <v>0</v>
      </c>
      <c r="J57" s="185">
        <v>0</v>
      </c>
      <c r="K57" s="185">
        <v>0</v>
      </c>
      <c r="L57" s="185">
        <v>0</v>
      </c>
      <c r="M57" s="84"/>
      <c r="Q57" s="98"/>
    </row>
    <row r="58" spans="1:17" ht="27.75" hidden="1" customHeight="1">
      <c r="A58" s="182">
        <v>2</v>
      </c>
      <c r="B58" s="178">
        <v>2</v>
      </c>
      <c r="C58" s="179">
        <v>1</v>
      </c>
      <c r="D58" s="179">
        <v>1</v>
      </c>
      <c r="E58" s="179">
        <v>1</v>
      </c>
      <c r="F58" s="181">
        <v>15</v>
      </c>
      <c r="G58" s="180" t="s">
        <v>54</v>
      </c>
      <c r="H58" s="93">
        <v>25</v>
      </c>
      <c r="I58" s="185">
        <v>0</v>
      </c>
      <c r="J58" s="184">
        <v>0</v>
      </c>
      <c r="K58" s="184">
        <v>0</v>
      </c>
      <c r="L58" s="184">
        <v>0</v>
      </c>
      <c r="M58" s="84"/>
      <c r="Q58" s="98"/>
    </row>
    <row r="59" spans="1:17" ht="15.75" hidden="1" customHeight="1">
      <c r="A59" s="182">
        <v>2</v>
      </c>
      <c r="B59" s="178">
        <v>2</v>
      </c>
      <c r="C59" s="179">
        <v>1</v>
      </c>
      <c r="D59" s="179">
        <v>1</v>
      </c>
      <c r="E59" s="179">
        <v>1</v>
      </c>
      <c r="F59" s="181">
        <v>16</v>
      </c>
      <c r="G59" s="180" t="s">
        <v>55</v>
      </c>
      <c r="H59" s="93">
        <v>26</v>
      </c>
      <c r="I59" s="185">
        <v>0</v>
      </c>
      <c r="J59" s="184">
        <v>0</v>
      </c>
      <c r="K59" s="184">
        <v>0</v>
      </c>
      <c r="L59" s="184">
        <v>0</v>
      </c>
      <c r="M59" s="84"/>
      <c r="Q59" s="98"/>
    </row>
    <row r="60" spans="1:17" ht="27.75" hidden="1" customHeight="1">
      <c r="A60" s="182">
        <v>2</v>
      </c>
      <c r="B60" s="178">
        <v>2</v>
      </c>
      <c r="C60" s="179">
        <v>1</v>
      </c>
      <c r="D60" s="179">
        <v>1</v>
      </c>
      <c r="E60" s="179">
        <v>1</v>
      </c>
      <c r="F60" s="181">
        <v>17</v>
      </c>
      <c r="G60" s="180" t="s">
        <v>56</v>
      </c>
      <c r="H60" s="93">
        <v>27</v>
      </c>
      <c r="I60" s="185">
        <v>0</v>
      </c>
      <c r="J60" s="185">
        <v>0</v>
      </c>
      <c r="K60" s="185">
        <v>0</v>
      </c>
      <c r="L60" s="185">
        <v>0</v>
      </c>
      <c r="M60" s="84"/>
      <c r="Q60" s="98"/>
    </row>
    <row r="61" spans="1:17" ht="14.25" hidden="1" customHeight="1">
      <c r="A61" s="182">
        <v>2</v>
      </c>
      <c r="B61" s="178">
        <v>2</v>
      </c>
      <c r="C61" s="179">
        <v>1</v>
      </c>
      <c r="D61" s="179">
        <v>1</v>
      </c>
      <c r="E61" s="179">
        <v>1</v>
      </c>
      <c r="F61" s="181">
        <v>20</v>
      </c>
      <c r="G61" s="180" t="s">
        <v>57</v>
      </c>
      <c r="H61" s="93">
        <v>28</v>
      </c>
      <c r="I61" s="185">
        <v>0</v>
      </c>
      <c r="J61" s="184">
        <v>0</v>
      </c>
      <c r="K61" s="184">
        <v>0</v>
      </c>
      <c r="L61" s="184">
        <v>0</v>
      </c>
      <c r="M61" s="84"/>
      <c r="Q61" s="98"/>
    </row>
    <row r="62" spans="1:17" ht="27.75" customHeight="1">
      <c r="A62" s="182">
        <v>2</v>
      </c>
      <c r="B62" s="178">
        <v>2</v>
      </c>
      <c r="C62" s="179">
        <v>1</v>
      </c>
      <c r="D62" s="179">
        <v>1</v>
      </c>
      <c r="E62" s="179">
        <v>1</v>
      </c>
      <c r="F62" s="181">
        <v>21</v>
      </c>
      <c r="G62" s="180" t="s">
        <v>58</v>
      </c>
      <c r="H62" s="93">
        <v>29</v>
      </c>
      <c r="I62" s="185">
        <v>900</v>
      </c>
      <c r="J62" s="184">
        <v>900</v>
      </c>
      <c r="K62" s="184">
        <v>516.99</v>
      </c>
      <c r="L62" s="184">
        <v>516.99</v>
      </c>
      <c r="M62" s="84"/>
      <c r="Q62" s="98"/>
    </row>
    <row r="63" spans="1:17" ht="12" customHeight="1">
      <c r="A63" s="182">
        <v>2</v>
      </c>
      <c r="B63" s="178">
        <v>2</v>
      </c>
      <c r="C63" s="179">
        <v>1</v>
      </c>
      <c r="D63" s="179">
        <v>1</v>
      </c>
      <c r="E63" s="179">
        <v>1</v>
      </c>
      <c r="F63" s="181">
        <v>22</v>
      </c>
      <c r="G63" s="180" t="s">
        <v>59</v>
      </c>
      <c r="H63" s="93">
        <v>30</v>
      </c>
      <c r="I63" s="185">
        <v>200</v>
      </c>
      <c r="J63" s="184">
        <v>200</v>
      </c>
      <c r="K63" s="184">
        <v>156.19999999999999</v>
      </c>
      <c r="L63" s="184">
        <v>156.19999999999999</v>
      </c>
      <c r="M63" s="84"/>
      <c r="Q63" s="98"/>
    </row>
    <row r="64" spans="1:17" ht="12" hidden="1" customHeight="1">
      <c r="A64" s="182">
        <v>2</v>
      </c>
      <c r="B64" s="178">
        <v>2</v>
      </c>
      <c r="C64" s="179">
        <v>1</v>
      </c>
      <c r="D64" s="179">
        <v>1</v>
      </c>
      <c r="E64" s="179">
        <v>1</v>
      </c>
      <c r="F64" s="181">
        <v>23</v>
      </c>
      <c r="G64" s="180" t="s">
        <v>60</v>
      </c>
      <c r="H64" s="93">
        <v>31</v>
      </c>
      <c r="I64" s="185">
        <v>0</v>
      </c>
      <c r="J64" s="184">
        <v>0</v>
      </c>
      <c r="K64" s="184">
        <v>0</v>
      </c>
      <c r="L64" s="184">
        <v>0</v>
      </c>
      <c r="M64" s="84"/>
      <c r="Q64" s="98"/>
    </row>
    <row r="65" spans="1:18" ht="15" customHeight="1">
      <c r="A65" s="182">
        <v>2</v>
      </c>
      <c r="B65" s="178">
        <v>2</v>
      </c>
      <c r="C65" s="179">
        <v>1</v>
      </c>
      <c r="D65" s="179">
        <v>1</v>
      </c>
      <c r="E65" s="179">
        <v>1</v>
      </c>
      <c r="F65" s="181">
        <v>30</v>
      </c>
      <c r="G65" s="180" t="s">
        <v>61</v>
      </c>
      <c r="H65" s="93">
        <v>32</v>
      </c>
      <c r="I65" s="185">
        <v>91700</v>
      </c>
      <c r="J65" s="184">
        <v>91700</v>
      </c>
      <c r="K65" s="184">
        <v>85511.5</v>
      </c>
      <c r="L65" s="184">
        <v>85511.5</v>
      </c>
      <c r="M65" s="84"/>
      <c r="Q65" s="98"/>
    </row>
    <row r="66" spans="1:18" ht="14.25" hidden="1" customHeight="1">
      <c r="A66" s="205">
        <v>2</v>
      </c>
      <c r="B66" s="206">
        <v>3</v>
      </c>
      <c r="C66" s="170"/>
      <c r="D66" s="171"/>
      <c r="E66" s="171"/>
      <c r="F66" s="174"/>
      <c r="G66" s="207" t="s">
        <v>62</v>
      </c>
      <c r="H66" s="93">
        <v>33</v>
      </c>
      <c r="I66" s="188">
        <f>I67</f>
        <v>0</v>
      </c>
      <c r="J66" s="188">
        <f>J67</f>
        <v>0</v>
      </c>
      <c r="K66" s="188">
        <f>K67</f>
        <v>0</v>
      </c>
      <c r="L66" s="188">
        <f>L67</f>
        <v>0</v>
      </c>
      <c r="M66" s="84"/>
    </row>
    <row r="67" spans="1:18" ht="13.5" hidden="1" customHeight="1">
      <c r="A67" s="182">
        <v>2</v>
      </c>
      <c r="B67" s="178">
        <v>3</v>
      </c>
      <c r="C67" s="179">
        <v>1</v>
      </c>
      <c r="D67" s="179"/>
      <c r="E67" s="179"/>
      <c r="F67" s="181"/>
      <c r="G67" s="180" t="s">
        <v>63</v>
      </c>
      <c r="H67" s="93">
        <v>34</v>
      </c>
      <c r="I67" s="167">
        <f>SUM(I68+I73+I78)</f>
        <v>0</v>
      </c>
      <c r="J67" s="208">
        <f>SUM(J68+J73+J78)</f>
        <v>0</v>
      </c>
      <c r="K67" s="168">
        <f>SUM(K68+K73+K78)</f>
        <v>0</v>
      </c>
      <c r="L67" s="167">
        <f>SUM(L68+L73+L78)</f>
        <v>0</v>
      </c>
      <c r="M67" s="84"/>
      <c r="R67" s="98"/>
    </row>
    <row r="68" spans="1:18" ht="15" hidden="1" customHeight="1">
      <c r="A68" s="182">
        <v>2</v>
      </c>
      <c r="B68" s="178">
        <v>3</v>
      </c>
      <c r="C68" s="179">
        <v>1</v>
      </c>
      <c r="D68" s="179">
        <v>1</v>
      </c>
      <c r="E68" s="179"/>
      <c r="F68" s="181"/>
      <c r="G68" s="180" t="s">
        <v>64</v>
      </c>
      <c r="H68" s="93">
        <v>35</v>
      </c>
      <c r="I68" s="167">
        <f>I69</f>
        <v>0</v>
      </c>
      <c r="J68" s="208">
        <f>J69</f>
        <v>0</v>
      </c>
      <c r="K68" s="168">
        <f>K69</f>
        <v>0</v>
      </c>
      <c r="L68" s="167">
        <f>L69</f>
        <v>0</v>
      </c>
      <c r="M68" s="84"/>
      <c r="Q68" s="98"/>
    </row>
    <row r="69" spans="1:18" ht="13.5" hidden="1" customHeight="1">
      <c r="A69" s="182">
        <v>2</v>
      </c>
      <c r="B69" s="178">
        <v>3</v>
      </c>
      <c r="C69" s="179">
        <v>1</v>
      </c>
      <c r="D69" s="179">
        <v>1</v>
      </c>
      <c r="E69" s="179">
        <v>1</v>
      </c>
      <c r="F69" s="181"/>
      <c r="G69" s="180" t="s">
        <v>64</v>
      </c>
      <c r="H69" s="93">
        <v>36</v>
      </c>
      <c r="I69" s="167">
        <f>SUM(I70:I72)</f>
        <v>0</v>
      </c>
      <c r="J69" s="208">
        <f>SUM(J70:J72)</f>
        <v>0</v>
      </c>
      <c r="K69" s="168">
        <f>SUM(K70:K72)</f>
        <v>0</v>
      </c>
      <c r="L69" s="167">
        <f>SUM(L70:L72)</f>
        <v>0</v>
      </c>
      <c r="M69" s="84"/>
      <c r="Q69" s="98"/>
    </row>
    <row r="70" spans="1:18" s="209" customFormat="1" ht="25.5" hidden="1" customHeight="1">
      <c r="A70" s="182">
        <v>2</v>
      </c>
      <c r="B70" s="178">
        <v>3</v>
      </c>
      <c r="C70" s="179">
        <v>1</v>
      </c>
      <c r="D70" s="179">
        <v>1</v>
      </c>
      <c r="E70" s="179">
        <v>1</v>
      </c>
      <c r="F70" s="181">
        <v>1</v>
      </c>
      <c r="G70" s="180" t="s">
        <v>65</v>
      </c>
      <c r="H70" s="93">
        <v>37</v>
      </c>
      <c r="I70" s="185">
        <v>0</v>
      </c>
      <c r="J70" s="185">
        <v>0</v>
      </c>
      <c r="K70" s="185">
        <v>0</v>
      </c>
      <c r="L70" s="185">
        <v>0</v>
      </c>
      <c r="Q70" s="98"/>
      <c r="R70" s="128"/>
    </row>
    <row r="71" spans="1:18" ht="19.5" hidden="1" customHeight="1">
      <c r="A71" s="182">
        <v>2</v>
      </c>
      <c r="B71" s="173">
        <v>3</v>
      </c>
      <c r="C71" s="171">
        <v>1</v>
      </c>
      <c r="D71" s="171">
        <v>1</v>
      </c>
      <c r="E71" s="171">
        <v>1</v>
      </c>
      <c r="F71" s="174">
        <v>2</v>
      </c>
      <c r="G71" s="172" t="s">
        <v>66</v>
      </c>
      <c r="H71" s="93">
        <v>38</v>
      </c>
      <c r="I71" s="183">
        <v>0</v>
      </c>
      <c r="J71" s="183">
        <v>0</v>
      </c>
      <c r="K71" s="183">
        <v>0</v>
      </c>
      <c r="L71" s="183">
        <v>0</v>
      </c>
      <c r="M71" s="84"/>
      <c r="Q71" s="98"/>
    </row>
    <row r="72" spans="1:18" ht="16.5" hidden="1" customHeight="1">
      <c r="A72" s="178">
        <v>2</v>
      </c>
      <c r="B72" s="179">
        <v>3</v>
      </c>
      <c r="C72" s="179">
        <v>1</v>
      </c>
      <c r="D72" s="179">
        <v>1</v>
      </c>
      <c r="E72" s="179">
        <v>1</v>
      </c>
      <c r="F72" s="181">
        <v>3</v>
      </c>
      <c r="G72" s="180" t="s">
        <v>67</v>
      </c>
      <c r="H72" s="93">
        <v>39</v>
      </c>
      <c r="I72" s="185">
        <v>0</v>
      </c>
      <c r="J72" s="185">
        <v>0</v>
      </c>
      <c r="K72" s="185">
        <v>0</v>
      </c>
      <c r="L72" s="185">
        <v>0</v>
      </c>
      <c r="M72" s="84"/>
      <c r="Q72" s="98"/>
    </row>
    <row r="73" spans="1:18" ht="29.25" hidden="1" customHeight="1">
      <c r="A73" s="173">
        <v>2</v>
      </c>
      <c r="B73" s="171">
        <v>3</v>
      </c>
      <c r="C73" s="171">
        <v>1</v>
      </c>
      <c r="D73" s="171">
        <v>2</v>
      </c>
      <c r="E73" s="171"/>
      <c r="F73" s="174"/>
      <c r="G73" s="172" t="s">
        <v>68</v>
      </c>
      <c r="H73" s="93">
        <v>40</v>
      </c>
      <c r="I73" s="188">
        <f>I74</f>
        <v>0</v>
      </c>
      <c r="J73" s="210">
        <f>J74</f>
        <v>0</v>
      </c>
      <c r="K73" s="189">
        <f>K74</f>
        <v>0</v>
      </c>
      <c r="L73" s="189">
        <f>L74</f>
        <v>0</v>
      </c>
      <c r="M73" s="84"/>
      <c r="Q73" s="98"/>
    </row>
    <row r="74" spans="1:18" ht="27" hidden="1" customHeight="1">
      <c r="A74" s="191">
        <v>2</v>
      </c>
      <c r="B74" s="192">
        <v>3</v>
      </c>
      <c r="C74" s="192">
        <v>1</v>
      </c>
      <c r="D74" s="192">
        <v>2</v>
      </c>
      <c r="E74" s="192">
        <v>1</v>
      </c>
      <c r="F74" s="194"/>
      <c r="G74" s="172" t="s">
        <v>68</v>
      </c>
      <c r="H74" s="93">
        <v>41</v>
      </c>
      <c r="I74" s="177">
        <f>SUM(I75:I77)</f>
        <v>0</v>
      </c>
      <c r="J74" s="211">
        <f>SUM(J75:J77)</f>
        <v>0</v>
      </c>
      <c r="K74" s="176">
        <f>SUM(K75:K77)</f>
        <v>0</v>
      </c>
      <c r="L74" s="168">
        <f>SUM(L75:L77)</f>
        <v>0</v>
      </c>
      <c r="M74" s="84"/>
      <c r="Q74" s="98"/>
    </row>
    <row r="75" spans="1:18" s="209" customFormat="1" ht="27" hidden="1" customHeight="1">
      <c r="A75" s="178">
        <v>2</v>
      </c>
      <c r="B75" s="179">
        <v>3</v>
      </c>
      <c r="C75" s="179">
        <v>1</v>
      </c>
      <c r="D75" s="179">
        <v>2</v>
      </c>
      <c r="E75" s="179">
        <v>1</v>
      </c>
      <c r="F75" s="181">
        <v>1</v>
      </c>
      <c r="G75" s="182" t="s">
        <v>65</v>
      </c>
      <c r="H75" s="93">
        <v>42</v>
      </c>
      <c r="I75" s="185">
        <v>0</v>
      </c>
      <c r="J75" s="185">
        <v>0</v>
      </c>
      <c r="K75" s="185">
        <v>0</v>
      </c>
      <c r="L75" s="185">
        <v>0</v>
      </c>
      <c r="Q75" s="98"/>
      <c r="R75" s="128"/>
    </row>
    <row r="76" spans="1:18" ht="16.5" hidden="1" customHeight="1">
      <c r="A76" s="178">
        <v>2</v>
      </c>
      <c r="B76" s="179">
        <v>3</v>
      </c>
      <c r="C76" s="179">
        <v>1</v>
      </c>
      <c r="D76" s="179">
        <v>2</v>
      </c>
      <c r="E76" s="179">
        <v>1</v>
      </c>
      <c r="F76" s="181">
        <v>2</v>
      </c>
      <c r="G76" s="182" t="s">
        <v>66</v>
      </c>
      <c r="H76" s="93">
        <v>43</v>
      </c>
      <c r="I76" s="185">
        <v>0</v>
      </c>
      <c r="J76" s="185">
        <v>0</v>
      </c>
      <c r="K76" s="185">
        <v>0</v>
      </c>
      <c r="L76" s="185">
        <v>0</v>
      </c>
      <c r="M76" s="84"/>
      <c r="Q76" s="98"/>
    </row>
    <row r="77" spans="1:18" ht="15" hidden="1" customHeight="1">
      <c r="A77" s="178">
        <v>2</v>
      </c>
      <c r="B77" s="179">
        <v>3</v>
      </c>
      <c r="C77" s="179">
        <v>1</v>
      </c>
      <c r="D77" s="179">
        <v>2</v>
      </c>
      <c r="E77" s="179">
        <v>1</v>
      </c>
      <c r="F77" s="181">
        <v>3</v>
      </c>
      <c r="G77" s="182" t="s">
        <v>67</v>
      </c>
      <c r="H77" s="93">
        <v>44</v>
      </c>
      <c r="I77" s="185">
        <v>0</v>
      </c>
      <c r="J77" s="185">
        <v>0</v>
      </c>
      <c r="K77" s="185">
        <v>0</v>
      </c>
      <c r="L77" s="185">
        <v>0</v>
      </c>
      <c r="M77" s="84"/>
      <c r="Q77" s="98"/>
    </row>
    <row r="78" spans="1:18" ht="27.75" hidden="1" customHeight="1">
      <c r="A78" s="178">
        <v>2</v>
      </c>
      <c r="B78" s="179">
        <v>3</v>
      </c>
      <c r="C78" s="179">
        <v>1</v>
      </c>
      <c r="D78" s="179">
        <v>3</v>
      </c>
      <c r="E78" s="179"/>
      <c r="F78" s="181"/>
      <c r="G78" s="182" t="s">
        <v>69</v>
      </c>
      <c r="H78" s="93">
        <v>45</v>
      </c>
      <c r="I78" s="167">
        <f>I79</f>
        <v>0</v>
      </c>
      <c r="J78" s="208">
        <f>J79</f>
        <v>0</v>
      </c>
      <c r="K78" s="168">
        <f>K79</f>
        <v>0</v>
      </c>
      <c r="L78" s="168">
        <f>L79</f>
        <v>0</v>
      </c>
      <c r="M78" s="84"/>
      <c r="Q78" s="98"/>
    </row>
    <row r="79" spans="1:18" ht="26.25" hidden="1" customHeight="1">
      <c r="A79" s="178">
        <v>2</v>
      </c>
      <c r="B79" s="179">
        <v>3</v>
      </c>
      <c r="C79" s="179">
        <v>1</v>
      </c>
      <c r="D79" s="179">
        <v>3</v>
      </c>
      <c r="E79" s="179">
        <v>1</v>
      </c>
      <c r="F79" s="181"/>
      <c r="G79" s="182" t="s">
        <v>70</v>
      </c>
      <c r="H79" s="93">
        <v>46</v>
      </c>
      <c r="I79" s="167">
        <f>SUM(I80:I82)</f>
        <v>0</v>
      </c>
      <c r="J79" s="208">
        <f>SUM(J80:J82)</f>
        <v>0</v>
      </c>
      <c r="K79" s="168">
        <f>SUM(K80:K82)</f>
        <v>0</v>
      </c>
      <c r="L79" s="168">
        <f>SUM(L80:L82)</f>
        <v>0</v>
      </c>
      <c r="M79" s="84"/>
      <c r="Q79" s="98"/>
    </row>
    <row r="80" spans="1:18" ht="15" hidden="1" customHeight="1">
      <c r="A80" s="173">
        <v>2</v>
      </c>
      <c r="B80" s="171">
        <v>3</v>
      </c>
      <c r="C80" s="171">
        <v>1</v>
      </c>
      <c r="D80" s="171">
        <v>3</v>
      </c>
      <c r="E80" s="171">
        <v>1</v>
      </c>
      <c r="F80" s="174">
        <v>1</v>
      </c>
      <c r="G80" s="198" t="s">
        <v>71</v>
      </c>
      <c r="H80" s="93">
        <v>47</v>
      </c>
      <c r="I80" s="183">
        <v>0</v>
      </c>
      <c r="J80" s="183">
        <v>0</v>
      </c>
      <c r="K80" s="183">
        <v>0</v>
      </c>
      <c r="L80" s="183">
        <v>0</v>
      </c>
      <c r="M80" s="84"/>
      <c r="Q80" s="98"/>
    </row>
    <row r="81" spans="1:17" ht="16.5" hidden="1" customHeight="1">
      <c r="A81" s="178">
        <v>2</v>
      </c>
      <c r="B81" s="179">
        <v>3</v>
      </c>
      <c r="C81" s="179">
        <v>1</v>
      </c>
      <c r="D81" s="179">
        <v>3</v>
      </c>
      <c r="E81" s="179">
        <v>1</v>
      </c>
      <c r="F81" s="181">
        <v>2</v>
      </c>
      <c r="G81" s="182" t="s">
        <v>72</v>
      </c>
      <c r="H81" s="93">
        <v>48</v>
      </c>
      <c r="I81" s="185">
        <v>0</v>
      </c>
      <c r="J81" s="185">
        <v>0</v>
      </c>
      <c r="K81" s="185">
        <v>0</v>
      </c>
      <c r="L81" s="185">
        <v>0</v>
      </c>
      <c r="M81" s="84"/>
      <c r="Q81" s="98"/>
    </row>
    <row r="82" spans="1:17" ht="17.25" hidden="1" customHeight="1">
      <c r="A82" s="173">
        <v>2</v>
      </c>
      <c r="B82" s="171">
        <v>3</v>
      </c>
      <c r="C82" s="171">
        <v>1</v>
      </c>
      <c r="D82" s="171">
        <v>3</v>
      </c>
      <c r="E82" s="171">
        <v>1</v>
      </c>
      <c r="F82" s="174">
        <v>3</v>
      </c>
      <c r="G82" s="198" t="s">
        <v>73</v>
      </c>
      <c r="H82" s="93">
        <v>49</v>
      </c>
      <c r="I82" s="183">
        <v>0</v>
      </c>
      <c r="J82" s="183">
        <v>0</v>
      </c>
      <c r="K82" s="183">
        <v>0</v>
      </c>
      <c r="L82" s="183">
        <v>0</v>
      </c>
      <c r="M82" s="84"/>
      <c r="Q82" s="98"/>
    </row>
    <row r="83" spans="1:17" ht="12.75" hidden="1" customHeight="1">
      <c r="A83" s="173">
        <v>2</v>
      </c>
      <c r="B83" s="171">
        <v>3</v>
      </c>
      <c r="C83" s="171">
        <v>2</v>
      </c>
      <c r="D83" s="171"/>
      <c r="E83" s="171"/>
      <c r="F83" s="174"/>
      <c r="G83" s="198" t="s">
        <v>74</v>
      </c>
      <c r="H83" s="93">
        <v>50</v>
      </c>
      <c r="I83" s="167">
        <f t="shared" ref="I83:L84" si="2">I84</f>
        <v>0</v>
      </c>
      <c r="J83" s="167">
        <f t="shared" si="2"/>
        <v>0</v>
      </c>
      <c r="K83" s="167">
        <f t="shared" si="2"/>
        <v>0</v>
      </c>
      <c r="L83" s="167">
        <f t="shared" si="2"/>
        <v>0</v>
      </c>
      <c r="M83" s="84"/>
    </row>
    <row r="84" spans="1:17" ht="12" hidden="1" customHeight="1">
      <c r="A84" s="173">
        <v>2</v>
      </c>
      <c r="B84" s="171">
        <v>3</v>
      </c>
      <c r="C84" s="171">
        <v>2</v>
      </c>
      <c r="D84" s="171">
        <v>1</v>
      </c>
      <c r="E84" s="171"/>
      <c r="F84" s="174"/>
      <c r="G84" s="198" t="s">
        <v>74</v>
      </c>
      <c r="H84" s="93">
        <v>51</v>
      </c>
      <c r="I84" s="167">
        <f t="shared" si="2"/>
        <v>0</v>
      </c>
      <c r="J84" s="167">
        <f t="shared" si="2"/>
        <v>0</v>
      </c>
      <c r="K84" s="167">
        <f t="shared" si="2"/>
        <v>0</v>
      </c>
      <c r="L84" s="167">
        <f t="shared" si="2"/>
        <v>0</v>
      </c>
      <c r="M84" s="84"/>
    </row>
    <row r="85" spans="1:17" ht="15.75" hidden="1" customHeight="1">
      <c r="A85" s="173">
        <v>2</v>
      </c>
      <c r="B85" s="171">
        <v>3</v>
      </c>
      <c r="C85" s="171">
        <v>2</v>
      </c>
      <c r="D85" s="171">
        <v>1</v>
      </c>
      <c r="E85" s="171">
        <v>1</v>
      </c>
      <c r="F85" s="174"/>
      <c r="G85" s="198" t="s">
        <v>74</v>
      </c>
      <c r="H85" s="93">
        <v>52</v>
      </c>
      <c r="I85" s="167">
        <f>SUM(I86)</f>
        <v>0</v>
      </c>
      <c r="J85" s="167">
        <f>SUM(J86)</f>
        <v>0</v>
      </c>
      <c r="K85" s="167">
        <f>SUM(K86)</f>
        <v>0</v>
      </c>
      <c r="L85" s="167">
        <f>SUM(L86)</f>
        <v>0</v>
      </c>
      <c r="M85" s="84"/>
    </row>
    <row r="86" spans="1:17" ht="13.5" hidden="1" customHeight="1">
      <c r="A86" s="173">
        <v>2</v>
      </c>
      <c r="B86" s="171">
        <v>3</v>
      </c>
      <c r="C86" s="171">
        <v>2</v>
      </c>
      <c r="D86" s="171">
        <v>1</v>
      </c>
      <c r="E86" s="171">
        <v>1</v>
      </c>
      <c r="F86" s="174">
        <v>1</v>
      </c>
      <c r="G86" s="198" t="s">
        <v>74</v>
      </c>
      <c r="H86" s="93">
        <v>53</v>
      </c>
      <c r="I86" s="185">
        <v>0</v>
      </c>
      <c r="J86" s="185">
        <v>0</v>
      </c>
      <c r="K86" s="185">
        <v>0</v>
      </c>
      <c r="L86" s="185">
        <v>0</v>
      </c>
      <c r="M86" s="84"/>
    </row>
    <row r="87" spans="1:17" ht="16.5" hidden="1" customHeight="1">
      <c r="A87" s="163">
        <v>2</v>
      </c>
      <c r="B87" s="164">
        <v>4</v>
      </c>
      <c r="C87" s="164"/>
      <c r="D87" s="164"/>
      <c r="E87" s="164"/>
      <c r="F87" s="166"/>
      <c r="G87" s="212" t="s">
        <v>75</v>
      </c>
      <c r="H87" s="93">
        <v>54</v>
      </c>
      <c r="I87" s="167">
        <f t="shared" ref="I87:L89" si="3">I88</f>
        <v>0</v>
      </c>
      <c r="J87" s="208">
        <f t="shared" si="3"/>
        <v>0</v>
      </c>
      <c r="K87" s="168">
        <f t="shared" si="3"/>
        <v>0</v>
      </c>
      <c r="L87" s="168">
        <f t="shared" si="3"/>
        <v>0</v>
      </c>
      <c r="M87" s="84"/>
    </row>
    <row r="88" spans="1:17" ht="15.75" hidden="1" customHeight="1">
      <c r="A88" s="178">
        <v>2</v>
      </c>
      <c r="B88" s="179">
        <v>4</v>
      </c>
      <c r="C88" s="179">
        <v>1</v>
      </c>
      <c r="D88" s="179"/>
      <c r="E88" s="179"/>
      <c r="F88" s="181"/>
      <c r="G88" s="182" t="s">
        <v>76</v>
      </c>
      <c r="H88" s="93">
        <v>55</v>
      </c>
      <c r="I88" s="167">
        <f t="shared" si="3"/>
        <v>0</v>
      </c>
      <c r="J88" s="208">
        <f t="shared" si="3"/>
        <v>0</v>
      </c>
      <c r="K88" s="168">
        <f t="shared" si="3"/>
        <v>0</v>
      </c>
      <c r="L88" s="168">
        <f t="shared" si="3"/>
        <v>0</v>
      </c>
      <c r="M88" s="84"/>
    </row>
    <row r="89" spans="1:17" ht="17.25" hidden="1" customHeight="1">
      <c r="A89" s="178">
        <v>2</v>
      </c>
      <c r="B89" s="179">
        <v>4</v>
      </c>
      <c r="C89" s="179">
        <v>1</v>
      </c>
      <c r="D89" s="179">
        <v>1</v>
      </c>
      <c r="E89" s="179"/>
      <c r="F89" s="181"/>
      <c r="G89" s="182" t="s">
        <v>76</v>
      </c>
      <c r="H89" s="93">
        <v>56</v>
      </c>
      <c r="I89" s="167">
        <f t="shared" si="3"/>
        <v>0</v>
      </c>
      <c r="J89" s="208">
        <f t="shared" si="3"/>
        <v>0</v>
      </c>
      <c r="K89" s="168">
        <f t="shared" si="3"/>
        <v>0</v>
      </c>
      <c r="L89" s="168">
        <f t="shared" si="3"/>
        <v>0</v>
      </c>
      <c r="M89" s="84"/>
    </row>
    <row r="90" spans="1:17" ht="18" hidden="1" customHeight="1">
      <c r="A90" s="178">
        <v>2</v>
      </c>
      <c r="B90" s="179">
        <v>4</v>
      </c>
      <c r="C90" s="179">
        <v>1</v>
      </c>
      <c r="D90" s="179">
        <v>1</v>
      </c>
      <c r="E90" s="179">
        <v>1</v>
      </c>
      <c r="F90" s="181"/>
      <c r="G90" s="182" t="s">
        <v>76</v>
      </c>
      <c r="H90" s="93">
        <v>57</v>
      </c>
      <c r="I90" s="167">
        <f>SUM(I91:I93)</f>
        <v>0</v>
      </c>
      <c r="J90" s="208">
        <f>SUM(J91:J93)</f>
        <v>0</v>
      </c>
      <c r="K90" s="168">
        <f>SUM(K91:K93)</f>
        <v>0</v>
      </c>
      <c r="L90" s="168">
        <f>SUM(L91:L93)</f>
        <v>0</v>
      </c>
      <c r="M90" s="84"/>
    </row>
    <row r="91" spans="1:17" ht="14.25" hidden="1" customHeight="1">
      <c r="A91" s="178">
        <v>2</v>
      </c>
      <c r="B91" s="179">
        <v>4</v>
      </c>
      <c r="C91" s="179">
        <v>1</v>
      </c>
      <c r="D91" s="179">
        <v>1</v>
      </c>
      <c r="E91" s="179">
        <v>1</v>
      </c>
      <c r="F91" s="181">
        <v>1</v>
      </c>
      <c r="G91" s="182" t="s">
        <v>77</v>
      </c>
      <c r="H91" s="93">
        <v>58</v>
      </c>
      <c r="I91" s="185">
        <v>0</v>
      </c>
      <c r="J91" s="185">
        <v>0</v>
      </c>
      <c r="K91" s="185">
        <v>0</v>
      </c>
      <c r="L91" s="185">
        <v>0</v>
      </c>
      <c r="M91" s="84"/>
    </row>
    <row r="92" spans="1:17" ht="13.5" hidden="1" customHeight="1">
      <c r="A92" s="178">
        <v>2</v>
      </c>
      <c r="B92" s="178">
        <v>4</v>
      </c>
      <c r="C92" s="178">
        <v>1</v>
      </c>
      <c r="D92" s="179">
        <v>1</v>
      </c>
      <c r="E92" s="179">
        <v>1</v>
      </c>
      <c r="F92" s="213">
        <v>2</v>
      </c>
      <c r="G92" s="180" t="s">
        <v>78</v>
      </c>
      <c r="H92" s="93">
        <v>59</v>
      </c>
      <c r="I92" s="185">
        <v>0</v>
      </c>
      <c r="J92" s="185">
        <v>0</v>
      </c>
      <c r="K92" s="185">
        <v>0</v>
      </c>
      <c r="L92" s="185">
        <v>0</v>
      </c>
      <c r="M92" s="84"/>
    </row>
    <row r="93" spans="1:17" hidden="1">
      <c r="A93" s="178">
        <v>2</v>
      </c>
      <c r="B93" s="179">
        <v>4</v>
      </c>
      <c r="C93" s="178">
        <v>1</v>
      </c>
      <c r="D93" s="179">
        <v>1</v>
      </c>
      <c r="E93" s="179">
        <v>1</v>
      </c>
      <c r="F93" s="213">
        <v>3</v>
      </c>
      <c r="G93" s="180" t="s">
        <v>79</v>
      </c>
      <c r="H93" s="93">
        <v>60</v>
      </c>
      <c r="I93" s="185">
        <v>0</v>
      </c>
      <c r="J93" s="185">
        <v>0</v>
      </c>
      <c r="K93" s="185">
        <v>0</v>
      </c>
      <c r="L93" s="185">
        <v>0</v>
      </c>
    </row>
    <row r="94" spans="1:17" hidden="1">
      <c r="A94" s="163">
        <v>2</v>
      </c>
      <c r="B94" s="164">
        <v>5</v>
      </c>
      <c r="C94" s="163"/>
      <c r="D94" s="164"/>
      <c r="E94" s="164"/>
      <c r="F94" s="214"/>
      <c r="G94" s="165" t="s">
        <v>80</v>
      </c>
      <c r="H94" s="93">
        <v>61</v>
      </c>
      <c r="I94" s="167">
        <f>SUM(I95+I100+I105)</f>
        <v>0</v>
      </c>
      <c r="J94" s="208">
        <f>SUM(J95+J100+J105)</f>
        <v>0</v>
      </c>
      <c r="K94" s="168">
        <f>SUM(K95+K100+K105)</f>
        <v>0</v>
      </c>
      <c r="L94" s="168">
        <f>SUM(L95+L100+L105)</f>
        <v>0</v>
      </c>
    </row>
    <row r="95" spans="1:17" hidden="1">
      <c r="A95" s="173">
        <v>2</v>
      </c>
      <c r="B95" s="171">
        <v>5</v>
      </c>
      <c r="C95" s="173">
        <v>1</v>
      </c>
      <c r="D95" s="171"/>
      <c r="E95" s="171"/>
      <c r="F95" s="215"/>
      <c r="G95" s="172" t="s">
        <v>81</v>
      </c>
      <c r="H95" s="93">
        <v>62</v>
      </c>
      <c r="I95" s="188">
        <f t="shared" ref="I95:L96" si="4">I96</f>
        <v>0</v>
      </c>
      <c r="J95" s="210">
        <f t="shared" si="4"/>
        <v>0</v>
      </c>
      <c r="K95" s="189">
        <f t="shared" si="4"/>
        <v>0</v>
      </c>
      <c r="L95" s="189">
        <f t="shared" si="4"/>
        <v>0</v>
      </c>
    </row>
    <row r="96" spans="1:17" hidden="1">
      <c r="A96" s="178">
        <v>2</v>
      </c>
      <c r="B96" s="179">
        <v>5</v>
      </c>
      <c r="C96" s="178">
        <v>1</v>
      </c>
      <c r="D96" s="179">
        <v>1</v>
      </c>
      <c r="E96" s="179"/>
      <c r="F96" s="213"/>
      <c r="G96" s="180" t="s">
        <v>81</v>
      </c>
      <c r="H96" s="93">
        <v>63</v>
      </c>
      <c r="I96" s="167">
        <f t="shared" si="4"/>
        <v>0</v>
      </c>
      <c r="J96" s="208">
        <f t="shared" si="4"/>
        <v>0</v>
      </c>
      <c r="K96" s="168">
        <f t="shared" si="4"/>
        <v>0</v>
      </c>
      <c r="L96" s="168">
        <f t="shared" si="4"/>
        <v>0</v>
      </c>
    </row>
    <row r="97" spans="1:13" hidden="1">
      <c r="A97" s="178">
        <v>2</v>
      </c>
      <c r="B97" s="179">
        <v>5</v>
      </c>
      <c r="C97" s="178">
        <v>1</v>
      </c>
      <c r="D97" s="179">
        <v>1</v>
      </c>
      <c r="E97" s="179">
        <v>1</v>
      </c>
      <c r="F97" s="213"/>
      <c r="G97" s="180" t="s">
        <v>81</v>
      </c>
      <c r="H97" s="93">
        <v>64</v>
      </c>
      <c r="I97" s="167">
        <f>SUM(I98:I99)</f>
        <v>0</v>
      </c>
      <c r="J97" s="208">
        <f>SUM(J98:J99)</f>
        <v>0</v>
      </c>
      <c r="K97" s="168">
        <f>SUM(K98:K99)</f>
        <v>0</v>
      </c>
      <c r="L97" s="168">
        <f>SUM(L98:L99)</f>
        <v>0</v>
      </c>
    </row>
    <row r="98" spans="1:13" ht="25.5" hidden="1" customHeight="1">
      <c r="A98" s="178">
        <v>2</v>
      </c>
      <c r="B98" s="179">
        <v>5</v>
      </c>
      <c r="C98" s="178">
        <v>1</v>
      </c>
      <c r="D98" s="179">
        <v>1</v>
      </c>
      <c r="E98" s="179">
        <v>1</v>
      </c>
      <c r="F98" s="213">
        <v>1</v>
      </c>
      <c r="G98" s="180" t="s">
        <v>82</v>
      </c>
      <c r="H98" s="93">
        <v>65</v>
      </c>
      <c r="I98" s="185">
        <v>0</v>
      </c>
      <c r="J98" s="185">
        <v>0</v>
      </c>
      <c r="K98" s="185">
        <v>0</v>
      </c>
      <c r="L98" s="185">
        <v>0</v>
      </c>
      <c r="M98" s="84"/>
    </row>
    <row r="99" spans="1:13" ht="15.75" hidden="1" customHeight="1">
      <c r="A99" s="178">
        <v>2</v>
      </c>
      <c r="B99" s="179">
        <v>5</v>
      </c>
      <c r="C99" s="178">
        <v>1</v>
      </c>
      <c r="D99" s="179">
        <v>1</v>
      </c>
      <c r="E99" s="179">
        <v>1</v>
      </c>
      <c r="F99" s="213">
        <v>2</v>
      </c>
      <c r="G99" s="180" t="s">
        <v>83</v>
      </c>
      <c r="H99" s="93">
        <v>66</v>
      </c>
      <c r="I99" s="185">
        <v>0</v>
      </c>
      <c r="J99" s="185">
        <v>0</v>
      </c>
      <c r="K99" s="185">
        <v>0</v>
      </c>
      <c r="L99" s="185">
        <v>0</v>
      </c>
      <c r="M99" s="84"/>
    </row>
    <row r="100" spans="1:13" ht="12" hidden="1" customHeight="1">
      <c r="A100" s="178">
        <v>2</v>
      </c>
      <c r="B100" s="179">
        <v>5</v>
      </c>
      <c r="C100" s="178">
        <v>2</v>
      </c>
      <c r="D100" s="179"/>
      <c r="E100" s="179"/>
      <c r="F100" s="213"/>
      <c r="G100" s="180" t="s">
        <v>84</v>
      </c>
      <c r="H100" s="93">
        <v>67</v>
      </c>
      <c r="I100" s="167">
        <f t="shared" ref="I100:L101" si="5">I101</f>
        <v>0</v>
      </c>
      <c r="J100" s="208">
        <f t="shared" si="5"/>
        <v>0</v>
      </c>
      <c r="K100" s="168">
        <f t="shared" si="5"/>
        <v>0</v>
      </c>
      <c r="L100" s="167">
        <f t="shared" si="5"/>
        <v>0</v>
      </c>
      <c r="M100" s="84"/>
    </row>
    <row r="101" spans="1:13" ht="15.75" hidden="1" customHeight="1">
      <c r="A101" s="182">
        <v>2</v>
      </c>
      <c r="B101" s="178">
        <v>5</v>
      </c>
      <c r="C101" s="179">
        <v>2</v>
      </c>
      <c r="D101" s="180">
        <v>1</v>
      </c>
      <c r="E101" s="178"/>
      <c r="F101" s="213"/>
      <c r="G101" s="180" t="s">
        <v>84</v>
      </c>
      <c r="H101" s="93">
        <v>68</v>
      </c>
      <c r="I101" s="167">
        <f t="shared" si="5"/>
        <v>0</v>
      </c>
      <c r="J101" s="208">
        <f t="shared" si="5"/>
        <v>0</v>
      </c>
      <c r="K101" s="168">
        <f t="shared" si="5"/>
        <v>0</v>
      </c>
      <c r="L101" s="167">
        <f t="shared" si="5"/>
        <v>0</v>
      </c>
      <c r="M101" s="84"/>
    </row>
    <row r="102" spans="1:13" ht="15" hidden="1" customHeight="1">
      <c r="A102" s="182">
        <v>2</v>
      </c>
      <c r="B102" s="178">
        <v>5</v>
      </c>
      <c r="C102" s="179">
        <v>2</v>
      </c>
      <c r="D102" s="180">
        <v>1</v>
      </c>
      <c r="E102" s="178">
        <v>1</v>
      </c>
      <c r="F102" s="213"/>
      <c r="G102" s="180" t="s">
        <v>84</v>
      </c>
      <c r="H102" s="93">
        <v>69</v>
      </c>
      <c r="I102" s="167">
        <f>SUM(I103:I104)</f>
        <v>0</v>
      </c>
      <c r="J102" s="208">
        <f>SUM(J103:J104)</f>
        <v>0</v>
      </c>
      <c r="K102" s="168">
        <f>SUM(K103:K104)</f>
        <v>0</v>
      </c>
      <c r="L102" s="167">
        <f>SUM(L103:L104)</f>
        <v>0</v>
      </c>
      <c r="M102" s="84"/>
    </row>
    <row r="103" spans="1:13" ht="25.5" hidden="1" customHeight="1">
      <c r="A103" s="182">
        <v>2</v>
      </c>
      <c r="B103" s="178">
        <v>5</v>
      </c>
      <c r="C103" s="179">
        <v>2</v>
      </c>
      <c r="D103" s="180">
        <v>1</v>
      </c>
      <c r="E103" s="178">
        <v>1</v>
      </c>
      <c r="F103" s="213">
        <v>1</v>
      </c>
      <c r="G103" s="180" t="s">
        <v>85</v>
      </c>
      <c r="H103" s="93">
        <v>70</v>
      </c>
      <c r="I103" s="185">
        <v>0</v>
      </c>
      <c r="J103" s="185">
        <v>0</v>
      </c>
      <c r="K103" s="185">
        <v>0</v>
      </c>
      <c r="L103" s="185">
        <v>0</v>
      </c>
      <c r="M103" s="84"/>
    </row>
    <row r="104" spans="1:13" ht="25.5" hidden="1" customHeight="1">
      <c r="A104" s="182">
        <v>2</v>
      </c>
      <c r="B104" s="178">
        <v>5</v>
      </c>
      <c r="C104" s="179">
        <v>2</v>
      </c>
      <c r="D104" s="180">
        <v>1</v>
      </c>
      <c r="E104" s="178">
        <v>1</v>
      </c>
      <c r="F104" s="213">
        <v>2</v>
      </c>
      <c r="G104" s="180" t="s">
        <v>86</v>
      </c>
      <c r="H104" s="93">
        <v>71</v>
      </c>
      <c r="I104" s="185">
        <v>0</v>
      </c>
      <c r="J104" s="185">
        <v>0</v>
      </c>
      <c r="K104" s="185">
        <v>0</v>
      </c>
      <c r="L104" s="185">
        <v>0</v>
      </c>
      <c r="M104" s="84"/>
    </row>
    <row r="105" spans="1:13" ht="28.5" hidden="1" customHeight="1">
      <c r="A105" s="182">
        <v>2</v>
      </c>
      <c r="B105" s="178">
        <v>5</v>
      </c>
      <c r="C105" s="179">
        <v>3</v>
      </c>
      <c r="D105" s="180"/>
      <c r="E105" s="178"/>
      <c r="F105" s="213"/>
      <c r="G105" s="180" t="s">
        <v>87</v>
      </c>
      <c r="H105" s="93">
        <v>72</v>
      </c>
      <c r="I105" s="167">
        <f>I106+I110</f>
        <v>0</v>
      </c>
      <c r="J105" s="167">
        <f>J106+J110</f>
        <v>0</v>
      </c>
      <c r="K105" s="167">
        <f>K106+K110</f>
        <v>0</v>
      </c>
      <c r="L105" s="167">
        <f>L106+L110</f>
        <v>0</v>
      </c>
      <c r="M105" s="84"/>
    </row>
    <row r="106" spans="1:13" ht="27" hidden="1" customHeight="1">
      <c r="A106" s="182">
        <v>2</v>
      </c>
      <c r="B106" s="178">
        <v>5</v>
      </c>
      <c r="C106" s="179">
        <v>3</v>
      </c>
      <c r="D106" s="180">
        <v>1</v>
      </c>
      <c r="E106" s="178"/>
      <c r="F106" s="213"/>
      <c r="G106" s="180" t="s">
        <v>88</v>
      </c>
      <c r="H106" s="93">
        <v>73</v>
      </c>
      <c r="I106" s="167">
        <f>I107</f>
        <v>0</v>
      </c>
      <c r="J106" s="208">
        <f>J107</f>
        <v>0</v>
      </c>
      <c r="K106" s="168">
        <f>K107</f>
        <v>0</v>
      </c>
      <c r="L106" s="167">
        <f>L107</f>
        <v>0</v>
      </c>
      <c r="M106" s="84"/>
    </row>
    <row r="107" spans="1:13" ht="30" hidden="1" customHeight="1">
      <c r="A107" s="190">
        <v>2</v>
      </c>
      <c r="B107" s="191">
        <v>5</v>
      </c>
      <c r="C107" s="192">
        <v>3</v>
      </c>
      <c r="D107" s="193">
        <v>1</v>
      </c>
      <c r="E107" s="191">
        <v>1</v>
      </c>
      <c r="F107" s="216"/>
      <c r="G107" s="193" t="s">
        <v>88</v>
      </c>
      <c r="H107" s="93">
        <v>74</v>
      </c>
      <c r="I107" s="177">
        <f>SUM(I108:I109)</f>
        <v>0</v>
      </c>
      <c r="J107" s="211">
        <f>SUM(J108:J109)</f>
        <v>0</v>
      </c>
      <c r="K107" s="176">
        <f>SUM(K108:K109)</f>
        <v>0</v>
      </c>
      <c r="L107" s="177">
        <f>SUM(L108:L109)</f>
        <v>0</v>
      </c>
      <c r="M107" s="84"/>
    </row>
    <row r="108" spans="1:13" ht="26.25" hidden="1" customHeight="1">
      <c r="A108" s="182">
        <v>2</v>
      </c>
      <c r="B108" s="178">
        <v>5</v>
      </c>
      <c r="C108" s="179">
        <v>3</v>
      </c>
      <c r="D108" s="180">
        <v>1</v>
      </c>
      <c r="E108" s="178">
        <v>1</v>
      </c>
      <c r="F108" s="213">
        <v>1</v>
      </c>
      <c r="G108" s="180" t="s">
        <v>88</v>
      </c>
      <c r="H108" s="93">
        <v>75</v>
      </c>
      <c r="I108" s="185">
        <v>0</v>
      </c>
      <c r="J108" s="185">
        <v>0</v>
      </c>
      <c r="K108" s="185">
        <v>0</v>
      </c>
      <c r="L108" s="185">
        <v>0</v>
      </c>
      <c r="M108" s="84"/>
    </row>
    <row r="109" spans="1:13" ht="26.25" hidden="1" customHeight="1">
      <c r="A109" s="190">
        <v>2</v>
      </c>
      <c r="B109" s="191">
        <v>5</v>
      </c>
      <c r="C109" s="192">
        <v>3</v>
      </c>
      <c r="D109" s="193">
        <v>1</v>
      </c>
      <c r="E109" s="191">
        <v>1</v>
      </c>
      <c r="F109" s="216">
        <v>2</v>
      </c>
      <c r="G109" s="193" t="s">
        <v>89</v>
      </c>
      <c r="H109" s="93">
        <v>76</v>
      </c>
      <c r="I109" s="185">
        <v>0</v>
      </c>
      <c r="J109" s="185">
        <v>0</v>
      </c>
      <c r="K109" s="185">
        <v>0</v>
      </c>
      <c r="L109" s="185">
        <v>0</v>
      </c>
      <c r="M109" s="84"/>
    </row>
    <row r="110" spans="1:13" ht="27.75" hidden="1" customHeight="1">
      <c r="A110" s="190">
        <v>2</v>
      </c>
      <c r="B110" s="191">
        <v>5</v>
      </c>
      <c r="C110" s="192">
        <v>3</v>
      </c>
      <c r="D110" s="193">
        <v>2</v>
      </c>
      <c r="E110" s="191"/>
      <c r="F110" s="216"/>
      <c r="G110" s="193" t="s">
        <v>90</v>
      </c>
      <c r="H110" s="93">
        <v>77</v>
      </c>
      <c r="I110" s="177">
        <f>I111</f>
        <v>0</v>
      </c>
      <c r="J110" s="177">
        <f>J111</f>
        <v>0</v>
      </c>
      <c r="K110" s="177">
        <f>K111</f>
        <v>0</v>
      </c>
      <c r="L110" s="177">
        <f>L111</f>
        <v>0</v>
      </c>
      <c r="M110" s="84"/>
    </row>
    <row r="111" spans="1:13" ht="25.5" hidden="1" customHeight="1">
      <c r="A111" s="190">
        <v>2</v>
      </c>
      <c r="B111" s="191">
        <v>5</v>
      </c>
      <c r="C111" s="192">
        <v>3</v>
      </c>
      <c r="D111" s="193">
        <v>2</v>
      </c>
      <c r="E111" s="191">
        <v>1</v>
      </c>
      <c r="F111" s="216"/>
      <c r="G111" s="193" t="s">
        <v>90</v>
      </c>
      <c r="H111" s="93">
        <v>78</v>
      </c>
      <c r="I111" s="177">
        <f>SUM(I112:I113)</f>
        <v>0</v>
      </c>
      <c r="J111" s="177">
        <f>SUM(J112:J113)</f>
        <v>0</v>
      </c>
      <c r="K111" s="177">
        <f>SUM(K112:K113)</f>
        <v>0</v>
      </c>
      <c r="L111" s="177">
        <f>SUM(L112:L113)</f>
        <v>0</v>
      </c>
      <c r="M111" s="84"/>
    </row>
    <row r="112" spans="1:13" ht="30" hidden="1" customHeight="1">
      <c r="A112" s="190">
        <v>2</v>
      </c>
      <c r="B112" s="191">
        <v>5</v>
      </c>
      <c r="C112" s="192">
        <v>3</v>
      </c>
      <c r="D112" s="193">
        <v>2</v>
      </c>
      <c r="E112" s="191">
        <v>1</v>
      </c>
      <c r="F112" s="216">
        <v>1</v>
      </c>
      <c r="G112" s="193" t="s">
        <v>90</v>
      </c>
      <c r="H112" s="93">
        <v>79</v>
      </c>
      <c r="I112" s="185">
        <v>0</v>
      </c>
      <c r="J112" s="185">
        <v>0</v>
      </c>
      <c r="K112" s="185">
        <v>0</v>
      </c>
      <c r="L112" s="185">
        <v>0</v>
      </c>
      <c r="M112" s="84"/>
    </row>
    <row r="113" spans="1:13" ht="18" hidden="1" customHeight="1">
      <c r="A113" s="190">
        <v>2</v>
      </c>
      <c r="B113" s="191">
        <v>5</v>
      </c>
      <c r="C113" s="192">
        <v>3</v>
      </c>
      <c r="D113" s="193">
        <v>2</v>
      </c>
      <c r="E113" s="191">
        <v>1</v>
      </c>
      <c r="F113" s="216">
        <v>2</v>
      </c>
      <c r="G113" s="193" t="s">
        <v>91</v>
      </c>
      <c r="H113" s="93">
        <v>80</v>
      </c>
      <c r="I113" s="185">
        <v>0</v>
      </c>
      <c r="J113" s="185">
        <v>0</v>
      </c>
      <c r="K113" s="185">
        <v>0</v>
      </c>
      <c r="L113" s="185">
        <v>0</v>
      </c>
      <c r="M113" s="84"/>
    </row>
    <row r="114" spans="1:13" ht="16.5" hidden="1" customHeight="1">
      <c r="A114" s="212">
        <v>2</v>
      </c>
      <c r="B114" s="163">
        <v>6</v>
      </c>
      <c r="C114" s="164"/>
      <c r="D114" s="165"/>
      <c r="E114" s="163"/>
      <c r="F114" s="214"/>
      <c r="G114" s="217" t="s">
        <v>92</v>
      </c>
      <c r="H114" s="93">
        <v>81</v>
      </c>
      <c r="I114" s="167">
        <f>SUM(I115+I120+I124+I128+I132+I136)</f>
        <v>0</v>
      </c>
      <c r="J114" s="167">
        <f>SUM(J115+J120+J124+J128+J132+J136)</f>
        <v>0</v>
      </c>
      <c r="K114" s="167">
        <f>SUM(K115+K120+K124+K128+K132+K136)</f>
        <v>0</v>
      </c>
      <c r="L114" s="167">
        <f>SUM(L115+L120+L124+L128+L132+L136)</f>
        <v>0</v>
      </c>
      <c r="M114" s="84"/>
    </row>
    <row r="115" spans="1:13" ht="14.25" hidden="1" customHeight="1">
      <c r="A115" s="190">
        <v>2</v>
      </c>
      <c r="B115" s="191">
        <v>6</v>
      </c>
      <c r="C115" s="192">
        <v>1</v>
      </c>
      <c r="D115" s="193"/>
      <c r="E115" s="191"/>
      <c r="F115" s="216"/>
      <c r="G115" s="193" t="s">
        <v>93</v>
      </c>
      <c r="H115" s="93">
        <v>82</v>
      </c>
      <c r="I115" s="177">
        <f t="shared" ref="I115:L116" si="6">I116</f>
        <v>0</v>
      </c>
      <c r="J115" s="211">
        <f t="shared" si="6"/>
        <v>0</v>
      </c>
      <c r="K115" s="176">
        <f t="shared" si="6"/>
        <v>0</v>
      </c>
      <c r="L115" s="177">
        <f t="shared" si="6"/>
        <v>0</v>
      </c>
      <c r="M115" s="84"/>
    </row>
    <row r="116" spans="1:13" ht="14.25" hidden="1" customHeight="1">
      <c r="A116" s="182">
        <v>2</v>
      </c>
      <c r="B116" s="178">
        <v>6</v>
      </c>
      <c r="C116" s="179">
        <v>1</v>
      </c>
      <c r="D116" s="180">
        <v>1</v>
      </c>
      <c r="E116" s="178"/>
      <c r="F116" s="213"/>
      <c r="G116" s="180" t="s">
        <v>93</v>
      </c>
      <c r="H116" s="93">
        <v>83</v>
      </c>
      <c r="I116" s="167">
        <f t="shared" si="6"/>
        <v>0</v>
      </c>
      <c r="J116" s="208">
        <f t="shared" si="6"/>
        <v>0</v>
      </c>
      <c r="K116" s="168">
        <f t="shared" si="6"/>
        <v>0</v>
      </c>
      <c r="L116" s="167">
        <f t="shared" si="6"/>
        <v>0</v>
      </c>
      <c r="M116" s="84"/>
    </row>
    <row r="117" spans="1:13" hidden="1">
      <c r="A117" s="182">
        <v>2</v>
      </c>
      <c r="B117" s="178">
        <v>6</v>
      </c>
      <c r="C117" s="179">
        <v>1</v>
      </c>
      <c r="D117" s="180">
        <v>1</v>
      </c>
      <c r="E117" s="178">
        <v>1</v>
      </c>
      <c r="F117" s="213"/>
      <c r="G117" s="180" t="s">
        <v>93</v>
      </c>
      <c r="H117" s="93">
        <v>84</v>
      </c>
      <c r="I117" s="167">
        <f>SUM(I118:I119)</f>
        <v>0</v>
      </c>
      <c r="J117" s="208">
        <f>SUM(J118:J119)</f>
        <v>0</v>
      </c>
      <c r="K117" s="168">
        <f>SUM(K118:K119)</f>
        <v>0</v>
      </c>
      <c r="L117" s="167">
        <f>SUM(L118:L119)</f>
        <v>0</v>
      </c>
    </row>
    <row r="118" spans="1:13" ht="13.5" hidden="1" customHeight="1">
      <c r="A118" s="182">
        <v>2</v>
      </c>
      <c r="B118" s="178">
        <v>6</v>
      </c>
      <c r="C118" s="179">
        <v>1</v>
      </c>
      <c r="D118" s="180">
        <v>1</v>
      </c>
      <c r="E118" s="178">
        <v>1</v>
      </c>
      <c r="F118" s="213">
        <v>1</v>
      </c>
      <c r="G118" s="180" t="s">
        <v>94</v>
      </c>
      <c r="H118" s="93">
        <v>85</v>
      </c>
      <c r="I118" s="185">
        <v>0</v>
      </c>
      <c r="J118" s="185">
        <v>0</v>
      </c>
      <c r="K118" s="185">
        <v>0</v>
      </c>
      <c r="L118" s="185">
        <v>0</v>
      </c>
      <c r="M118" s="84"/>
    </row>
    <row r="119" spans="1:13" hidden="1">
      <c r="A119" s="198">
        <v>2</v>
      </c>
      <c r="B119" s="173">
        <v>6</v>
      </c>
      <c r="C119" s="171">
        <v>1</v>
      </c>
      <c r="D119" s="172">
        <v>1</v>
      </c>
      <c r="E119" s="173">
        <v>1</v>
      </c>
      <c r="F119" s="215">
        <v>2</v>
      </c>
      <c r="G119" s="172" t="s">
        <v>95</v>
      </c>
      <c r="H119" s="93">
        <v>86</v>
      </c>
      <c r="I119" s="183">
        <v>0</v>
      </c>
      <c r="J119" s="183">
        <v>0</v>
      </c>
      <c r="K119" s="183">
        <v>0</v>
      </c>
      <c r="L119" s="183">
        <v>0</v>
      </c>
    </row>
    <row r="120" spans="1:13" ht="25.5" hidden="1" customHeight="1">
      <c r="A120" s="182">
        <v>2</v>
      </c>
      <c r="B120" s="178">
        <v>6</v>
      </c>
      <c r="C120" s="179">
        <v>2</v>
      </c>
      <c r="D120" s="180"/>
      <c r="E120" s="178"/>
      <c r="F120" s="213"/>
      <c r="G120" s="180" t="s">
        <v>96</v>
      </c>
      <c r="H120" s="93">
        <v>87</v>
      </c>
      <c r="I120" s="167">
        <f t="shared" ref="I120:L122" si="7">I121</f>
        <v>0</v>
      </c>
      <c r="J120" s="208">
        <f t="shared" si="7"/>
        <v>0</v>
      </c>
      <c r="K120" s="168">
        <f t="shared" si="7"/>
        <v>0</v>
      </c>
      <c r="L120" s="167">
        <f t="shared" si="7"/>
        <v>0</v>
      </c>
      <c r="M120" s="84"/>
    </row>
    <row r="121" spans="1:13" ht="14.25" hidden="1" customHeight="1">
      <c r="A121" s="182">
        <v>2</v>
      </c>
      <c r="B121" s="178">
        <v>6</v>
      </c>
      <c r="C121" s="179">
        <v>2</v>
      </c>
      <c r="D121" s="180">
        <v>1</v>
      </c>
      <c r="E121" s="178"/>
      <c r="F121" s="213"/>
      <c r="G121" s="180" t="s">
        <v>96</v>
      </c>
      <c r="H121" s="93">
        <v>88</v>
      </c>
      <c r="I121" s="167">
        <f t="shared" si="7"/>
        <v>0</v>
      </c>
      <c r="J121" s="208">
        <f t="shared" si="7"/>
        <v>0</v>
      </c>
      <c r="K121" s="168">
        <f t="shared" si="7"/>
        <v>0</v>
      </c>
      <c r="L121" s="167">
        <f t="shared" si="7"/>
        <v>0</v>
      </c>
      <c r="M121" s="84"/>
    </row>
    <row r="122" spans="1:13" ht="14.25" hidden="1" customHeight="1">
      <c r="A122" s="182">
        <v>2</v>
      </c>
      <c r="B122" s="178">
        <v>6</v>
      </c>
      <c r="C122" s="179">
        <v>2</v>
      </c>
      <c r="D122" s="180">
        <v>1</v>
      </c>
      <c r="E122" s="178">
        <v>1</v>
      </c>
      <c r="F122" s="213"/>
      <c r="G122" s="180" t="s">
        <v>96</v>
      </c>
      <c r="H122" s="93">
        <v>89</v>
      </c>
      <c r="I122" s="218">
        <f t="shared" si="7"/>
        <v>0</v>
      </c>
      <c r="J122" s="219">
        <f t="shared" si="7"/>
        <v>0</v>
      </c>
      <c r="K122" s="220">
        <f t="shared" si="7"/>
        <v>0</v>
      </c>
      <c r="L122" s="218">
        <f t="shared" si="7"/>
        <v>0</v>
      </c>
      <c r="M122" s="84"/>
    </row>
    <row r="123" spans="1:13" ht="25.5" hidden="1" customHeight="1">
      <c r="A123" s="182">
        <v>2</v>
      </c>
      <c r="B123" s="178">
        <v>6</v>
      </c>
      <c r="C123" s="179">
        <v>2</v>
      </c>
      <c r="D123" s="180">
        <v>1</v>
      </c>
      <c r="E123" s="178">
        <v>1</v>
      </c>
      <c r="F123" s="213">
        <v>1</v>
      </c>
      <c r="G123" s="180" t="s">
        <v>96</v>
      </c>
      <c r="H123" s="93">
        <v>90</v>
      </c>
      <c r="I123" s="185">
        <v>0</v>
      </c>
      <c r="J123" s="185">
        <v>0</v>
      </c>
      <c r="K123" s="185">
        <v>0</v>
      </c>
      <c r="L123" s="185">
        <v>0</v>
      </c>
      <c r="M123" s="84"/>
    </row>
    <row r="124" spans="1:13" ht="26.25" hidden="1" customHeight="1">
      <c r="A124" s="198">
        <v>2</v>
      </c>
      <c r="B124" s="173">
        <v>6</v>
      </c>
      <c r="C124" s="171">
        <v>3</v>
      </c>
      <c r="D124" s="172"/>
      <c r="E124" s="173"/>
      <c r="F124" s="215"/>
      <c r="G124" s="172" t="s">
        <v>97</v>
      </c>
      <c r="H124" s="93">
        <v>91</v>
      </c>
      <c r="I124" s="188">
        <f t="shared" ref="I124:L126" si="8">I125</f>
        <v>0</v>
      </c>
      <c r="J124" s="210">
        <f t="shared" si="8"/>
        <v>0</v>
      </c>
      <c r="K124" s="189">
        <f t="shared" si="8"/>
        <v>0</v>
      </c>
      <c r="L124" s="188">
        <f t="shared" si="8"/>
        <v>0</v>
      </c>
      <c r="M124" s="84"/>
    </row>
    <row r="125" spans="1:13" ht="25.5" hidden="1" customHeight="1">
      <c r="A125" s="182">
        <v>2</v>
      </c>
      <c r="B125" s="178">
        <v>6</v>
      </c>
      <c r="C125" s="179">
        <v>3</v>
      </c>
      <c r="D125" s="180">
        <v>1</v>
      </c>
      <c r="E125" s="178"/>
      <c r="F125" s="213"/>
      <c r="G125" s="180" t="s">
        <v>97</v>
      </c>
      <c r="H125" s="93">
        <v>92</v>
      </c>
      <c r="I125" s="167">
        <f t="shared" si="8"/>
        <v>0</v>
      </c>
      <c r="J125" s="208">
        <f t="shared" si="8"/>
        <v>0</v>
      </c>
      <c r="K125" s="168">
        <f t="shared" si="8"/>
        <v>0</v>
      </c>
      <c r="L125" s="167">
        <f t="shared" si="8"/>
        <v>0</v>
      </c>
      <c r="M125" s="84"/>
    </row>
    <row r="126" spans="1:13" ht="26.25" hidden="1" customHeight="1">
      <c r="A126" s="182">
        <v>2</v>
      </c>
      <c r="B126" s="178">
        <v>6</v>
      </c>
      <c r="C126" s="179">
        <v>3</v>
      </c>
      <c r="D126" s="180">
        <v>1</v>
      </c>
      <c r="E126" s="178">
        <v>1</v>
      </c>
      <c r="F126" s="213"/>
      <c r="G126" s="180" t="s">
        <v>97</v>
      </c>
      <c r="H126" s="93">
        <v>93</v>
      </c>
      <c r="I126" s="167">
        <f t="shared" si="8"/>
        <v>0</v>
      </c>
      <c r="J126" s="208">
        <f t="shared" si="8"/>
        <v>0</v>
      </c>
      <c r="K126" s="168">
        <f t="shared" si="8"/>
        <v>0</v>
      </c>
      <c r="L126" s="167">
        <f t="shared" si="8"/>
        <v>0</v>
      </c>
      <c r="M126" s="84"/>
    </row>
    <row r="127" spans="1:13" ht="27" hidden="1" customHeight="1">
      <c r="A127" s="182">
        <v>2</v>
      </c>
      <c r="B127" s="178">
        <v>6</v>
      </c>
      <c r="C127" s="179">
        <v>3</v>
      </c>
      <c r="D127" s="180">
        <v>1</v>
      </c>
      <c r="E127" s="178">
        <v>1</v>
      </c>
      <c r="F127" s="213">
        <v>1</v>
      </c>
      <c r="G127" s="180" t="s">
        <v>97</v>
      </c>
      <c r="H127" s="93">
        <v>94</v>
      </c>
      <c r="I127" s="185">
        <v>0</v>
      </c>
      <c r="J127" s="185">
        <v>0</v>
      </c>
      <c r="K127" s="185">
        <v>0</v>
      </c>
      <c r="L127" s="185">
        <v>0</v>
      </c>
      <c r="M127" s="84"/>
    </row>
    <row r="128" spans="1:13" ht="25.5" hidden="1" customHeight="1">
      <c r="A128" s="198">
        <v>2</v>
      </c>
      <c r="B128" s="173">
        <v>6</v>
      </c>
      <c r="C128" s="171">
        <v>4</v>
      </c>
      <c r="D128" s="172"/>
      <c r="E128" s="173"/>
      <c r="F128" s="215"/>
      <c r="G128" s="172" t="s">
        <v>98</v>
      </c>
      <c r="H128" s="93">
        <v>95</v>
      </c>
      <c r="I128" s="188">
        <f t="shared" ref="I128:L130" si="9">I129</f>
        <v>0</v>
      </c>
      <c r="J128" s="210">
        <f t="shared" si="9"/>
        <v>0</v>
      </c>
      <c r="K128" s="189">
        <f t="shared" si="9"/>
        <v>0</v>
      </c>
      <c r="L128" s="188">
        <f t="shared" si="9"/>
        <v>0</v>
      </c>
      <c r="M128" s="84"/>
    </row>
    <row r="129" spans="1:13" ht="27" hidden="1" customHeight="1">
      <c r="A129" s="182">
        <v>2</v>
      </c>
      <c r="B129" s="178">
        <v>6</v>
      </c>
      <c r="C129" s="179">
        <v>4</v>
      </c>
      <c r="D129" s="180">
        <v>1</v>
      </c>
      <c r="E129" s="178"/>
      <c r="F129" s="213"/>
      <c r="G129" s="180" t="s">
        <v>98</v>
      </c>
      <c r="H129" s="93">
        <v>96</v>
      </c>
      <c r="I129" s="167">
        <f t="shared" si="9"/>
        <v>0</v>
      </c>
      <c r="J129" s="208">
        <f t="shared" si="9"/>
        <v>0</v>
      </c>
      <c r="K129" s="168">
        <f t="shared" si="9"/>
        <v>0</v>
      </c>
      <c r="L129" s="167">
        <f t="shared" si="9"/>
        <v>0</v>
      </c>
      <c r="M129" s="84"/>
    </row>
    <row r="130" spans="1:13" ht="27" hidden="1" customHeight="1">
      <c r="A130" s="182">
        <v>2</v>
      </c>
      <c r="B130" s="178">
        <v>6</v>
      </c>
      <c r="C130" s="179">
        <v>4</v>
      </c>
      <c r="D130" s="180">
        <v>1</v>
      </c>
      <c r="E130" s="178">
        <v>1</v>
      </c>
      <c r="F130" s="213"/>
      <c r="G130" s="180" t="s">
        <v>98</v>
      </c>
      <c r="H130" s="93">
        <v>97</v>
      </c>
      <c r="I130" s="167">
        <f t="shared" si="9"/>
        <v>0</v>
      </c>
      <c r="J130" s="208">
        <f t="shared" si="9"/>
        <v>0</v>
      </c>
      <c r="K130" s="168">
        <f t="shared" si="9"/>
        <v>0</v>
      </c>
      <c r="L130" s="167">
        <f t="shared" si="9"/>
        <v>0</v>
      </c>
      <c r="M130" s="84"/>
    </row>
    <row r="131" spans="1:13" ht="27.75" hidden="1" customHeight="1">
      <c r="A131" s="182">
        <v>2</v>
      </c>
      <c r="B131" s="178">
        <v>6</v>
      </c>
      <c r="C131" s="179">
        <v>4</v>
      </c>
      <c r="D131" s="180">
        <v>1</v>
      </c>
      <c r="E131" s="178">
        <v>1</v>
      </c>
      <c r="F131" s="213">
        <v>1</v>
      </c>
      <c r="G131" s="180" t="s">
        <v>98</v>
      </c>
      <c r="H131" s="93">
        <v>98</v>
      </c>
      <c r="I131" s="185">
        <v>0</v>
      </c>
      <c r="J131" s="185">
        <v>0</v>
      </c>
      <c r="K131" s="185">
        <v>0</v>
      </c>
      <c r="L131" s="185">
        <v>0</v>
      </c>
      <c r="M131" s="84"/>
    </row>
    <row r="132" spans="1:13" ht="27" hidden="1" customHeight="1">
      <c r="A132" s="190">
        <v>2</v>
      </c>
      <c r="B132" s="199">
        <v>6</v>
      </c>
      <c r="C132" s="200">
        <v>5</v>
      </c>
      <c r="D132" s="202"/>
      <c r="E132" s="199"/>
      <c r="F132" s="221"/>
      <c r="G132" s="202" t="s">
        <v>99</v>
      </c>
      <c r="H132" s="93">
        <v>99</v>
      </c>
      <c r="I132" s="195">
        <f t="shared" ref="I132:L134" si="10">I133</f>
        <v>0</v>
      </c>
      <c r="J132" s="222">
        <f t="shared" si="10"/>
        <v>0</v>
      </c>
      <c r="K132" s="196">
        <f t="shared" si="10"/>
        <v>0</v>
      </c>
      <c r="L132" s="195">
        <f t="shared" si="10"/>
        <v>0</v>
      </c>
      <c r="M132" s="84"/>
    </row>
    <row r="133" spans="1:13" ht="29.25" hidden="1" customHeight="1">
      <c r="A133" s="182">
        <v>2</v>
      </c>
      <c r="B133" s="178">
        <v>6</v>
      </c>
      <c r="C133" s="179">
        <v>5</v>
      </c>
      <c r="D133" s="180">
        <v>1</v>
      </c>
      <c r="E133" s="178"/>
      <c r="F133" s="213"/>
      <c r="G133" s="202" t="s">
        <v>99</v>
      </c>
      <c r="H133" s="93">
        <v>100</v>
      </c>
      <c r="I133" s="167">
        <f t="shared" si="10"/>
        <v>0</v>
      </c>
      <c r="J133" s="208">
        <f t="shared" si="10"/>
        <v>0</v>
      </c>
      <c r="K133" s="168">
        <f t="shared" si="10"/>
        <v>0</v>
      </c>
      <c r="L133" s="167">
        <f t="shared" si="10"/>
        <v>0</v>
      </c>
      <c r="M133" s="84"/>
    </row>
    <row r="134" spans="1:13" ht="25.5" hidden="1" customHeight="1">
      <c r="A134" s="182">
        <v>2</v>
      </c>
      <c r="B134" s="178">
        <v>6</v>
      </c>
      <c r="C134" s="179">
        <v>5</v>
      </c>
      <c r="D134" s="180">
        <v>1</v>
      </c>
      <c r="E134" s="178">
        <v>1</v>
      </c>
      <c r="F134" s="213"/>
      <c r="G134" s="202" t="s">
        <v>99</v>
      </c>
      <c r="H134" s="93">
        <v>101</v>
      </c>
      <c r="I134" s="167">
        <f t="shared" si="10"/>
        <v>0</v>
      </c>
      <c r="J134" s="208">
        <f t="shared" si="10"/>
        <v>0</v>
      </c>
      <c r="K134" s="168">
        <f t="shared" si="10"/>
        <v>0</v>
      </c>
      <c r="L134" s="167">
        <f t="shared" si="10"/>
        <v>0</v>
      </c>
      <c r="M134" s="84"/>
    </row>
    <row r="135" spans="1:13" ht="27.75" hidden="1" customHeight="1">
      <c r="A135" s="178">
        <v>2</v>
      </c>
      <c r="B135" s="179">
        <v>6</v>
      </c>
      <c r="C135" s="178">
        <v>5</v>
      </c>
      <c r="D135" s="178">
        <v>1</v>
      </c>
      <c r="E135" s="180">
        <v>1</v>
      </c>
      <c r="F135" s="213">
        <v>1</v>
      </c>
      <c r="G135" s="178" t="s">
        <v>100</v>
      </c>
      <c r="H135" s="93">
        <v>102</v>
      </c>
      <c r="I135" s="185">
        <v>0</v>
      </c>
      <c r="J135" s="185">
        <v>0</v>
      </c>
      <c r="K135" s="185">
        <v>0</v>
      </c>
      <c r="L135" s="185">
        <v>0</v>
      </c>
      <c r="M135" s="84"/>
    </row>
    <row r="136" spans="1:13" ht="27.75" hidden="1" customHeight="1">
      <c r="A136" s="182">
        <v>2</v>
      </c>
      <c r="B136" s="179">
        <v>6</v>
      </c>
      <c r="C136" s="178">
        <v>6</v>
      </c>
      <c r="D136" s="179"/>
      <c r="E136" s="180"/>
      <c r="F136" s="181"/>
      <c r="G136" s="99" t="s">
        <v>101</v>
      </c>
      <c r="H136" s="93">
        <v>103</v>
      </c>
      <c r="I136" s="168">
        <f t="shared" ref="I136:L138" si="11">I137</f>
        <v>0</v>
      </c>
      <c r="J136" s="167">
        <f t="shared" si="11"/>
        <v>0</v>
      </c>
      <c r="K136" s="167">
        <f t="shared" si="11"/>
        <v>0</v>
      </c>
      <c r="L136" s="167">
        <f t="shared" si="11"/>
        <v>0</v>
      </c>
      <c r="M136" s="84"/>
    </row>
    <row r="137" spans="1:13" ht="27.75" hidden="1" customHeight="1">
      <c r="A137" s="182">
        <v>2</v>
      </c>
      <c r="B137" s="179">
        <v>6</v>
      </c>
      <c r="C137" s="178">
        <v>6</v>
      </c>
      <c r="D137" s="179">
        <v>1</v>
      </c>
      <c r="E137" s="180"/>
      <c r="F137" s="181"/>
      <c r="G137" s="99" t="s">
        <v>101</v>
      </c>
      <c r="H137" s="93">
        <v>104</v>
      </c>
      <c r="I137" s="167">
        <f t="shared" si="11"/>
        <v>0</v>
      </c>
      <c r="J137" s="167">
        <f t="shared" si="11"/>
        <v>0</v>
      </c>
      <c r="K137" s="167">
        <f t="shared" si="11"/>
        <v>0</v>
      </c>
      <c r="L137" s="167">
        <f t="shared" si="11"/>
        <v>0</v>
      </c>
      <c r="M137" s="84"/>
    </row>
    <row r="138" spans="1:13" ht="27.75" hidden="1" customHeight="1">
      <c r="A138" s="182">
        <v>2</v>
      </c>
      <c r="B138" s="179">
        <v>6</v>
      </c>
      <c r="C138" s="178">
        <v>6</v>
      </c>
      <c r="D138" s="179">
        <v>1</v>
      </c>
      <c r="E138" s="180">
        <v>1</v>
      </c>
      <c r="F138" s="181"/>
      <c r="G138" s="99" t="s">
        <v>101</v>
      </c>
      <c r="H138" s="93">
        <v>105</v>
      </c>
      <c r="I138" s="167">
        <f t="shared" si="11"/>
        <v>0</v>
      </c>
      <c r="J138" s="167">
        <f t="shared" si="11"/>
        <v>0</v>
      </c>
      <c r="K138" s="167">
        <f t="shared" si="11"/>
        <v>0</v>
      </c>
      <c r="L138" s="167">
        <f t="shared" si="11"/>
        <v>0</v>
      </c>
      <c r="M138" s="84"/>
    </row>
    <row r="139" spans="1:13" ht="27.75" hidden="1" customHeight="1">
      <c r="A139" s="182">
        <v>2</v>
      </c>
      <c r="B139" s="179">
        <v>6</v>
      </c>
      <c r="C139" s="178">
        <v>6</v>
      </c>
      <c r="D139" s="179">
        <v>1</v>
      </c>
      <c r="E139" s="180">
        <v>1</v>
      </c>
      <c r="F139" s="181">
        <v>1</v>
      </c>
      <c r="G139" s="100" t="s">
        <v>101</v>
      </c>
      <c r="H139" s="93">
        <v>106</v>
      </c>
      <c r="I139" s="185">
        <v>0</v>
      </c>
      <c r="J139" s="223">
        <v>0</v>
      </c>
      <c r="K139" s="185">
        <v>0</v>
      </c>
      <c r="L139" s="185">
        <v>0</v>
      </c>
      <c r="M139" s="84"/>
    </row>
    <row r="140" spans="1:13" ht="28.5" hidden="1" customHeight="1">
      <c r="A140" s="212">
        <v>2</v>
      </c>
      <c r="B140" s="163">
        <v>7</v>
      </c>
      <c r="C140" s="163"/>
      <c r="D140" s="164"/>
      <c r="E140" s="164"/>
      <c r="F140" s="166"/>
      <c r="G140" s="165" t="s">
        <v>102</v>
      </c>
      <c r="H140" s="93">
        <v>107</v>
      </c>
      <c r="I140" s="168">
        <f>SUM(I141+I146+I154)</f>
        <v>0</v>
      </c>
      <c r="J140" s="208">
        <f>SUM(J141+J146+J154)</f>
        <v>0</v>
      </c>
      <c r="K140" s="168">
        <f>SUM(K141+K146+K154)</f>
        <v>0</v>
      </c>
      <c r="L140" s="167">
        <f>SUM(L141+L146+L154)</f>
        <v>0</v>
      </c>
      <c r="M140" s="84"/>
    </row>
    <row r="141" spans="1:13" hidden="1">
      <c r="A141" s="182">
        <v>2</v>
      </c>
      <c r="B141" s="178">
        <v>7</v>
      </c>
      <c r="C141" s="178">
        <v>1</v>
      </c>
      <c r="D141" s="179"/>
      <c r="E141" s="179"/>
      <c r="F141" s="181"/>
      <c r="G141" s="180" t="s">
        <v>103</v>
      </c>
      <c r="H141" s="93">
        <v>108</v>
      </c>
      <c r="I141" s="168">
        <f t="shared" ref="I141:L142" si="12">I142</f>
        <v>0</v>
      </c>
      <c r="J141" s="208">
        <f t="shared" si="12"/>
        <v>0</v>
      </c>
      <c r="K141" s="168">
        <f t="shared" si="12"/>
        <v>0</v>
      </c>
      <c r="L141" s="167">
        <f t="shared" si="12"/>
        <v>0</v>
      </c>
    </row>
    <row r="142" spans="1:13" ht="24" hidden="1" customHeight="1">
      <c r="A142" s="182">
        <v>2</v>
      </c>
      <c r="B142" s="178">
        <v>7</v>
      </c>
      <c r="C142" s="178">
        <v>1</v>
      </c>
      <c r="D142" s="179">
        <v>1</v>
      </c>
      <c r="E142" s="179"/>
      <c r="F142" s="181"/>
      <c r="G142" s="180" t="s">
        <v>103</v>
      </c>
      <c r="H142" s="93">
        <v>109</v>
      </c>
      <c r="I142" s="168">
        <f t="shared" si="12"/>
        <v>0</v>
      </c>
      <c r="J142" s="208">
        <f t="shared" si="12"/>
        <v>0</v>
      </c>
      <c r="K142" s="168">
        <f t="shared" si="12"/>
        <v>0</v>
      </c>
      <c r="L142" s="167">
        <f t="shared" si="12"/>
        <v>0</v>
      </c>
      <c r="M142" s="84"/>
    </row>
    <row r="143" spans="1:13" ht="28.5" hidden="1" customHeight="1">
      <c r="A143" s="182">
        <v>2</v>
      </c>
      <c r="B143" s="178">
        <v>7</v>
      </c>
      <c r="C143" s="178">
        <v>1</v>
      </c>
      <c r="D143" s="179">
        <v>1</v>
      </c>
      <c r="E143" s="179">
        <v>1</v>
      </c>
      <c r="F143" s="181"/>
      <c r="G143" s="180" t="s">
        <v>103</v>
      </c>
      <c r="H143" s="93">
        <v>110</v>
      </c>
      <c r="I143" s="168">
        <f>SUM(I144:I145)</f>
        <v>0</v>
      </c>
      <c r="J143" s="208">
        <f>SUM(J144:J145)</f>
        <v>0</v>
      </c>
      <c r="K143" s="168">
        <f>SUM(K144:K145)</f>
        <v>0</v>
      </c>
      <c r="L143" s="167">
        <f>SUM(L144:L145)</f>
        <v>0</v>
      </c>
      <c r="M143" s="84"/>
    </row>
    <row r="144" spans="1:13" ht="26.25" hidden="1" customHeight="1">
      <c r="A144" s="198">
        <v>2</v>
      </c>
      <c r="B144" s="173">
        <v>7</v>
      </c>
      <c r="C144" s="198">
        <v>1</v>
      </c>
      <c r="D144" s="178">
        <v>1</v>
      </c>
      <c r="E144" s="171">
        <v>1</v>
      </c>
      <c r="F144" s="174">
        <v>1</v>
      </c>
      <c r="G144" s="172" t="s">
        <v>104</v>
      </c>
      <c r="H144" s="93">
        <v>111</v>
      </c>
      <c r="I144" s="224">
        <v>0</v>
      </c>
      <c r="J144" s="224">
        <v>0</v>
      </c>
      <c r="K144" s="224">
        <v>0</v>
      </c>
      <c r="L144" s="224">
        <v>0</v>
      </c>
      <c r="M144" s="84"/>
    </row>
    <row r="145" spans="1:13" ht="24" hidden="1" customHeight="1">
      <c r="A145" s="178">
        <v>2</v>
      </c>
      <c r="B145" s="178">
        <v>7</v>
      </c>
      <c r="C145" s="182">
        <v>1</v>
      </c>
      <c r="D145" s="178">
        <v>1</v>
      </c>
      <c r="E145" s="179">
        <v>1</v>
      </c>
      <c r="F145" s="181">
        <v>2</v>
      </c>
      <c r="G145" s="180" t="s">
        <v>105</v>
      </c>
      <c r="H145" s="93">
        <v>112</v>
      </c>
      <c r="I145" s="184">
        <v>0</v>
      </c>
      <c r="J145" s="184">
        <v>0</v>
      </c>
      <c r="K145" s="184">
        <v>0</v>
      </c>
      <c r="L145" s="184">
        <v>0</v>
      </c>
      <c r="M145" s="84"/>
    </row>
    <row r="146" spans="1:13" ht="25.5" hidden="1" customHeight="1">
      <c r="A146" s="190">
        <v>2</v>
      </c>
      <c r="B146" s="191">
        <v>7</v>
      </c>
      <c r="C146" s="190">
        <v>2</v>
      </c>
      <c r="D146" s="191"/>
      <c r="E146" s="192"/>
      <c r="F146" s="194"/>
      <c r="G146" s="193" t="s">
        <v>106</v>
      </c>
      <c r="H146" s="93">
        <v>113</v>
      </c>
      <c r="I146" s="176">
        <f t="shared" ref="I146:L147" si="13">I147</f>
        <v>0</v>
      </c>
      <c r="J146" s="211">
        <f t="shared" si="13"/>
        <v>0</v>
      </c>
      <c r="K146" s="176">
        <f t="shared" si="13"/>
        <v>0</v>
      </c>
      <c r="L146" s="177">
        <f t="shared" si="13"/>
        <v>0</v>
      </c>
      <c r="M146" s="84"/>
    </row>
    <row r="147" spans="1:13" ht="25.5" hidden="1" customHeight="1">
      <c r="A147" s="182">
        <v>2</v>
      </c>
      <c r="B147" s="178">
        <v>7</v>
      </c>
      <c r="C147" s="182">
        <v>2</v>
      </c>
      <c r="D147" s="178">
        <v>1</v>
      </c>
      <c r="E147" s="179"/>
      <c r="F147" s="181"/>
      <c r="G147" s="180" t="s">
        <v>107</v>
      </c>
      <c r="H147" s="93">
        <v>114</v>
      </c>
      <c r="I147" s="168">
        <f t="shared" si="13"/>
        <v>0</v>
      </c>
      <c r="J147" s="208">
        <f t="shared" si="13"/>
        <v>0</v>
      </c>
      <c r="K147" s="168">
        <f t="shared" si="13"/>
        <v>0</v>
      </c>
      <c r="L147" s="167">
        <f t="shared" si="13"/>
        <v>0</v>
      </c>
      <c r="M147" s="84"/>
    </row>
    <row r="148" spans="1:13" ht="25.5" hidden="1" customHeight="1">
      <c r="A148" s="182">
        <v>2</v>
      </c>
      <c r="B148" s="178">
        <v>7</v>
      </c>
      <c r="C148" s="182">
        <v>2</v>
      </c>
      <c r="D148" s="178">
        <v>1</v>
      </c>
      <c r="E148" s="179">
        <v>1</v>
      </c>
      <c r="F148" s="181"/>
      <c r="G148" s="180" t="s">
        <v>107</v>
      </c>
      <c r="H148" s="93">
        <v>115</v>
      </c>
      <c r="I148" s="168">
        <f>SUM(I149:I150)</f>
        <v>0</v>
      </c>
      <c r="J148" s="208">
        <f>SUM(J149:J150)</f>
        <v>0</v>
      </c>
      <c r="K148" s="168">
        <f>SUM(K149:K150)</f>
        <v>0</v>
      </c>
      <c r="L148" s="167">
        <f>SUM(L149:L150)</f>
        <v>0</v>
      </c>
      <c r="M148" s="84"/>
    </row>
    <row r="149" spans="1:13" ht="23.25" hidden="1" customHeight="1">
      <c r="A149" s="182">
        <v>2</v>
      </c>
      <c r="B149" s="178">
        <v>7</v>
      </c>
      <c r="C149" s="182">
        <v>2</v>
      </c>
      <c r="D149" s="178">
        <v>1</v>
      </c>
      <c r="E149" s="179">
        <v>1</v>
      </c>
      <c r="F149" s="181">
        <v>1</v>
      </c>
      <c r="G149" s="180" t="s">
        <v>108</v>
      </c>
      <c r="H149" s="93">
        <v>116</v>
      </c>
      <c r="I149" s="184">
        <v>0</v>
      </c>
      <c r="J149" s="184">
        <v>0</v>
      </c>
      <c r="K149" s="184">
        <v>0</v>
      </c>
      <c r="L149" s="184">
        <v>0</v>
      </c>
      <c r="M149" s="84"/>
    </row>
    <row r="150" spans="1:13" ht="26.25" hidden="1" customHeight="1">
      <c r="A150" s="182">
        <v>2</v>
      </c>
      <c r="B150" s="178">
        <v>7</v>
      </c>
      <c r="C150" s="182">
        <v>2</v>
      </c>
      <c r="D150" s="178">
        <v>1</v>
      </c>
      <c r="E150" s="179">
        <v>1</v>
      </c>
      <c r="F150" s="181">
        <v>2</v>
      </c>
      <c r="G150" s="180" t="s">
        <v>109</v>
      </c>
      <c r="H150" s="93">
        <v>117</v>
      </c>
      <c r="I150" s="184">
        <v>0</v>
      </c>
      <c r="J150" s="184">
        <v>0</v>
      </c>
      <c r="K150" s="184">
        <v>0</v>
      </c>
      <c r="L150" s="184">
        <v>0</v>
      </c>
      <c r="M150" s="84"/>
    </row>
    <row r="151" spans="1:13" ht="27.75" hidden="1" customHeight="1">
      <c r="A151" s="182">
        <v>2</v>
      </c>
      <c r="B151" s="178">
        <v>7</v>
      </c>
      <c r="C151" s="182">
        <v>2</v>
      </c>
      <c r="D151" s="178">
        <v>2</v>
      </c>
      <c r="E151" s="179"/>
      <c r="F151" s="181"/>
      <c r="G151" s="180" t="s">
        <v>110</v>
      </c>
      <c r="H151" s="93">
        <v>118</v>
      </c>
      <c r="I151" s="168">
        <f>I152</f>
        <v>0</v>
      </c>
      <c r="J151" s="168">
        <f>J152</f>
        <v>0</v>
      </c>
      <c r="K151" s="168">
        <f>K152</f>
        <v>0</v>
      </c>
      <c r="L151" s="168">
        <f>L152</f>
        <v>0</v>
      </c>
      <c r="M151" s="84"/>
    </row>
    <row r="152" spans="1:13" ht="24.75" hidden="1" customHeight="1">
      <c r="A152" s="182">
        <v>2</v>
      </c>
      <c r="B152" s="178">
        <v>7</v>
      </c>
      <c r="C152" s="182">
        <v>2</v>
      </c>
      <c r="D152" s="178">
        <v>2</v>
      </c>
      <c r="E152" s="179">
        <v>1</v>
      </c>
      <c r="F152" s="181"/>
      <c r="G152" s="180" t="s">
        <v>110</v>
      </c>
      <c r="H152" s="93">
        <v>119</v>
      </c>
      <c r="I152" s="168">
        <f>SUM(I153)</f>
        <v>0</v>
      </c>
      <c r="J152" s="168">
        <f>SUM(J153)</f>
        <v>0</v>
      </c>
      <c r="K152" s="168">
        <f>SUM(K153)</f>
        <v>0</v>
      </c>
      <c r="L152" s="168">
        <f>SUM(L153)</f>
        <v>0</v>
      </c>
      <c r="M152" s="84"/>
    </row>
    <row r="153" spans="1:13" ht="27" hidden="1" customHeight="1">
      <c r="A153" s="182">
        <v>2</v>
      </c>
      <c r="B153" s="178">
        <v>7</v>
      </c>
      <c r="C153" s="182">
        <v>2</v>
      </c>
      <c r="D153" s="178">
        <v>2</v>
      </c>
      <c r="E153" s="179">
        <v>1</v>
      </c>
      <c r="F153" s="181">
        <v>1</v>
      </c>
      <c r="G153" s="180" t="s">
        <v>110</v>
      </c>
      <c r="H153" s="93">
        <v>120</v>
      </c>
      <c r="I153" s="184">
        <v>0</v>
      </c>
      <c r="J153" s="184">
        <v>0</v>
      </c>
      <c r="K153" s="184">
        <v>0</v>
      </c>
      <c r="L153" s="184">
        <v>0</v>
      </c>
      <c r="M153" s="84"/>
    </row>
    <row r="154" spans="1:13" hidden="1">
      <c r="A154" s="182">
        <v>2</v>
      </c>
      <c r="B154" s="178">
        <v>7</v>
      </c>
      <c r="C154" s="182">
        <v>3</v>
      </c>
      <c r="D154" s="178"/>
      <c r="E154" s="179"/>
      <c r="F154" s="181"/>
      <c r="G154" s="180" t="s">
        <v>111</v>
      </c>
      <c r="H154" s="93">
        <v>121</v>
      </c>
      <c r="I154" s="168">
        <f t="shared" ref="I154:L155" si="14">I155</f>
        <v>0</v>
      </c>
      <c r="J154" s="208">
        <f t="shared" si="14"/>
        <v>0</v>
      </c>
      <c r="K154" s="168">
        <f t="shared" si="14"/>
        <v>0</v>
      </c>
      <c r="L154" s="167">
        <f t="shared" si="14"/>
        <v>0</v>
      </c>
    </row>
    <row r="155" spans="1:13" hidden="1">
      <c r="A155" s="190">
        <v>2</v>
      </c>
      <c r="B155" s="199">
        <v>7</v>
      </c>
      <c r="C155" s="225">
        <v>3</v>
      </c>
      <c r="D155" s="199">
        <v>1</v>
      </c>
      <c r="E155" s="200"/>
      <c r="F155" s="201"/>
      <c r="G155" s="202" t="s">
        <v>111</v>
      </c>
      <c r="H155" s="93">
        <v>122</v>
      </c>
      <c r="I155" s="196">
        <f t="shared" si="14"/>
        <v>0</v>
      </c>
      <c r="J155" s="222">
        <f t="shared" si="14"/>
        <v>0</v>
      </c>
      <c r="K155" s="196">
        <f t="shared" si="14"/>
        <v>0</v>
      </c>
      <c r="L155" s="195">
        <f t="shared" si="14"/>
        <v>0</v>
      </c>
    </row>
    <row r="156" spans="1:13" hidden="1">
      <c r="A156" s="182">
        <v>2</v>
      </c>
      <c r="B156" s="178">
        <v>7</v>
      </c>
      <c r="C156" s="182">
        <v>3</v>
      </c>
      <c r="D156" s="178">
        <v>1</v>
      </c>
      <c r="E156" s="179">
        <v>1</v>
      </c>
      <c r="F156" s="181"/>
      <c r="G156" s="180" t="s">
        <v>111</v>
      </c>
      <c r="H156" s="93">
        <v>123</v>
      </c>
      <c r="I156" s="168">
        <f>SUM(I157:I158)</f>
        <v>0</v>
      </c>
      <c r="J156" s="208">
        <f>SUM(J157:J158)</f>
        <v>0</v>
      </c>
      <c r="K156" s="168">
        <f>SUM(K157:K158)</f>
        <v>0</v>
      </c>
      <c r="L156" s="167">
        <f>SUM(L157:L158)</f>
        <v>0</v>
      </c>
    </row>
    <row r="157" spans="1:13" hidden="1">
      <c r="A157" s="198">
        <v>2</v>
      </c>
      <c r="B157" s="173">
        <v>7</v>
      </c>
      <c r="C157" s="198">
        <v>3</v>
      </c>
      <c r="D157" s="173">
        <v>1</v>
      </c>
      <c r="E157" s="171">
        <v>1</v>
      </c>
      <c r="F157" s="174">
        <v>1</v>
      </c>
      <c r="G157" s="172" t="s">
        <v>112</v>
      </c>
      <c r="H157" s="93">
        <v>124</v>
      </c>
      <c r="I157" s="224">
        <v>0</v>
      </c>
      <c r="J157" s="224">
        <v>0</v>
      </c>
      <c r="K157" s="224">
        <v>0</v>
      </c>
      <c r="L157" s="224">
        <v>0</v>
      </c>
    </row>
    <row r="158" spans="1:13" ht="25.5" hidden="1" customHeight="1">
      <c r="A158" s="182">
        <v>2</v>
      </c>
      <c r="B158" s="178">
        <v>7</v>
      </c>
      <c r="C158" s="182">
        <v>3</v>
      </c>
      <c r="D158" s="178">
        <v>1</v>
      </c>
      <c r="E158" s="179">
        <v>1</v>
      </c>
      <c r="F158" s="181">
        <v>2</v>
      </c>
      <c r="G158" s="180" t="s">
        <v>113</v>
      </c>
      <c r="H158" s="93">
        <v>125</v>
      </c>
      <c r="I158" s="184">
        <v>0</v>
      </c>
      <c r="J158" s="185">
        <v>0</v>
      </c>
      <c r="K158" s="185">
        <v>0</v>
      </c>
      <c r="L158" s="185">
        <v>0</v>
      </c>
      <c r="M158" s="84"/>
    </row>
    <row r="159" spans="1:13" ht="24" hidden="1" customHeight="1">
      <c r="A159" s="212">
        <v>2</v>
      </c>
      <c r="B159" s="212">
        <v>8</v>
      </c>
      <c r="C159" s="163"/>
      <c r="D159" s="187"/>
      <c r="E159" s="170"/>
      <c r="F159" s="226"/>
      <c r="G159" s="175" t="s">
        <v>114</v>
      </c>
      <c r="H159" s="93">
        <v>126</v>
      </c>
      <c r="I159" s="189">
        <f>I160</f>
        <v>0</v>
      </c>
      <c r="J159" s="210">
        <f>J160</f>
        <v>0</v>
      </c>
      <c r="K159" s="189">
        <f>K160</f>
        <v>0</v>
      </c>
      <c r="L159" s="188">
        <f>L160</f>
        <v>0</v>
      </c>
      <c r="M159" s="84"/>
    </row>
    <row r="160" spans="1:13" ht="21.75" hidden="1" customHeight="1">
      <c r="A160" s="190">
        <v>2</v>
      </c>
      <c r="B160" s="190">
        <v>8</v>
      </c>
      <c r="C160" s="190">
        <v>1</v>
      </c>
      <c r="D160" s="191"/>
      <c r="E160" s="192"/>
      <c r="F160" s="194"/>
      <c r="G160" s="172" t="s">
        <v>114</v>
      </c>
      <c r="H160" s="93">
        <v>127</v>
      </c>
      <c r="I160" s="189">
        <f>I161+I166</f>
        <v>0</v>
      </c>
      <c r="J160" s="210">
        <f>J161+J166</f>
        <v>0</v>
      </c>
      <c r="K160" s="189">
        <f>K161+K166</f>
        <v>0</v>
      </c>
      <c r="L160" s="188">
        <f>L161+L166</f>
        <v>0</v>
      </c>
      <c r="M160" s="84"/>
    </row>
    <row r="161" spans="1:13" ht="27" hidden="1" customHeight="1">
      <c r="A161" s="182">
        <v>2</v>
      </c>
      <c r="B161" s="178">
        <v>8</v>
      </c>
      <c r="C161" s="180">
        <v>1</v>
      </c>
      <c r="D161" s="178">
        <v>1</v>
      </c>
      <c r="E161" s="179"/>
      <c r="F161" s="181"/>
      <c r="G161" s="180" t="s">
        <v>115</v>
      </c>
      <c r="H161" s="93">
        <v>128</v>
      </c>
      <c r="I161" s="168">
        <f>I162</f>
        <v>0</v>
      </c>
      <c r="J161" s="208">
        <f>J162</f>
        <v>0</v>
      </c>
      <c r="K161" s="168">
        <f>K162</f>
        <v>0</v>
      </c>
      <c r="L161" s="167">
        <f>L162</f>
        <v>0</v>
      </c>
      <c r="M161" s="84"/>
    </row>
    <row r="162" spans="1:13" ht="23.25" hidden="1" customHeight="1">
      <c r="A162" s="182">
        <v>2</v>
      </c>
      <c r="B162" s="178">
        <v>8</v>
      </c>
      <c r="C162" s="172">
        <v>1</v>
      </c>
      <c r="D162" s="173">
        <v>1</v>
      </c>
      <c r="E162" s="171">
        <v>1</v>
      </c>
      <c r="F162" s="174"/>
      <c r="G162" s="180" t="s">
        <v>115</v>
      </c>
      <c r="H162" s="93">
        <v>129</v>
      </c>
      <c r="I162" s="189">
        <f>SUM(I163:I165)</f>
        <v>0</v>
      </c>
      <c r="J162" s="189">
        <f>SUM(J163:J165)</f>
        <v>0</v>
      </c>
      <c r="K162" s="189">
        <f>SUM(K163:K165)</f>
        <v>0</v>
      </c>
      <c r="L162" s="189">
        <f>SUM(L163:L165)</f>
        <v>0</v>
      </c>
      <c r="M162" s="84"/>
    </row>
    <row r="163" spans="1:13" ht="23.25" hidden="1" customHeight="1">
      <c r="A163" s="178">
        <v>2</v>
      </c>
      <c r="B163" s="173">
        <v>8</v>
      </c>
      <c r="C163" s="180">
        <v>1</v>
      </c>
      <c r="D163" s="178">
        <v>1</v>
      </c>
      <c r="E163" s="179">
        <v>1</v>
      </c>
      <c r="F163" s="181">
        <v>1</v>
      </c>
      <c r="G163" s="180" t="s">
        <v>116</v>
      </c>
      <c r="H163" s="93">
        <v>130</v>
      </c>
      <c r="I163" s="184">
        <v>0</v>
      </c>
      <c r="J163" s="184">
        <v>0</v>
      </c>
      <c r="K163" s="184">
        <v>0</v>
      </c>
      <c r="L163" s="184">
        <v>0</v>
      </c>
      <c r="M163" s="84"/>
    </row>
    <row r="164" spans="1:13" ht="27" hidden="1" customHeight="1">
      <c r="A164" s="190">
        <v>2</v>
      </c>
      <c r="B164" s="199">
        <v>8</v>
      </c>
      <c r="C164" s="202">
        <v>1</v>
      </c>
      <c r="D164" s="199">
        <v>1</v>
      </c>
      <c r="E164" s="200">
        <v>1</v>
      </c>
      <c r="F164" s="201">
        <v>2</v>
      </c>
      <c r="G164" s="202" t="s">
        <v>117</v>
      </c>
      <c r="H164" s="93">
        <v>131</v>
      </c>
      <c r="I164" s="227">
        <v>0</v>
      </c>
      <c r="J164" s="227">
        <v>0</v>
      </c>
      <c r="K164" s="227">
        <v>0</v>
      </c>
      <c r="L164" s="227">
        <v>0</v>
      </c>
      <c r="M164" s="84"/>
    </row>
    <row r="165" spans="1:13" hidden="1">
      <c r="A165" s="190">
        <v>2</v>
      </c>
      <c r="B165" s="199">
        <v>8</v>
      </c>
      <c r="C165" s="202">
        <v>1</v>
      </c>
      <c r="D165" s="199">
        <v>1</v>
      </c>
      <c r="E165" s="200">
        <v>1</v>
      </c>
      <c r="F165" s="201">
        <v>3</v>
      </c>
      <c r="G165" s="202" t="s">
        <v>118</v>
      </c>
      <c r="H165" s="93">
        <v>132</v>
      </c>
      <c r="I165" s="227">
        <v>0</v>
      </c>
      <c r="J165" s="228">
        <v>0</v>
      </c>
      <c r="K165" s="227">
        <v>0</v>
      </c>
      <c r="L165" s="203">
        <v>0</v>
      </c>
    </row>
    <row r="166" spans="1:13" ht="23.25" hidden="1" customHeight="1">
      <c r="A166" s="182">
        <v>2</v>
      </c>
      <c r="B166" s="178">
        <v>8</v>
      </c>
      <c r="C166" s="180">
        <v>1</v>
      </c>
      <c r="D166" s="178">
        <v>2</v>
      </c>
      <c r="E166" s="179"/>
      <c r="F166" s="181"/>
      <c r="G166" s="180" t="s">
        <v>119</v>
      </c>
      <c r="H166" s="93">
        <v>133</v>
      </c>
      <c r="I166" s="168">
        <f t="shared" ref="I166:L167" si="15">I167</f>
        <v>0</v>
      </c>
      <c r="J166" s="208">
        <f t="shared" si="15"/>
        <v>0</v>
      </c>
      <c r="K166" s="168">
        <f t="shared" si="15"/>
        <v>0</v>
      </c>
      <c r="L166" s="167">
        <f t="shared" si="15"/>
        <v>0</v>
      </c>
      <c r="M166" s="84"/>
    </row>
    <row r="167" spans="1:13" hidden="1">
      <c r="A167" s="182">
        <v>2</v>
      </c>
      <c r="B167" s="178">
        <v>8</v>
      </c>
      <c r="C167" s="180">
        <v>1</v>
      </c>
      <c r="D167" s="178">
        <v>2</v>
      </c>
      <c r="E167" s="179">
        <v>1</v>
      </c>
      <c r="F167" s="181"/>
      <c r="G167" s="180" t="s">
        <v>119</v>
      </c>
      <c r="H167" s="93">
        <v>134</v>
      </c>
      <c r="I167" s="168">
        <f t="shared" si="15"/>
        <v>0</v>
      </c>
      <c r="J167" s="208">
        <f t="shared" si="15"/>
        <v>0</v>
      </c>
      <c r="K167" s="168">
        <f t="shared" si="15"/>
        <v>0</v>
      </c>
      <c r="L167" s="167">
        <f t="shared" si="15"/>
        <v>0</v>
      </c>
    </row>
    <row r="168" spans="1:13" hidden="1">
      <c r="A168" s="190">
        <v>2</v>
      </c>
      <c r="B168" s="191">
        <v>8</v>
      </c>
      <c r="C168" s="193">
        <v>1</v>
      </c>
      <c r="D168" s="191">
        <v>2</v>
      </c>
      <c r="E168" s="192">
        <v>1</v>
      </c>
      <c r="F168" s="194">
        <v>1</v>
      </c>
      <c r="G168" s="180" t="s">
        <v>119</v>
      </c>
      <c r="H168" s="93">
        <v>135</v>
      </c>
      <c r="I168" s="229">
        <v>0</v>
      </c>
      <c r="J168" s="185">
        <v>0</v>
      </c>
      <c r="K168" s="185">
        <v>0</v>
      </c>
      <c r="L168" s="185">
        <v>0</v>
      </c>
    </row>
    <row r="169" spans="1:13" ht="93" hidden="1" customHeight="1">
      <c r="A169" s="212">
        <v>2</v>
      </c>
      <c r="B169" s="163">
        <v>9</v>
      </c>
      <c r="C169" s="165"/>
      <c r="D169" s="163"/>
      <c r="E169" s="164"/>
      <c r="F169" s="166"/>
      <c r="G169" s="165" t="s">
        <v>412</v>
      </c>
      <c r="H169" s="93">
        <v>136</v>
      </c>
      <c r="I169" s="168">
        <f>I170+I174</f>
        <v>0</v>
      </c>
      <c r="J169" s="208">
        <f>J170+J174</f>
        <v>0</v>
      </c>
      <c r="K169" s="168">
        <f>K170+K174</f>
        <v>0</v>
      </c>
      <c r="L169" s="167">
        <f>L170+L174</f>
        <v>0</v>
      </c>
      <c r="M169" s="84"/>
    </row>
    <row r="170" spans="1:13" s="193" customFormat="1" ht="39" hidden="1" customHeight="1">
      <c r="A170" s="182">
        <v>2</v>
      </c>
      <c r="B170" s="178">
        <v>9</v>
      </c>
      <c r="C170" s="180">
        <v>1</v>
      </c>
      <c r="D170" s="178"/>
      <c r="E170" s="179"/>
      <c r="F170" s="181"/>
      <c r="G170" s="180" t="s">
        <v>120</v>
      </c>
      <c r="H170" s="93">
        <v>137</v>
      </c>
      <c r="I170" s="168">
        <f t="shared" ref="I170:L172" si="16">I171</f>
        <v>0</v>
      </c>
      <c r="J170" s="208">
        <f t="shared" si="16"/>
        <v>0</v>
      </c>
      <c r="K170" s="168">
        <f t="shared" si="16"/>
        <v>0</v>
      </c>
      <c r="L170" s="167">
        <f t="shared" si="16"/>
        <v>0</v>
      </c>
    </row>
    <row r="171" spans="1:13" ht="42.75" hidden="1" customHeight="1">
      <c r="A171" s="198">
        <v>2</v>
      </c>
      <c r="B171" s="173">
        <v>9</v>
      </c>
      <c r="C171" s="172">
        <v>1</v>
      </c>
      <c r="D171" s="173">
        <v>1</v>
      </c>
      <c r="E171" s="171"/>
      <c r="F171" s="174"/>
      <c r="G171" s="180" t="s">
        <v>120</v>
      </c>
      <c r="H171" s="93">
        <v>138</v>
      </c>
      <c r="I171" s="189">
        <f t="shared" si="16"/>
        <v>0</v>
      </c>
      <c r="J171" s="210">
        <f t="shared" si="16"/>
        <v>0</v>
      </c>
      <c r="K171" s="189">
        <f t="shared" si="16"/>
        <v>0</v>
      </c>
      <c r="L171" s="188">
        <f t="shared" si="16"/>
        <v>0</v>
      </c>
      <c r="M171" s="84"/>
    </row>
    <row r="172" spans="1:13" ht="38.25" hidden="1" customHeight="1">
      <c r="A172" s="182">
        <v>2</v>
      </c>
      <c r="B172" s="178">
        <v>9</v>
      </c>
      <c r="C172" s="182">
        <v>1</v>
      </c>
      <c r="D172" s="178">
        <v>1</v>
      </c>
      <c r="E172" s="179">
        <v>1</v>
      </c>
      <c r="F172" s="181"/>
      <c r="G172" s="180" t="s">
        <v>120</v>
      </c>
      <c r="H172" s="93">
        <v>139</v>
      </c>
      <c r="I172" s="168">
        <f t="shared" si="16"/>
        <v>0</v>
      </c>
      <c r="J172" s="208">
        <f t="shared" si="16"/>
        <v>0</v>
      </c>
      <c r="K172" s="168">
        <f t="shared" si="16"/>
        <v>0</v>
      </c>
      <c r="L172" s="167">
        <f t="shared" si="16"/>
        <v>0</v>
      </c>
      <c r="M172" s="84"/>
    </row>
    <row r="173" spans="1:13" ht="38.25" hidden="1" customHeight="1">
      <c r="A173" s="198">
        <v>2</v>
      </c>
      <c r="B173" s="173">
        <v>9</v>
      </c>
      <c r="C173" s="173">
        <v>1</v>
      </c>
      <c r="D173" s="173">
        <v>1</v>
      </c>
      <c r="E173" s="171">
        <v>1</v>
      </c>
      <c r="F173" s="174">
        <v>1</v>
      </c>
      <c r="G173" s="180" t="s">
        <v>120</v>
      </c>
      <c r="H173" s="93">
        <v>140</v>
      </c>
      <c r="I173" s="224">
        <v>0</v>
      </c>
      <c r="J173" s="224">
        <v>0</v>
      </c>
      <c r="K173" s="224">
        <v>0</v>
      </c>
      <c r="L173" s="224">
        <v>0</v>
      </c>
      <c r="M173" s="84"/>
    </row>
    <row r="174" spans="1:13" ht="90.75" hidden="1" customHeight="1">
      <c r="A174" s="182">
        <v>2</v>
      </c>
      <c r="B174" s="178">
        <v>9</v>
      </c>
      <c r="C174" s="178">
        <v>2</v>
      </c>
      <c r="D174" s="178"/>
      <c r="E174" s="179"/>
      <c r="F174" s="181"/>
      <c r="G174" s="180" t="s">
        <v>412</v>
      </c>
      <c r="H174" s="93">
        <v>141</v>
      </c>
      <c r="I174" s="168">
        <f>SUM(I175+I180)</f>
        <v>0</v>
      </c>
      <c r="J174" s="168">
        <f>SUM(J175+J180)</f>
        <v>0</v>
      </c>
      <c r="K174" s="168">
        <f>SUM(K175+K180)</f>
        <v>0</v>
      </c>
      <c r="L174" s="168">
        <f>SUM(L175+L180)</f>
        <v>0</v>
      </c>
      <c r="M174" s="84"/>
    </row>
    <row r="175" spans="1:13" ht="91.5" hidden="1" customHeight="1">
      <c r="A175" s="182">
        <v>2</v>
      </c>
      <c r="B175" s="178">
        <v>9</v>
      </c>
      <c r="C175" s="178">
        <v>2</v>
      </c>
      <c r="D175" s="173">
        <v>1</v>
      </c>
      <c r="E175" s="171"/>
      <c r="F175" s="174"/>
      <c r="G175" s="180" t="s">
        <v>413</v>
      </c>
      <c r="H175" s="93">
        <v>142</v>
      </c>
      <c r="I175" s="189">
        <f>I176</f>
        <v>0</v>
      </c>
      <c r="J175" s="210">
        <f>J176</f>
        <v>0</v>
      </c>
      <c r="K175" s="189">
        <f>K176</f>
        <v>0</v>
      </c>
      <c r="L175" s="188">
        <f>L176</f>
        <v>0</v>
      </c>
      <c r="M175" s="84"/>
    </row>
    <row r="176" spans="1:13" ht="93" hidden="1" customHeight="1">
      <c r="A176" s="198">
        <v>2</v>
      </c>
      <c r="B176" s="173">
        <v>9</v>
      </c>
      <c r="C176" s="173">
        <v>2</v>
      </c>
      <c r="D176" s="178">
        <v>1</v>
      </c>
      <c r="E176" s="179">
        <v>1</v>
      </c>
      <c r="F176" s="181"/>
      <c r="G176" s="180" t="s">
        <v>413</v>
      </c>
      <c r="H176" s="93">
        <v>143</v>
      </c>
      <c r="I176" s="168">
        <f>SUM(I177:I179)</f>
        <v>0</v>
      </c>
      <c r="J176" s="208">
        <f>SUM(J177:J179)</f>
        <v>0</v>
      </c>
      <c r="K176" s="168">
        <f>SUM(K177:K179)</f>
        <v>0</v>
      </c>
      <c r="L176" s="167">
        <f>SUM(L177:L179)</f>
        <v>0</v>
      </c>
      <c r="M176" s="84"/>
    </row>
    <row r="177" spans="1:13" ht="105" hidden="1" customHeight="1">
      <c r="A177" s="190">
        <v>2</v>
      </c>
      <c r="B177" s="199">
        <v>9</v>
      </c>
      <c r="C177" s="199">
        <v>2</v>
      </c>
      <c r="D177" s="199">
        <v>1</v>
      </c>
      <c r="E177" s="200">
        <v>1</v>
      </c>
      <c r="F177" s="201">
        <v>1</v>
      </c>
      <c r="G177" s="180" t="s">
        <v>414</v>
      </c>
      <c r="H177" s="93">
        <v>144</v>
      </c>
      <c r="I177" s="227">
        <v>0</v>
      </c>
      <c r="J177" s="183">
        <v>0</v>
      </c>
      <c r="K177" s="183">
        <v>0</v>
      </c>
      <c r="L177" s="183">
        <v>0</v>
      </c>
      <c r="M177" s="84"/>
    </row>
    <row r="178" spans="1:13" ht="107.25" hidden="1" customHeight="1">
      <c r="A178" s="182">
        <v>2</v>
      </c>
      <c r="B178" s="178">
        <v>9</v>
      </c>
      <c r="C178" s="178">
        <v>2</v>
      </c>
      <c r="D178" s="178">
        <v>1</v>
      </c>
      <c r="E178" s="179">
        <v>1</v>
      </c>
      <c r="F178" s="181">
        <v>2</v>
      </c>
      <c r="G178" s="180" t="s">
        <v>415</v>
      </c>
      <c r="H178" s="93">
        <v>145</v>
      </c>
      <c r="I178" s="184">
        <v>0</v>
      </c>
      <c r="J178" s="230">
        <v>0</v>
      </c>
      <c r="K178" s="230">
        <v>0</v>
      </c>
      <c r="L178" s="230">
        <v>0</v>
      </c>
      <c r="M178" s="84"/>
    </row>
    <row r="179" spans="1:13" ht="104.25" hidden="1" customHeight="1">
      <c r="A179" s="182">
        <v>2</v>
      </c>
      <c r="B179" s="178">
        <v>9</v>
      </c>
      <c r="C179" s="178">
        <v>2</v>
      </c>
      <c r="D179" s="178">
        <v>1</v>
      </c>
      <c r="E179" s="179">
        <v>1</v>
      </c>
      <c r="F179" s="181">
        <v>3</v>
      </c>
      <c r="G179" s="180" t="s">
        <v>416</v>
      </c>
      <c r="H179" s="93">
        <v>146</v>
      </c>
      <c r="I179" s="184">
        <v>0</v>
      </c>
      <c r="J179" s="184">
        <v>0</v>
      </c>
      <c r="K179" s="184">
        <v>0</v>
      </c>
      <c r="L179" s="184">
        <v>0</v>
      </c>
      <c r="M179" s="84"/>
    </row>
    <row r="180" spans="1:13" ht="92.25" hidden="1" customHeight="1">
      <c r="A180" s="231">
        <v>2</v>
      </c>
      <c r="B180" s="231">
        <v>9</v>
      </c>
      <c r="C180" s="231">
        <v>2</v>
      </c>
      <c r="D180" s="231">
        <v>2</v>
      </c>
      <c r="E180" s="231"/>
      <c r="F180" s="231"/>
      <c r="G180" s="180" t="s">
        <v>417</v>
      </c>
      <c r="H180" s="93">
        <v>147</v>
      </c>
      <c r="I180" s="168">
        <f>I181</f>
        <v>0</v>
      </c>
      <c r="J180" s="208">
        <f>J181</f>
        <v>0</v>
      </c>
      <c r="K180" s="168">
        <f>K181</f>
        <v>0</v>
      </c>
      <c r="L180" s="167">
        <f>L181</f>
        <v>0</v>
      </c>
      <c r="M180" s="84"/>
    </row>
    <row r="181" spans="1:13" ht="91.5" hidden="1" customHeight="1">
      <c r="A181" s="182">
        <v>2</v>
      </c>
      <c r="B181" s="178">
        <v>9</v>
      </c>
      <c r="C181" s="178">
        <v>2</v>
      </c>
      <c r="D181" s="178">
        <v>2</v>
      </c>
      <c r="E181" s="179">
        <v>1</v>
      </c>
      <c r="F181" s="181"/>
      <c r="G181" s="180" t="s">
        <v>417</v>
      </c>
      <c r="H181" s="93">
        <v>148</v>
      </c>
      <c r="I181" s="189">
        <f>SUM(I182:I184)</f>
        <v>0</v>
      </c>
      <c r="J181" s="189">
        <f>SUM(J182:J184)</f>
        <v>0</v>
      </c>
      <c r="K181" s="189">
        <f>SUM(K182:K184)</f>
        <v>0</v>
      </c>
      <c r="L181" s="189">
        <f>SUM(L182:L184)</f>
        <v>0</v>
      </c>
      <c r="M181" s="84"/>
    </row>
    <row r="182" spans="1:13" ht="105" hidden="1" customHeight="1">
      <c r="A182" s="182">
        <v>2</v>
      </c>
      <c r="B182" s="178">
        <v>9</v>
      </c>
      <c r="C182" s="178">
        <v>2</v>
      </c>
      <c r="D182" s="178">
        <v>2</v>
      </c>
      <c r="E182" s="178">
        <v>1</v>
      </c>
      <c r="F182" s="181">
        <v>1</v>
      </c>
      <c r="G182" s="180" t="s">
        <v>418</v>
      </c>
      <c r="H182" s="93">
        <v>149</v>
      </c>
      <c r="I182" s="184">
        <v>0</v>
      </c>
      <c r="J182" s="183">
        <v>0</v>
      </c>
      <c r="K182" s="183">
        <v>0</v>
      </c>
      <c r="L182" s="183">
        <v>0</v>
      </c>
      <c r="M182" s="84"/>
    </row>
    <row r="183" spans="1:13" ht="105" hidden="1" customHeight="1">
      <c r="A183" s="191">
        <v>2</v>
      </c>
      <c r="B183" s="193">
        <v>9</v>
      </c>
      <c r="C183" s="191">
        <v>2</v>
      </c>
      <c r="D183" s="192">
        <v>2</v>
      </c>
      <c r="E183" s="192">
        <v>1</v>
      </c>
      <c r="F183" s="194">
        <v>2</v>
      </c>
      <c r="G183" s="180" t="s">
        <v>419</v>
      </c>
      <c r="H183" s="93">
        <v>150</v>
      </c>
      <c r="I183" s="183">
        <v>0</v>
      </c>
      <c r="J183" s="185">
        <v>0</v>
      </c>
      <c r="K183" s="185">
        <v>0</v>
      </c>
      <c r="L183" s="185">
        <v>0</v>
      </c>
      <c r="M183" s="84"/>
    </row>
    <row r="184" spans="1:13" ht="104.25" hidden="1" customHeight="1">
      <c r="A184" s="178">
        <v>2</v>
      </c>
      <c r="B184" s="202">
        <v>9</v>
      </c>
      <c r="C184" s="199">
        <v>2</v>
      </c>
      <c r="D184" s="200">
        <v>2</v>
      </c>
      <c r="E184" s="200">
        <v>1</v>
      </c>
      <c r="F184" s="201">
        <v>3</v>
      </c>
      <c r="G184" s="180" t="s">
        <v>420</v>
      </c>
      <c r="H184" s="93">
        <v>151</v>
      </c>
      <c r="I184" s="230">
        <v>0</v>
      </c>
      <c r="J184" s="230">
        <v>0</v>
      </c>
      <c r="K184" s="230">
        <v>0</v>
      </c>
      <c r="L184" s="230">
        <v>0</v>
      </c>
      <c r="M184" s="84"/>
    </row>
    <row r="185" spans="1:13" ht="76.5" hidden="1" customHeight="1">
      <c r="A185" s="163">
        <v>3</v>
      </c>
      <c r="B185" s="165"/>
      <c r="C185" s="163"/>
      <c r="D185" s="164"/>
      <c r="E185" s="164"/>
      <c r="F185" s="166"/>
      <c r="G185" s="217" t="s">
        <v>121</v>
      </c>
      <c r="H185" s="93">
        <v>152</v>
      </c>
      <c r="I185" s="167">
        <f>SUM(I186+I239+I304)</f>
        <v>0</v>
      </c>
      <c r="J185" s="208">
        <f>SUM(J186+J239+J304)</f>
        <v>0</v>
      </c>
      <c r="K185" s="168">
        <f>SUM(K186+K239+K304)</f>
        <v>0</v>
      </c>
      <c r="L185" s="167">
        <f>SUM(L186+L239+L304)</f>
        <v>0</v>
      </c>
      <c r="M185" s="84"/>
    </row>
    <row r="186" spans="1:13" ht="34.5" hidden="1" customHeight="1">
      <c r="A186" s="212">
        <v>3</v>
      </c>
      <c r="B186" s="163">
        <v>1</v>
      </c>
      <c r="C186" s="187"/>
      <c r="D186" s="170"/>
      <c r="E186" s="170"/>
      <c r="F186" s="226"/>
      <c r="G186" s="207" t="s">
        <v>122</v>
      </c>
      <c r="H186" s="93">
        <v>153</v>
      </c>
      <c r="I186" s="167">
        <f>SUM(I187+I210+I217+I229+I233)</f>
        <v>0</v>
      </c>
      <c r="J186" s="188">
        <f>SUM(J187+J210+J217+J229+J233)</f>
        <v>0</v>
      </c>
      <c r="K186" s="188">
        <f>SUM(K187+K210+K217+K229+K233)</f>
        <v>0</v>
      </c>
      <c r="L186" s="188">
        <f>SUM(L187+L210+L217+L229+L233)</f>
        <v>0</v>
      </c>
      <c r="M186" s="84"/>
    </row>
    <row r="187" spans="1:13" ht="30.75" hidden="1" customHeight="1">
      <c r="A187" s="173">
        <v>3</v>
      </c>
      <c r="B187" s="172">
        <v>1</v>
      </c>
      <c r="C187" s="173">
        <v>1</v>
      </c>
      <c r="D187" s="171"/>
      <c r="E187" s="171"/>
      <c r="F187" s="232"/>
      <c r="G187" s="182" t="s">
        <v>123</v>
      </c>
      <c r="H187" s="93">
        <v>154</v>
      </c>
      <c r="I187" s="188">
        <f>SUM(I188+I191+I196+I202+I207)</f>
        <v>0</v>
      </c>
      <c r="J187" s="208">
        <f>SUM(J188+J191+J196+J202+J207)</f>
        <v>0</v>
      </c>
      <c r="K187" s="168">
        <f>SUM(K188+K191+K196+K202+K207)</f>
        <v>0</v>
      </c>
      <c r="L187" s="167">
        <f>SUM(L188+L191+L196+L202+L207)</f>
        <v>0</v>
      </c>
      <c r="M187" s="84"/>
    </row>
    <row r="188" spans="1:13" ht="33" hidden="1" customHeight="1">
      <c r="A188" s="178">
        <v>3</v>
      </c>
      <c r="B188" s="180">
        <v>1</v>
      </c>
      <c r="C188" s="178">
        <v>1</v>
      </c>
      <c r="D188" s="179">
        <v>1</v>
      </c>
      <c r="E188" s="179"/>
      <c r="F188" s="233"/>
      <c r="G188" s="182" t="s">
        <v>124</v>
      </c>
      <c r="H188" s="93">
        <v>155</v>
      </c>
      <c r="I188" s="167">
        <f t="shared" ref="I188:L189" si="17">I189</f>
        <v>0</v>
      </c>
      <c r="J188" s="210">
        <f t="shared" si="17"/>
        <v>0</v>
      </c>
      <c r="K188" s="189">
        <f t="shared" si="17"/>
        <v>0</v>
      </c>
      <c r="L188" s="188">
        <f t="shared" si="17"/>
        <v>0</v>
      </c>
      <c r="M188" s="84"/>
    </row>
    <row r="189" spans="1:13" ht="24" hidden="1" customHeight="1">
      <c r="A189" s="178">
        <v>3</v>
      </c>
      <c r="B189" s="180">
        <v>1</v>
      </c>
      <c r="C189" s="178">
        <v>1</v>
      </c>
      <c r="D189" s="179">
        <v>1</v>
      </c>
      <c r="E189" s="179">
        <v>1</v>
      </c>
      <c r="F189" s="213"/>
      <c r="G189" s="182" t="s">
        <v>124</v>
      </c>
      <c r="H189" s="93">
        <v>156</v>
      </c>
      <c r="I189" s="188">
        <f t="shared" si="17"/>
        <v>0</v>
      </c>
      <c r="J189" s="167">
        <f t="shared" si="17"/>
        <v>0</v>
      </c>
      <c r="K189" s="167">
        <f t="shared" si="17"/>
        <v>0</v>
      </c>
      <c r="L189" s="167">
        <f t="shared" si="17"/>
        <v>0</v>
      </c>
      <c r="M189" s="84"/>
    </row>
    <row r="190" spans="1:13" ht="31.5" hidden="1" customHeight="1">
      <c r="A190" s="178">
        <v>3</v>
      </c>
      <c r="B190" s="180">
        <v>1</v>
      </c>
      <c r="C190" s="178">
        <v>1</v>
      </c>
      <c r="D190" s="179">
        <v>1</v>
      </c>
      <c r="E190" s="179">
        <v>1</v>
      </c>
      <c r="F190" s="213">
        <v>1</v>
      </c>
      <c r="G190" s="182" t="s">
        <v>124</v>
      </c>
      <c r="H190" s="93">
        <v>157</v>
      </c>
      <c r="I190" s="185">
        <v>0</v>
      </c>
      <c r="J190" s="185">
        <v>0</v>
      </c>
      <c r="K190" s="185">
        <v>0</v>
      </c>
      <c r="L190" s="185">
        <v>0</v>
      </c>
      <c r="M190" s="84"/>
    </row>
    <row r="191" spans="1:13" ht="27.75" hidden="1" customHeight="1">
      <c r="A191" s="173">
        <v>3</v>
      </c>
      <c r="B191" s="171">
        <v>1</v>
      </c>
      <c r="C191" s="171">
        <v>1</v>
      </c>
      <c r="D191" s="171">
        <v>2</v>
      </c>
      <c r="E191" s="171"/>
      <c r="F191" s="174"/>
      <c r="G191" s="172" t="s">
        <v>125</v>
      </c>
      <c r="H191" s="93">
        <v>158</v>
      </c>
      <c r="I191" s="188">
        <f>I192</f>
        <v>0</v>
      </c>
      <c r="J191" s="210">
        <f>J192</f>
        <v>0</v>
      </c>
      <c r="K191" s="189">
        <f>K192</f>
        <v>0</v>
      </c>
      <c r="L191" s="188">
        <f>L192</f>
        <v>0</v>
      </c>
      <c r="M191" s="84"/>
    </row>
    <row r="192" spans="1:13" ht="27.75" hidden="1" customHeight="1">
      <c r="A192" s="178">
        <v>3</v>
      </c>
      <c r="B192" s="179">
        <v>1</v>
      </c>
      <c r="C192" s="179">
        <v>1</v>
      </c>
      <c r="D192" s="179">
        <v>2</v>
      </c>
      <c r="E192" s="179">
        <v>1</v>
      </c>
      <c r="F192" s="181"/>
      <c r="G192" s="172" t="s">
        <v>125</v>
      </c>
      <c r="H192" s="93">
        <v>159</v>
      </c>
      <c r="I192" s="167">
        <f>SUM(I193:I195)</f>
        <v>0</v>
      </c>
      <c r="J192" s="208">
        <f>SUM(J193:J195)</f>
        <v>0</v>
      </c>
      <c r="K192" s="168">
        <f>SUM(K193:K195)</f>
        <v>0</v>
      </c>
      <c r="L192" s="167">
        <f>SUM(L193:L195)</f>
        <v>0</v>
      </c>
      <c r="M192" s="84"/>
    </row>
    <row r="193" spans="1:13" ht="27" hidden="1" customHeight="1">
      <c r="A193" s="173">
        <v>3</v>
      </c>
      <c r="B193" s="171">
        <v>1</v>
      </c>
      <c r="C193" s="171">
        <v>1</v>
      </c>
      <c r="D193" s="171">
        <v>2</v>
      </c>
      <c r="E193" s="171">
        <v>1</v>
      </c>
      <c r="F193" s="174">
        <v>1</v>
      </c>
      <c r="G193" s="172" t="s">
        <v>126</v>
      </c>
      <c r="H193" s="93">
        <v>160</v>
      </c>
      <c r="I193" s="183">
        <v>0</v>
      </c>
      <c r="J193" s="183">
        <v>0</v>
      </c>
      <c r="K193" s="183">
        <v>0</v>
      </c>
      <c r="L193" s="230">
        <v>0</v>
      </c>
      <c r="M193" s="84"/>
    </row>
    <row r="194" spans="1:13" ht="27" hidden="1" customHeight="1">
      <c r="A194" s="178">
        <v>3</v>
      </c>
      <c r="B194" s="179">
        <v>1</v>
      </c>
      <c r="C194" s="179">
        <v>1</v>
      </c>
      <c r="D194" s="179">
        <v>2</v>
      </c>
      <c r="E194" s="179">
        <v>1</v>
      </c>
      <c r="F194" s="181">
        <v>2</v>
      </c>
      <c r="G194" s="180" t="s">
        <v>127</v>
      </c>
      <c r="H194" s="93">
        <v>161</v>
      </c>
      <c r="I194" s="185">
        <v>0</v>
      </c>
      <c r="J194" s="185">
        <v>0</v>
      </c>
      <c r="K194" s="185">
        <v>0</v>
      </c>
      <c r="L194" s="185">
        <v>0</v>
      </c>
      <c r="M194" s="84"/>
    </row>
    <row r="195" spans="1:13" ht="26.25" hidden="1" customHeight="1">
      <c r="A195" s="173">
        <v>3</v>
      </c>
      <c r="B195" s="171">
        <v>1</v>
      </c>
      <c r="C195" s="171">
        <v>1</v>
      </c>
      <c r="D195" s="171">
        <v>2</v>
      </c>
      <c r="E195" s="171">
        <v>1</v>
      </c>
      <c r="F195" s="174">
        <v>3</v>
      </c>
      <c r="G195" s="172" t="s">
        <v>128</v>
      </c>
      <c r="H195" s="93">
        <v>162</v>
      </c>
      <c r="I195" s="183">
        <v>0</v>
      </c>
      <c r="J195" s="183">
        <v>0</v>
      </c>
      <c r="K195" s="183">
        <v>0</v>
      </c>
      <c r="L195" s="230">
        <v>0</v>
      </c>
      <c r="M195" s="84"/>
    </row>
    <row r="196" spans="1:13" ht="27.75" hidden="1" customHeight="1">
      <c r="A196" s="178">
        <v>3</v>
      </c>
      <c r="B196" s="179">
        <v>1</v>
      </c>
      <c r="C196" s="179">
        <v>1</v>
      </c>
      <c r="D196" s="179">
        <v>3</v>
      </c>
      <c r="E196" s="179"/>
      <c r="F196" s="181"/>
      <c r="G196" s="180" t="s">
        <v>129</v>
      </c>
      <c r="H196" s="93">
        <v>163</v>
      </c>
      <c r="I196" s="167">
        <f>I197</f>
        <v>0</v>
      </c>
      <c r="J196" s="208">
        <f>J197</f>
        <v>0</v>
      </c>
      <c r="K196" s="168">
        <f>K197</f>
        <v>0</v>
      </c>
      <c r="L196" s="167">
        <f>L197</f>
        <v>0</v>
      </c>
      <c r="M196" s="84"/>
    </row>
    <row r="197" spans="1:13" ht="23.25" hidden="1" customHeight="1">
      <c r="A197" s="178">
        <v>3</v>
      </c>
      <c r="B197" s="179">
        <v>1</v>
      </c>
      <c r="C197" s="179">
        <v>1</v>
      </c>
      <c r="D197" s="179">
        <v>3</v>
      </c>
      <c r="E197" s="179">
        <v>1</v>
      </c>
      <c r="F197" s="181"/>
      <c r="G197" s="180" t="s">
        <v>129</v>
      </c>
      <c r="H197" s="93">
        <v>164</v>
      </c>
      <c r="I197" s="167">
        <f>SUM(I198:I201)</f>
        <v>0</v>
      </c>
      <c r="J197" s="167">
        <f>SUM(J198:J201)</f>
        <v>0</v>
      </c>
      <c r="K197" s="167">
        <f>SUM(K198:K201)</f>
        <v>0</v>
      </c>
      <c r="L197" s="167">
        <f>SUM(L198:L201)</f>
        <v>0</v>
      </c>
      <c r="M197" s="84"/>
    </row>
    <row r="198" spans="1:13" ht="23.25" hidden="1" customHeight="1">
      <c r="A198" s="178">
        <v>3</v>
      </c>
      <c r="B198" s="179">
        <v>1</v>
      </c>
      <c r="C198" s="179">
        <v>1</v>
      </c>
      <c r="D198" s="179">
        <v>3</v>
      </c>
      <c r="E198" s="179">
        <v>1</v>
      </c>
      <c r="F198" s="181">
        <v>1</v>
      </c>
      <c r="G198" s="180" t="s">
        <v>130</v>
      </c>
      <c r="H198" s="93">
        <v>165</v>
      </c>
      <c r="I198" s="185">
        <v>0</v>
      </c>
      <c r="J198" s="185">
        <v>0</v>
      </c>
      <c r="K198" s="185">
        <v>0</v>
      </c>
      <c r="L198" s="230">
        <v>0</v>
      </c>
      <c r="M198" s="84"/>
    </row>
    <row r="199" spans="1:13" ht="29.25" hidden="1" customHeight="1">
      <c r="A199" s="178">
        <v>3</v>
      </c>
      <c r="B199" s="179">
        <v>1</v>
      </c>
      <c r="C199" s="179">
        <v>1</v>
      </c>
      <c r="D199" s="179">
        <v>3</v>
      </c>
      <c r="E199" s="179">
        <v>1</v>
      </c>
      <c r="F199" s="181">
        <v>2</v>
      </c>
      <c r="G199" s="180" t="s">
        <v>131</v>
      </c>
      <c r="H199" s="93">
        <v>166</v>
      </c>
      <c r="I199" s="183">
        <v>0</v>
      </c>
      <c r="J199" s="185">
        <v>0</v>
      </c>
      <c r="K199" s="185">
        <v>0</v>
      </c>
      <c r="L199" s="185">
        <v>0</v>
      </c>
      <c r="M199" s="84"/>
    </row>
    <row r="200" spans="1:13" ht="27" hidden="1" customHeight="1">
      <c r="A200" s="178">
        <v>3</v>
      </c>
      <c r="B200" s="179">
        <v>1</v>
      </c>
      <c r="C200" s="179">
        <v>1</v>
      </c>
      <c r="D200" s="179">
        <v>3</v>
      </c>
      <c r="E200" s="179">
        <v>1</v>
      </c>
      <c r="F200" s="181">
        <v>3</v>
      </c>
      <c r="G200" s="182" t="s">
        <v>132</v>
      </c>
      <c r="H200" s="93">
        <v>167</v>
      </c>
      <c r="I200" s="183">
        <v>0</v>
      </c>
      <c r="J200" s="203">
        <v>0</v>
      </c>
      <c r="K200" s="203">
        <v>0</v>
      </c>
      <c r="L200" s="203">
        <v>0</v>
      </c>
      <c r="M200" s="84"/>
    </row>
    <row r="201" spans="1:13" ht="25.5" hidden="1" customHeight="1">
      <c r="A201" s="191">
        <v>3</v>
      </c>
      <c r="B201" s="192">
        <v>1</v>
      </c>
      <c r="C201" s="192">
        <v>1</v>
      </c>
      <c r="D201" s="192">
        <v>3</v>
      </c>
      <c r="E201" s="192">
        <v>1</v>
      </c>
      <c r="F201" s="194">
        <v>4</v>
      </c>
      <c r="G201" s="100" t="s">
        <v>133</v>
      </c>
      <c r="H201" s="93">
        <v>168</v>
      </c>
      <c r="I201" s="234">
        <v>0</v>
      </c>
      <c r="J201" s="235">
        <v>0</v>
      </c>
      <c r="K201" s="185">
        <v>0</v>
      </c>
      <c r="L201" s="185">
        <v>0</v>
      </c>
      <c r="M201" s="84"/>
    </row>
    <row r="202" spans="1:13" ht="27" hidden="1" customHeight="1">
      <c r="A202" s="191">
        <v>3</v>
      </c>
      <c r="B202" s="192">
        <v>1</v>
      </c>
      <c r="C202" s="192">
        <v>1</v>
      </c>
      <c r="D202" s="192">
        <v>4</v>
      </c>
      <c r="E202" s="192"/>
      <c r="F202" s="194"/>
      <c r="G202" s="193" t="s">
        <v>134</v>
      </c>
      <c r="H202" s="93">
        <v>169</v>
      </c>
      <c r="I202" s="167">
        <f>I203</f>
        <v>0</v>
      </c>
      <c r="J202" s="211">
        <f>J203</f>
        <v>0</v>
      </c>
      <c r="K202" s="176">
        <f>K203</f>
        <v>0</v>
      </c>
      <c r="L202" s="177">
        <f>L203</f>
        <v>0</v>
      </c>
      <c r="M202" s="84"/>
    </row>
    <row r="203" spans="1:13" ht="27.75" hidden="1" customHeight="1">
      <c r="A203" s="178">
        <v>3</v>
      </c>
      <c r="B203" s="179">
        <v>1</v>
      </c>
      <c r="C203" s="179">
        <v>1</v>
      </c>
      <c r="D203" s="179">
        <v>4</v>
      </c>
      <c r="E203" s="179">
        <v>1</v>
      </c>
      <c r="F203" s="181"/>
      <c r="G203" s="193" t="s">
        <v>134</v>
      </c>
      <c r="H203" s="93">
        <v>170</v>
      </c>
      <c r="I203" s="188">
        <f>SUM(I204:I206)</f>
        <v>0</v>
      </c>
      <c r="J203" s="208">
        <f>SUM(J204:J206)</f>
        <v>0</v>
      </c>
      <c r="K203" s="168">
        <f>SUM(K204:K206)</f>
        <v>0</v>
      </c>
      <c r="L203" s="167">
        <f>SUM(L204:L206)</f>
        <v>0</v>
      </c>
      <c r="M203" s="84"/>
    </row>
    <row r="204" spans="1:13" ht="24.75" hidden="1" customHeight="1">
      <c r="A204" s="178">
        <v>3</v>
      </c>
      <c r="B204" s="179">
        <v>1</v>
      </c>
      <c r="C204" s="179">
        <v>1</v>
      </c>
      <c r="D204" s="179">
        <v>4</v>
      </c>
      <c r="E204" s="179">
        <v>1</v>
      </c>
      <c r="F204" s="181">
        <v>1</v>
      </c>
      <c r="G204" s="180" t="s">
        <v>135</v>
      </c>
      <c r="H204" s="93">
        <v>171</v>
      </c>
      <c r="I204" s="185">
        <v>0</v>
      </c>
      <c r="J204" s="185">
        <v>0</v>
      </c>
      <c r="K204" s="185">
        <v>0</v>
      </c>
      <c r="L204" s="230">
        <v>0</v>
      </c>
      <c r="M204" s="84"/>
    </row>
    <row r="205" spans="1:13" ht="25.5" hidden="1" customHeight="1">
      <c r="A205" s="173">
        <v>3</v>
      </c>
      <c r="B205" s="171">
        <v>1</v>
      </c>
      <c r="C205" s="171">
        <v>1</v>
      </c>
      <c r="D205" s="171">
        <v>4</v>
      </c>
      <c r="E205" s="171">
        <v>1</v>
      </c>
      <c r="F205" s="174">
        <v>2</v>
      </c>
      <c r="G205" s="172" t="s">
        <v>136</v>
      </c>
      <c r="H205" s="93">
        <v>172</v>
      </c>
      <c r="I205" s="183">
        <v>0</v>
      </c>
      <c r="J205" s="183">
        <v>0</v>
      </c>
      <c r="K205" s="184">
        <v>0</v>
      </c>
      <c r="L205" s="185">
        <v>0</v>
      </c>
      <c r="M205" s="84"/>
    </row>
    <row r="206" spans="1:13" ht="31.5" hidden="1" customHeight="1">
      <c r="A206" s="178">
        <v>3</v>
      </c>
      <c r="B206" s="179">
        <v>1</v>
      </c>
      <c r="C206" s="179">
        <v>1</v>
      </c>
      <c r="D206" s="179">
        <v>4</v>
      </c>
      <c r="E206" s="179">
        <v>1</v>
      </c>
      <c r="F206" s="181">
        <v>3</v>
      </c>
      <c r="G206" s="180" t="s">
        <v>137</v>
      </c>
      <c r="H206" s="93">
        <v>173</v>
      </c>
      <c r="I206" s="183">
        <v>0</v>
      </c>
      <c r="J206" s="183">
        <v>0</v>
      </c>
      <c r="K206" s="183">
        <v>0</v>
      </c>
      <c r="L206" s="185">
        <v>0</v>
      </c>
      <c r="M206" s="84"/>
    </row>
    <row r="207" spans="1:13" ht="25.5" hidden="1" customHeight="1">
      <c r="A207" s="178">
        <v>3</v>
      </c>
      <c r="B207" s="179">
        <v>1</v>
      </c>
      <c r="C207" s="179">
        <v>1</v>
      </c>
      <c r="D207" s="179">
        <v>5</v>
      </c>
      <c r="E207" s="179"/>
      <c r="F207" s="181"/>
      <c r="G207" s="180" t="s">
        <v>138</v>
      </c>
      <c r="H207" s="93">
        <v>174</v>
      </c>
      <c r="I207" s="167">
        <f t="shared" ref="I207:L208" si="18">I208</f>
        <v>0</v>
      </c>
      <c r="J207" s="208">
        <f t="shared" si="18"/>
        <v>0</v>
      </c>
      <c r="K207" s="168">
        <f t="shared" si="18"/>
        <v>0</v>
      </c>
      <c r="L207" s="167">
        <f t="shared" si="18"/>
        <v>0</v>
      </c>
      <c r="M207" s="84"/>
    </row>
    <row r="208" spans="1:13" ht="26.25" hidden="1" customHeight="1">
      <c r="A208" s="191">
        <v>3</v>
      </c>
      <c r="B208" s="192">
        <v>1</v>
      </c>
      <c r="C208" s="192">
        <v>1</v>
      </c>
      <c r="D208" s="192">
        <v>5</v>
      </c>
      <c r="E208" s="192">
        <v>1</v>
      </c>
      <c r="F208" s="194"/>
      <c r="G208" s="180" t="s">
        <v>138</v>
      </c>
      <c r="H208" s="93">
        <v>175</v>
      </c>
      <c r="I208" s="168">
        <f t="shared" si="18"/>
        <v>0</v>
      </c>
      <c r="J208" s="168">
        <f t="shared" si="18"/>
        <v>0</v>
      </c>
      <c r="K208" s="168">
        <f t="shared" si="18"/>
        <v>0</v>
      </c>
      <c r="L208" s="168">
        <f t="shared" si="18"/>
        <v>0</v>
      </c>
      <c r="M208" s="84"/>
    </row>
    <row r="209" spans="1:16" ht="27" hidden="1" customHeight="1">
      <c r="A209" s="178">
        <v>3</v>
      </c>
      <c r="B209" s="179">
        <v>1</v>
      </c>
      <c r="C209" s="179">
        <v>1</v>
      </c>
      <c r="D209" s="179">
        <v>5</v>
      </c>
      <c r="E209" s="179">
        <v>1</v>
      </c>
      <c r="F209" s="181">
        <v>1</v>
      </c>
      <c r="G209" s="180" t="s">
        <v>138</v>
      </c>
      <c r="H209" s="93">
        <v>176</v>
      </c>
      <c r="I209" s="183">
        <v>0</v>
      </c>
      <c r="J209" s="185">
        <v>0</v>
      </c>
      <c r="K209" s="185">
        <v>0</v>
      </c>
      <c r="L209" s="185">
        <v>0</v>
      </c>
      <c r="M209" s="84"/>
    </row>
    <row r="210" spans="1:16" ht="26.25" hidden="1" customHeight="1">
      <c r="A210" s="191">
        <v>3</v>
      </c>
      <c r="B210" s="192">
        <v>1</v>
      </c>
      <c r="C210" s="192">
        <v>2</v>
      </c>
      <c r="D210" s="192"/>
      <c r="E210" s="192"/>
      <c r="F210" s="194"/>
      <c r="G210" s="193" t="s">
        <v>139</v>
      </c>
      <c r="H210" s="93">
        <v>177</v>
      </c>
      <c r="I210" s="167">
        <f t="shared" ref="I210:L211" si="19">I211</f>
        <v>0</v>
      </c>
      <c r="J210" s="211">
        <f t="shared" si="19"/>
        <v>0</v>
      </c>
      <c r="K210" s="176">
        <f t="shared" si="19"/>
        <v>0</v>
      </c>
      <c r="L210" s="177">
        <f t="shared" si="19"/>
        <v>0</v>
      </c>
      <c r="M210" s="84"/>
    </row>
    <row r="211" spans="1:16" ht="25.5" hidden="1" customHeight="1">
      <c r="A211" s="178">
        <v>3</v>
      </c>
      <c r="B211" s="179">
        <v>1</v>
      </c>
      <c r="C211" s="179">
        <v>2</v>
      </c>
      <c r="D211" s="179">
        <v>1</v>
      </c>
      <c r="E211" s="179"/>
      <c r="F211" s="181"/>
      <c r="G211" s="193" t="s">
        <v>139</v>
      </c>
      <c r="H211" s="93">
        <v>178</v>
      </c>
      <c r="I211" s="188">
        <f t="shared" si="19"/>
        <v>0</v>
      </c>
      <c r="J211" s="208">
        <f t="shared" si="19"/>
        <v>0</v>
      </c>
      <c r="K211" s="168">
        <f t="shared" si="19"/>
        <v>0</v>
      </c>
      <c r="L211" s="167">
        <f t="shared" si="19"/>
        <v>0</v>
      </c>
      <c r="M211" s="84"/>
    </row>
    <row r="212" spans="1:16" ht="26.25" hidden="1" customHeight="1">
      <c r="A212" s="173">
        <v>3</v>
      </c>
      <c r="B212" s="171">
        <v>1</v>
      </c>
      <c r="C212" s="171">
        <v>2</v>
      </c>
      <c r="D212" s="171">
        <v>1</v>
      </c>
      <c r="E212" s="171">
        <v>1</v>
      </c>
      <c r="F212" s="174"/>
      <c r="G212" s="193" t="s">
        <v>139</v>
      </c>
      <c r="H212" s="93">
        <v>179</v>
      </c>
      <c r="I212" s="167">
        <f>SUM(I213:I216)</f>
        <v>0</v>
      </c>
      <c r="J212" s="210">
        <f>SUM(J213:J216)</f>
        <v>0</v>
      </c>
      <c r="K212" s="189">
        <f>SUM(K213:K216)</f>
        <v>0</v>
      </c>
      <c r="L212" s="188">
        <f>SUM(L213:L216)</f>
        <v>0</v>
      </c>
      <c r="M212" s="84"/>
    </row>
    <row r="213" spans="1:16" ht="41.25" hidden="1" customHeight="1">
      <c r="A213" s="178">
        <v>3</v>
      </c>
      <c r="B213" s="179">
        <v>1</v>
      </c>
      <c r="C213" s="179">
        <v>2</v>
      </c>
      <c r="D213" s="179">
        <v>1</v>
      </c>
      <c r="E213" s="179">
        <v>1</v>
      </c>
      <c r="F213" s="181">
        <v>2</v>
      </c>
      <c r="G213" s="180" t="s">
        <v>421</v>
      </c>
      <c r="H213" s="93">
        <v>180</v>
      </c>
      <c r="I213" s="185">
        <v>0</v>
      </c>
      <c r="J213" s="185">
        <v>0</v>
      </c>
      <c r="K213" s="185">
        <v>0</v>
      </c>
      <c r="L213" s="185">
        <v>0</v>
      </c>
      <c r="M213" s="84"/>
    </row>
    <row r="214" spans="1:16" ht="26.25" hidden="1" customHeight="1">
      <c r="A214" s="178">
        <v>3</v>
      </c>
      <c r="B214" s="179">
        <v>1</v>
      </c>
      <c r="C214" s="179">
        <v>2</v>
      </c>
      <c r="D214" s="178">
        <v>1</v>
      </c>
      <c r="E214" s="179">
        <v>1</v>
      </c>
      <c r="F214" s="181">
        <v>3</v>
      </c>
      <c r="G214" s="180" t="s">
        <v>140</v>
      </c>
      <c r="H214" s="93">
        <v>181</v>
      </c>
      <c r="I214" s="185">
        <v>0</v>
      </c>
      <c r="J214" s="185">
        <v>0</v>
      </c>
      <c r="K214" s="185">
        <v>0</v>
      </c>
      <c r="L214" s="185">
        <v>0</v>
      </c>
      <c r="M214" s="84"/>
    </row>
    <row r="215" spans="1:16" ht="27.75" hidden="1" customHeight="1">
      <c r="A215" s="178">
        <v>3</v>
      </c>
      <c r="B215" s="179">
        <v>1</v>
      </c>
      <c r="C215" s="179">
        <v>2</v>
      </c>
      <c r="D215" s="178">
        <v>1</v>
      </c>
      <c r="E215" s="179">
        <v>1</v>
      </c>
      <c r="F215" s="181">
        <v>4</v>
      </c>
      <c r="G215" s="180" t="s">
        <v>141</v>
      </c>
      <c r="H215" s="93">
        <v>182</v>
      </c>
      <c r="I215" s="185">
        <v>0</v>
      </c>
      <c r="J215" s="185">
        <v>0</v>
      </c>
      <c r="K215" s="185">
        <v>0</v>
      </c>
      <c r="L215" s="185">
        <v>0</v>
      </c>
      <c r="M215" s="84"/>
    </row>
    <row r="216" spans="1:16" ht="27" hidden="1" customHeight="1">
      <c r="A216" s="191">
        <v>3</v>
      </c>
      <c r="B216" s="200">
        <v>1</v>
      </c>
      <c r="C216" s="200">
        <v>2</v>
      </c>
      <c r="D216" s="199">
        <v>1</v>
      </c>
      <c r="E216" s="200">
        <v>1</v>
      </c>
      <c r="F216" s="201">
        <v>5</v>
      </c>
      <c r="G216" s="202" t="s">
        <v>142</v>
      </c>
      <c r="H216" s="93">
        <v>183</v>
      </c>
      <c r="I216" s="185">
        <v>0</v>
      </c>
      <c r="J216" s="185">
        <v>0</v>
      </c>
      <c r="K216" s="185">
        <v>0</v>
      </c>
      <c r="L216" s="230">
        <v>0</v>
      </c>
      <c r="M216" s="84"/>
    </row>
    <row r="217" spans="1:16" ht="29.25" hidden="1" customHeight="1">
      <c r="A217" s="178">
        <v>3</v>
      </c>
      <c r="B217" s="179">
        <v>1</v>
      </c>
      <c r="C217" s="179">
        <v>3</v>
      </c>
      <c r="D217" s="178"/>
      <c r="E217" s="179"/>
      <c r="F217" s="181"/>
      <c r="G217" s="180" t="s">
        <v>143</v>
      </c>
      <c r="H217" s="93">
        <v>184</v>
      </c>
      <c r="I217" s="167">
        <f>SUM(I218+I221)</f>
        <v>0</v>
      </c>
      <c r="J217" s="208">
        <f>SUM(J218+J221)</f>
        <v>0</v>
      </c>
      <c r="K217" s="168">
        <f>SUM(K218+K221)</f>
        <v>0</v>
      </c>
      <c r="L217" s="167">
        <f>SUM(L218+L221)</f>
        <v>0</v>
      </c>
      <c r="M217" s="84"/>
    </row>
    <row r="218" spans="1:16" ht="27.75" hidden="1" customHeight="1">
      <c r="A218" s="173">
        <v>3</v>
      </c>
      <c r="B218" s="171">
        <v>1</v>
      </c>
      <c r="C218" s="171">
        <v>3</v>
      </c>
      <c r="D218" s="173">
        <v>1</v>
      </c>
      <c r="E218" s="178"/>
      <c r="F218" s="174"/>
      <c r="G218" s="172" t="s">
        <v>144</v>
      </c>
      <c r="H218" s="93">
        <v>185</v>
      </c>
      <c r="I218" s="188">
        <f t="shared" ref="I218:L219" si="20">I219</f>
        <v>0</v>
      </c>
      <c r="J218" s="210">
        <f t="shared" si="20"/>
        <v>0</v>
      </c>
      <c r="K218" s="189">
        <f t="shared" si="20"/>
        <v>0</v>
      </c>
      <c r="L218" s="188">
        <f t="shared" si="20"/>
        <v>0</v>
      </c>
      <c r="M218" s="84"/>
    </row>
    <row r="219" spans="1:16" ht="30.75" hidden="1" customHeight="1">
      <c r="A219" s="178">
        <v>3</v>
      </c>
      <c r="B219" s="179">
        <v>1</v>
      </c>
      <c r="C219" s="179">
        <v>3</v>
      </c>
      <c r="D219" s="178">
        <v>1</v>
      </c>
      <c r="E219" s="178">
        <v>1</v>
      </c>
      <c r="F219" s="181"/>
      <c r="G219" s="172" t="s">
        <v>144</v>
      </c>
      <c r="H219" s="93">
        <v>186</v>
      </c>
      <c r="I219" s="167">
        <f t="shared" si="20"/>
        <v>0</v>
      </c>
      <c r="J219" s="208">
        <f t="shared" si="20"/>
        <v>0</v>
      </c>
      <c r="K219" s="168">
        <f t="shared" si="20"/>
        <v>0</v>
      </c>
      <c r="L219" s="167">
        <f t="shared" si="20"/>
        <v>0</v>
      </c>
      <c r="M219" s="84"/>
    </row>
    <row r="220" spans="1:16" ht="27.75" hidden="1" customHeight="1">
      <c r="A220" s="178">
        <v>3</v>
      </c>
      <c r="B220" s="180">
        <v>1</v>
      </c>
      <c r="C220" s="178">
        <v>3</v>
      </c>
      <c r="D220" s="179">
        <v>1</v>
      </c>
      <c r="E220" s="179">
        <v>1</v>
      </c>
      <c r="F220" s="181">
        <v>1</v>
      </c>
      <c r="G220" s="172" t="s">
        <v>144</v>
      </c>
      <c r="H220" s="93">
        <v>187</v>
      </c>
      <c r="I220" s="230">
        <v>0</v>
      </c>
      <c r="J220" s="230">
        <v>0</v>
      </c>
      <c r="K220" s="230">
        <v>0</v>
      </c>
      <c r="L220" s="230">
        <v>0</v>
      </c>
      <c r="M220" s="84"/>
    </row>
    <row r="221" spans="1:16" ht="30.75" hidden="1" customHeight="1">
      <c r="A221" s="178">
        <v>3</v>
      </c>
      <c r="B221" s="180">
        <v>1</v>
      </c>
      <c r="C221" s="178">
        <v>3</v>
      </c>
      <c r="D221" s="179">
        <v>2</v>
      </c>
      <c r="E221" s="179"/>
      <c r="F221" s="181"/>
      <c r="G221" s="180" t="s">
        <v>145</v>
      </c>
      <c r="H221" s="93">
        <v>188</v>
      </c>
      <c r="I221" s="167">
        <f>I222</f>
        <v>0</v>
      </c>
      <c r="J221" s="208">
        <f>J222</f>
        <v>0</v>
      </c>
      <c r="K221" s="168">
        <f>K222</f>
        <v>0</v>
      </c>
      <c r="L221" s="167">
        <f>L222</f>
        <v>0</v>
      </c>
      <c r="M221" s="84"/>
    </row>
    <row r="222" spans="1:16" ht="27" hidden="1" customHeight="1">
      <c r="A222" s="173">
        <v>3</v>
      </c>
      <c r="B222" s="172">
        <v>1</v>
      </c>
      <c r="C222" s="173">
        <v>3</v>
      </c>
      <c r="D222" s="171">
        <v>2</v>
      </c>
      <c r="E222" s="171">
        <v>1</v>
      </c>
      <c r="F222" s="174"/>
      <c r="G222" s="180" t="s">
        <v>145</v>
      </c>
      <c r="H222" s="93">
        <v>189</v>
      </c>
      <c r="I222" s="167">
        <f t="shared" ref="I222:P222" si="21">SUM(I223:I228)</f>
        <v>0</v>
      </c>
      <c r="J222" s="167">
        <f t="shared" si="21"/>
        <v>0</v>
      </c>
      <c r="K222" s="167">
        <f t="shared" si="21"/>
        <v>0</v>
      </c>
      <c r="L222" s="167">
        <f t="shared" si="21"/>
        <v>0</v>
      </c>
      <c r="M222" s="236">
        <f t="shared" si="21"/>
        <v>0</v>
      </c>
      <c r="N222" s="236">
        <f t="shared" si="21"/>
        <v>0</v>
      </c>
      <c r="O222" s="236">
        <f t="shared" si="21"/>
        <v>0</v>
      </c>
      <c r="P222" s="236">
        <f t="shared" si="21"/>
        <v>0</v>
      </c>
    </row>
    <row r="223" spans="1:16" ht="24.75" hidden="1" customHeight="1">
      <c r="A223" s="178">
        <v>3</v>
      </c>
      <c r="B223" s="180">
        <v>1</v>
      </c>
      <c r="C223" s="178">
        <v>3</v>
      </c>
      <c r="D223" s="179">
        <v>2</v>
      </c>
      <c r="E223" s="179">
        <v>1</v>
      </c>
      <c r="F223" s="181">
        <v>1</v>
      </c>
      <c r="G223" s="180" t="s">
        <v>146</v>
      </c>
      <c r="H223" s="93">
        <v>190</v>
      </c>
      <c r="I223" s="185">
        <v>0</v>
      </c>
      <c r="J223" s="185">
        <v>0</v>
      </c>
      <c r="K223" s="185">
        <v>0</v>
      </c>
      <c r="L223" s="230">
        <v>0</v>
      </c>
      <c r="M223" s="84"/>
    </row>
    <row r="224" spans="1:16" ht="26.25" hidden="1" customHeight="1">
      <c r="A224" s="178">
        <v>3</v>
      </c>
      <c r="B224" s="180">
        <v>1</v>
      </c>
      <c r="C224" s="178">
        <v>3</v>
      </c>
      <c r="D224" s="179">
        <v>2</v>
      </c>
      <c r="E224" s="179">
        <v>1</v>
      </c>
      <c r="F224" s="181">
        <v>2</v>
      </c>
      <c r="G224" s="180" t="s">
        <v>147</v>
      </c>
      <c r="H224" s="93">
        <v>191</v>
      </c>
      <c r="I224" s="185">
        <v>0</v>
      </c>
      <c r="J224" s="185">
        <v>0</v>
      </c>
      <c r="K224" s="185">
        <v>0</v>
      </c>
      <c r="L224" s="185">
        <v>0</v>
      </c>
      <c r="M224" s="84"/>
    </row>
    <row r="225" spans="1:13" ht="26.25" hidden="1" customHeight="1">
      <c r="A225" s="178">
        <v>3</v>
      </c>
      <c r="B225" s="180">
        <v>1</v>
      </c>
      <c r="C225" s="178">
        <v>3</v>
      </c>
      <c r="D225" s="179">
        <v>2</v>
      </c>
      <c r="E225" s="179">
        <v>1</v>
      </c>
      <c r="F225" s="181">
        <v>3</v>
      </c>
      <c r="G225" s="180" t="s">
        <v>148</v>
      </c>
      <c r="H225" s="93">
        <v>192</v>
      </c>
      <c r="I225" s="185">
        <v>0</v>
      </c>
      <c r="J225" s="185">
        <v>0</v>
      </c>
      <c r="K225" s="185">
        <v>0</v>
      </c>
      <c r="L225" s="185">
        <v>0</v>
      </c>
      <c r="M225" s="84"/>
    </row>
    <row r="226" spans="1:13" ht="27.75" hidden="1" customHeight="1">
      <c r="A226" s="178">
        <v>3</v>
      </c>
      <c r="B226" s="180">
        <v>1</v>
      </c>
      <c r="C226" s="178">
        <v>3</v>
      </c>
      <c r="D226" s="179">
        <v>2</v>
      </c>
      <c r="E226" s="179">
        <v>1</v>
      </c>
      <c r="F226" s="181">
        <v>4</v>
      </c>
      <c r="G226" s="180" t="s">
        <v>149</v>
      </c>
      <c r="H226" s="93">
        <v>193</v>
      </c>
      <c r="I226" s="185">
        <v>0</v>
      </c>
      <c r="J226" s="185">
        <v>0</v>
      </c>
      <c r="K226" s="185">
        <v>0</v>
      </c>
      <c r="L226" s="230">
        <v>0</v>
      </c>
      <c r="M226" s="84"/>
    </row>
    <row r="227" spans="1:13" ht="29.25" hidden="1" customHeight="1">
      <c r="A227" s="178">
        <v>3</v>
      </c>
      <c r="B227" s="180">
        <v>1</v>
      </c>
      <c r="C227" s="178">
        <v>3</v>
      </c>
      <c r="D227" s="179">
        <v>2</v>
      </c>
      <c r="E227" s="179">
        <v>1</v>
      </c>
      <c r="F227" s="181">
        <v>5</v>
      </c>
      <c r="G227" s="172" t="s">
        <v>150</v>
      </c>
      <c r="H227" s="93">
        <v>194</v>
      </c>
      <c r="I227" s="185">
        <v>0</v>
      </c>
      <c r="J227" s="185">
        <v>0</v>
      </c>
      <c r="K227" s="185">
        <v>0</v>
      </c>
      <c r="L227" s="185">
        <v>0</v>
      </c>
      <c r="M227" s="84"/>
    </row>
    <row r="228" spans="1:13" ht="25.5" hidden="1" customHeight="1">
      <c r="A228" s="178">
        <v>3</v>
      </c>
      <c r="B228" s="180">
        <v>1</v>
      </c>
      <c r="C228" s="178">
        <v>3</v>
      </c>
      <c r="D228" s="179">
        <v>2</v>
      </c>
      <c r="E228" s="179">
        <v>1</v>
      </c>
      <c r="F228" s="181">
        <v>6</v>
      </c>
      <c r="G228" s="172" t="s">
        <v>145</v>
      </c>
      <c r="H228" s="93">
        <v>195</v>
      </c>
      <c r="I228" s="185">
        <v>0</v>
      </c>
      <c r="J228" s="185">
        <v>0</v>
      </c>
      <c r="K228" s="185">
        <v>0</v>
      </c>
      <c r="L228" s="230">
        <v>0</v>
      </c>
      <c r="M228" s="84"/>
    </row>
    <row r="229" spans="1:13" ht="27" hidden="1" customHeight="1">
      <c r="A229" s="173">
        <v>3</v>
      </c>
      <c r="B229" s="171">
        <v>1</v>
      </c>
      <c r="C229" s="171">
        <v>4</v>
      </c>
      <c r="D229" s="171"/>
      <c r="E229" s="171"/>
      <c r="F229" s="174"/>
      <c r="G229" s="172" t="s">
        <v>151</v>
      </c>
      <c r="H229" s="93">
        <v>196</v>
      </c>
      <c r="I229" s="188">
        <f t="shared" ref="I229:L231" si="22">I230</f>
        <v>0</v>
      </c>
      <c r="J229" s="210">
        <f t="shared" si="22"/>
        <v>0</v>
      </c>
      <c r="K229" s="189">
        <f t="shared" si="22"/>
        <v>0</v>
      </c>
      <c r="L229" s="189">
        <f t="shared" si="22"/>
        <v>0</v>
      </c>
      <c r="M229" s="84"/>
    </row>
    <row r="230" spans="1:13" ht="27" hidden="1" customHeight="1">
      <c r="A230" s="191">
        <v>3</v>
      </c>
      <c r="B230" s="200">
        <v>1</v>
      </c>
      <c r="C230" s="200">
        <v>4</v>
      </c>
      <c r="D230" s="200">
        <v>1</v>
      </c>
      <c r="E230" s="200"/>
      <c r="F230" s="201"/>
      <c r="G230" s="172" t="s">
        <v>151</v>
      </c>
      <c r="H230" s="93">
        <v>197</v>
      </c>
      <c r="I230" s="195">
        <f t="shared" si="22"/>
        <v>0</v>
      </c>
      <c r="J230" s="222">
        <f t="shared" si="22"/>
        <v>0</v>
      </c>
      <c r="K230" s="196">
        <f t="shared" si="22"/>
        <v>0</v>
      </c>
      <c r="L230" s="196">
        <f t="shared" si="22"/>
        <v>0</v>
      </c>
      <c r="M230" s="84"/>
    </row>
    <row r="231" spans="1:13" ht="27.75" hidden="1" customHeight="1">
      <c r="A231" s="178">
        <v>3</v>
      </c>
      <c r="B231" s="179">
        <v>1</v>
      </c>
      <c r="C231" s="179">
        <v>4</v>
      </c>
      <c r="D231" s="179">
        <v>1</v>
      </c>
      <c r="E231" s="179">
        <v>1</v>
      </c>
      <c r="F231" s="181"/>
      <c r="G231" s="172" t="s">
        <v>152</v>
      </c>
      <c r="H231" s="93">
        <v>198</v>
      </c>
      <c r="I231" s="167">
        <f t="shared" si="22"/>
        <v>0</v>
      </c>
      <c r="J231" s="208">
        <f t="shared" si="22"/>
        <v>0</v>
      </c>
      <c r="K231" s="168">
        <f t="shared" si="22"/>
        <v>0</v>
      </c>
      <c r="L231" s="168">
        <f t="shared" si="22"/>
        <v>0</v>
      </c>
      <c r="M231" s="84"/>
    </row>
    <row r="232" spans="1:13" ht="27" hidden="1" customHeight="1">
      <c r="A232" s="182">
        <v>3</v>
      </c>
      <c r="B232" s="178">
        <v>1</v>
      </c>
      <c r="C232" s="179">
        <v>4</v>
      </c>
      <c r="D232" s="179">
        <v>1</v>
      </c>
      <c r="E232" s="179">
        <v>1</v>
      </c>
      <c r="F232" s="181">
        <v>1</v>
      </c>
      <c r="G232" s="172" t="s">
        <v>152</v>
      </c>
      <c r="H232" s="93">
        <v>199</v>
      </c>
      <c r="I232" s="185">
        <v>0</v>
      </c>
      <c r="J232" s="185">
        <v>0</v>
      </c>
      <c r="K232" s="185">
        <v>0</v>
      </c>
      <c r="L232" s="185">
        <v>0</v>
      </c>
      <c r="M232" s="84"/>
    </row>
    <row r="233" spans="1:13" ht="26.25" hidden="1" customHeight="1">
      <c r="A233" s="182">
        <v>3</v>
      </c>
      <c r="B233" s="179">
        <v>1</v>
      </c>
      <c r="C233" s="179">
        <v>5</v>
      </c>
      <c r="D233" s="179"/>
      <c r="E233" s="179"/>
      <c r="F233" s="181"/>
      <c r="G233" s="180" t="s">
        <v>422</v>
      </c>
      <c r="H233" s="93">
        <v>200</v>
      </c>
      <c r="I233" s="167">
        <f t="shared" ref="I233:L234" si="23">I234</f>
        <v>0</v>
      </c>
      <c r="J233" s="167">
        <f t="shared" si="23"/>
        <v>0</v>
      </c>
      <c r="K233" s="167">
        <f t="shared" si="23"/>
        <v>0</v>
      </c>
      <c r="L233" s="167">
        <f t="shared" si="23"/>
        <v>0</v>
      </c>
      <c r="M233" s="84"/>
    </row>
    <row r="234" spans="1:13" ht="30" hidden="1" customHeight="1">
      <c r="A234" s="182">
        <v>3</v>
      </c>
      <c r="B234" s="179">
        <v>1</v>
      </c>
      <c r="C234" s="179">
        <v>5</v>
      </c>
      <c r="D234" s="179">
        <v>1</v>
      </c>
      <c r="E234" s="179"/>
      <c r="F234" s="181"/>
      <c r="G234" s="180" t="s">
        <v>422</v>
      </c>
      <c r="H234" s="93">
        <v>201</v>
      </c>
      <c r="I234" s="167">
        <f t="shared" si="23"/>
        <v>0</v>
      </c>
      <c r="J234" s="167">
        <f t="shared" si="23"/>
        <v>0</v>
      </c>
      <c r="K234" s="167">
        <f t="shared" si="23"/>
        <v>0</v>
      </c>
      <c r="L234" s="167">
        <f t="shared" si="23"/>
        <v>0</v>
      </c>
      <c r="M234" s="84"/>
    </row>
    <row r="235" spans="1:13" ht="27" hidden="1" customHeight="1">
      <c r="A235" s="182">
        <v>3</v>
      </c>
      <c r="B235" s="179">
        <v>1</v>
      </c>
      <c r="C235" s="179">
        <v>5</v>
      </c>
      <c r="D235" s="179">
        <v>1</v>
      </c>
      <c r="E235" s="179">
        <v>1</v>
      </c>
      <c r="F235" s="181"/>
      <c r="G235" s="180" t="s">
        <v>422</v>
      </c>
      <c r="H235" s="93">
        <v>202</v>
      </c>
      <c r="I235" s="167">
        <f>SUM(I236:I238)</f>
        <v>0</v>
      </c>
      <c r="J235" s="167">
        <f>SUM(J236:J238)</f>
        <v>0</v>
      </c>
      <c r="K235" s="167">
        <f>SUM(K236:K238)</f>
        <v>0</v>
      </c>
      <c r="L235" s="167">
        <f>SUM(L236:L238)</f>
        <v>0</v>
      </c>
      <c r="M235" s="84"/>
    </row>
    <row r="236" spans="1:13" ht="31.5" hidden="1" customHeight="1">
      <c r="A236" s="182">
        <v>3</v>
      </c>
      <c r="B236" s="179">
        <v>1</v>
      </c>
      <c r="C236" s="179">
        <v>5</v>
      </c>
      <c r="D236" s="179">
        <v>1</v>
      </c>
      <c r="E236" s="179">
        <v>1</v>
      </c>
      <c r="F236" s="181">
        <v>1</v>
      </c>
      <c r="G236" s="237" t="s">
        <v>153</v>
      </c>
      <c r="H236" s="93">
        <v>203</v>
      </c>
      <c r="I236" s="185">
        <v>0</v>
      </c>
      <c r="J236" s="185">
        <v>0</v>
      </c>
      <c r="K236" s="185">
        <v>0</v>
      </c>
      <c r="L236" s="185">
        <v>0</v>
      </c>
      <c r="M236" s="84"/>
    </row>
    <row r="237" spans="1:13" ht="25.5" hidden="1" customHeight="1">
      <c r="A237" s="182">
        <v>3</v>
      </c>
      <c r="B237" s="179">
        <v>1</v>
      </c>
      <c r="C237" s="179">
        <v>5</v>
      </c>
      <c r="D237" s="179">
        <v>1</v>
      </c>
      <c r="E237" s="179">
        <v>1</v>
      </c>
      <c r="F237" s="181">
        <v>2</v>
      </c>
      <c r="G237" s="237" t="s">
        <v>154</v>
      </c>
      <c r="H237" s="93">
        <v>204</v>
      </c>
      <c r="I237" s="185">
        <v>0</v>
      </c>
      <c r="J237" s="185">
        <v>0</v>
      </c>
      <c r="K237" s="185">
        <v>0</v>
      </c>
      <c r="L237" s="185">
        <v>0</v>
      </c>
      <c r="M237" s="84"/>
    </row>
    <row r="238" spans="1:13" ht="28.5" hidden="1" customHeight="1">
      <c r="A238" s="182">
        <v>3</v>
      </c>
      <c r="B238" s="179">
        <v>1</v>
      </c>
      <c r="C238" s="179">
        <v>5</v>
      </c>
      <c r="D238" s="179">
        <v>1</v>
      </c>
      <c r="E238" s="179">
        <v>1</v>
      </c>
      <c r="F238" s="181">
        <v>3</v>
      </c>
      <c r="G238" s="237" t="s">
        <v>155</v>
      </c>
      <c r="H238" s="93">
        <v>205</v>
      </c>
      <c r="I238" s="185">
        <v>0</v>
      </c>
      <c r="J238" s="185">
        <v>0</v>
      </c>
      <c r="K238" s="185">
        <v>0</v>
      </c>
      <c r="L238" s="185">
        <v>0</v>
      </c>
      <c r="M238" s="84"/>
    </row>
    <row r="239" spans="1:13" ht="41.25" hidden="1" customHeight="1">
      <c r="A239" s="163">
        <v>3</v>
      </c>
      <c r="B239" s="164">
        <v>2</v>
      </c>
      <c r="C239" s="164"/>
      <c r="D239" s="164"/>
      <c r="E239" s="164"/>
      <c r="F239" s="166"/>
      <c r="G239" s="165" t="s">
        <v>156</v>
      </c>
      <c r="H239" s="93">
        <v>206</v>
      </c>
      <c r="I239" s="167">
        <f>SUM(I240+I272)</f>
        <v>0</v>
      </c>
      <c r="J239" s="208">
        <f>SUM(J240+J272)</f>
        <v>0</v>
      </c>
      <c r="K239" s="168">
        <f>SUM(K240+K272)</f>
        <v>0</v>
      </c>
      <c r="L239" s="168">
        <f>SUM(L240+L272)</f>
        <v>0</v>
      </c>
      <c r="M239" s="84"/>
    </row>
    <row r="240" spans="1:13" ht="26.25" hidden="1" customHeight="1">
      <c r="A240" s="191">
        <v>3</v>
      </c>
      <c r="B240" s="199">
        <v>2</v>
      </c>
      <c r="C240" s="200">
        <v>1</v>
      </c>
      <c r="D240" s="200"/>
      <c r="E240" s="200"/>
      <c r="F240" s="201"/>
      <c r="G240" s="202" t="s">
        <v>157</v>
      </c>
      <c r="H240" s="93">
        <v>207</v>
      </c>
      <c r="I240" s="195">
        <f>SUM(I241+I250+I254+I258+I262+I265+I268)</f>
        <v>0</v>
      </c>
      <c r="J240" s="222">
        <f>SUM(J241+J250+J254+J258+J262+J265+J268)</f>
        <v>0</v>
      </c>
      <c r="K240" s="196">
        <f>SUM(K241+K250+K254+K258+K262+K265+K268)</f>
        <v>0</v>
      </c>
      <c r="L240" s="196">
        <f>SUM(L241+L250+L254+L258+L262+L265+L268)</f>
        <v>0</v>
      </c>
      <c r="M240" s="84"/>
    </row>
    <row r="241" spans="1:13" ht="30" hidden="1" customHeight="1">
      <c r="A241" s="178">
        <v>3</v>
      </c>
      <c r="B241" s="179">
        <v>2</v>
      </c>
      <c r="C241" s="179">
        <v>1</v>
      </c>
      <c r="D241" s="179">
        <v>1</v>
      </c>
      <c r="E241" s="179"/>
      <c r="F241" s="181"/>
      <c r="G241" s="180" t="s">
        <v>158</v>
      </c>
      <c r="H241" s="93">
        <v>208</v>
      </c>
      <c r="I241" s="195">
        <f>I242</f>
        <v>0</v>
      </c>
      <c r="J241" s="195">
        <f>J242</f>
        <v>0</v>
      </c>
      <c r="K241" s="195">
        <f>K242</f>
        <v>0</v>
      </c>
      <c r="L241" s="195">
        <f>L242</f>
        <v>0</v>
      </c>
      <c r="M241" s="84"/>
    </row>
    <row r="242" spans="1:13" ht="27" hidden="1" customHeight="1">
      <c r="A242" s="178">
        <v>3</v>
      </c>
      <c r="B242" s="178">
        <v>2</v>
      </c>
      <c r="C242" s="179">
        <v>1</v>
      </c>
      <c r="D242" s="179">
        <v>1</v>
      </c>
      <c r="E242" s="179">
        <v>1</v>
      </c>
      <c r="F242" s="181"/>
      <c r="G242" s="180" t="s">
        <v>159</v>
      </c>
      <c r="H242" s="93">
        <v>209</v>
      </c>
      <c r="I242" s="167">
        <f>SUM(I243:I243)</f>
        <v>0</v>
      </c>
      <c r="J242" s="208">
        <f>SUM(J243:J243)</f>
        <v>0</v>
      </c>
      <c r="K242" s="168">
        <f>SUM(K243:K243)</f>
        <v>0</v>
      </c>
      <c r="L242" s="168">
        <f>SUM(L243:L243)</f>
        <v>0</v>
      </c>
      <c r="M242" s="84"/>
    </row>
    <row r="243" spans="1:13" ht="25.5" hidden="1" customHeight="1">
      <c r="A243" s="191">
        <v>3</v>
      </c>
      <c r="B243" s="191">
        <v>2</v>
      </c>
      <c r="C243" s="200">
        <v>1</v>
      </c>
      <c r="D243" s="200">
        <v>1</v>
      </c>
      <c r="E243" s="200">
        <v>1</v>
      </c>
      <c r="F243" s="201">
        <v>1</v>
      </c>
      <c r="G243" s="202" t="s">
        <v>159</v>
      </c>
      <c r="H243" s="93">
        <v>210</v>
      </c>
      <c r="I243" s="185">
        <v>0</v>
      </c>
      <c r="J243" s="185">
        <v>0</v>
      </c>
      <c r="K243" s="185">
        <v>0</v>
      </c>
      <c r="L243" s="185">
        <v>0</v>
      </c>
      <c r="M243" s="84"/>
    </row>
    <row r="244" spans="1:13" ht="25.5" hidden="1" customHeight="1">
      <c r="A244" s="191">
        <v>3</v>
      </c>
      <c r="B244" s="200">
        <v>2</v>
      </c>
      <c r="C244" s="200">
        <v>1</v>
      </c>
      <c r="D244" s="200">
        <v>1</v>
      </c>
      <c r="E244" s="200">
        <v>2</v>
      </c>
      <c r="F244" s="201"/>
      <c r="G244" s="202" t="s">
        <v>160</v>
      </c>
      <c r="H244" s="93">
        <v>211</v>
      </c>
      <c r="I244" s="167">
        <f>SUM(I245:I246)</f>
        <v>0</v>
      </c>
      <c r="J244" s="167">
        <f>SUM(J245:J246)</f>
        <v>0</v>
      </c>
      <c r="K244" s="167">
        <f>SUM(K245:K246)</f>
        <v>0</v>
      </c>
      <c r="L244" s="167">
        <f>SUM(L245:L246)</f>
        <v>0</v>
      </c>
      <c r="M244" s="84"/>
    </row>
    <row r="245" spans="1:13" ht="24.75" hidden="1" customHeight="1">
      <c r="A245" s="191">
        <v>3</v>
      </c>
      <c r="B245" s="200">
        <v>2</v>
      </c>
      <c r="C245" s="200">
        <v>1</v>
      </c>
      <c r="D245" s="200">
        <v>1</v>
      </c>
      <c r="E245" s="200">
        <v>2</v>
      </c>
      <c r="F245" s="201">
        <v>1</v>
      </c>
      <c r="G245" s="202" t="s">
        <v>161</v>
      </c>
      <c r="H245" s="93">
        <v>212</v>
      </c>
      <c r="I245" s="185">
        <v>0</v>
      </c>
      <c r="J245" s="185">
        <v>0</v>
      </c>
      <c r="K245" s="185">
        <v>0</v>
      </c>
      <c r="L245" s="185">
        <v>0</v>
      </c>
      <c r="M245" s="84"/>
    </row>
    <row r="246" spans="1:13" ht="25.5" hidden="1" customHeight="1">
      <c r="A246" s="191">
        <v>3</v>
      </c>
      <c r="B246" s="200">
        <v>2</v>
      </c>
      <c r="C246" s="200">
        <v>1</v>
      </c>
      <c r="D246" s="200">
        <v>1</v>
      </c>
      <c r="E246" s="200">
        <v>2</v>
      </c>
      <c r="F246" s="201">
        <v>2</v>
      </c>
      <c r="G246" s="202" t="s">
        <v>162</v>
      </c>
      <c r="H246" s="93">
        <v>213</v>
      </c>
      <c r="I246" s="185">
        <v>0</v>
      </c>
      <c r="J246" s="185">
        <v>0</v>
      </c>
      <c r="K246" s="185">
        <v>0</v>
      </c>
      <c r="L246" s="185">
        <v>0</v>
      </c>
      <c r="M246" s="84"/>
    </row>
    <row r="247" spans="1:13" ht="25.5" hidden="1" customHeight="1">
      <c r="A247" s="191">
        <v>3</v>
      </c>
      <c r="B247" s="200">
        <v>2</v>
      </c>
      <c r="C247" s="200">
        <v>1</v>
      </c>
      <c r="D247" s="200">
        <v>1</v>
      </c>
      <c r="E247" s="200">
        <v>3</v>
      </c>
      <c r="F247" s="238"/>
      <c r="G247" s="202" t="s">
        <v>163</v>
      </c>
      <c r="H247" s="93">
        <v>214</v>
      </c>
      <c r="I247" s="167">
        <f>SUM(I248:I249)</f>
        <v>0</v>
      </c>
      <c r="J247" s="167">
        <f>SUM(J248:J249)</f>
        <v>0</v>
      </c>
      <c r="K247" s="167">
        <f>SUM(K248:K249)</f>
        <v>0</v>
      </c>
      <c r="L247" s="167">
        <f>SUM(L248:L249)</f>
        <v>0</v>
      </c>
      <c r="M247" s="84"/>
    </row>
    <row r="248" spans="1:13" ht="29.25" hidden="1" customHeight="1">
      <c r="A248" s="191">
        <v>3</v>
      </c>
      <c r="B248" s="200">
        <v>2</v>
      </c>
      <c r="C248" s="200">
        <v>1</v>
      </c>
      <c r="D248" s="200">
        <v>1</v>
      </c>
      <c r="E248" s="200">
        <v>3</v>
      </c>
      <c r="F248" s="201">
        <v>1</v>
      </c>
      <c r="G248" s="202" t="s">
        <v>164</v>
      </c>
      <c r="H248" s="93">
        <v>215</v>
      </c>
      <c r="I248" s="185">
        <v>0</v>
      </c>
      <c r="J248" s="185">
        <v>0</v>
      </c>
      <c r="K248" s="185">
        <v>0</v>
      </c>
      <c r="L248" s="185">
        <v>0</v>
      </c>
      <c r="M248" s="84"/>
    </row>
    <row r="249" spans="1:13" ht="25.5" hidden="1" customHeight="1">
      <c r="A249" s="191">
        <v>3</v>
      </c>
      <c r="B249" s="200">
        <v>2</v>
      </c>
      <c r="C249" s="200">
        <v>1</v>
      </c>
      <c r="D249" s="200">
        <v>1</v>
      </c>
      <c r="E249" s="200">
        <v>3</v>
      </c>
      <c r="F249" s="201">
        <v>2</v>
      </c>
      <c r="G249" s="202" t="s">
        <v>165</v>
      </c>
      <c r="H249" s="93">
        <v>216</v>
      </c>
      <c r="I249" s="185">
        <v>0</v>
      </c>
      <c r="J249" s="185">
        <v>0</v>
      </c>
      <c r="K249" s="185">
        <v>0</v>
      </c>
      <c r="L249" s="185">
        <v>0</v>
      </c>
      <c r="M249" s="84"/>
    </row>
    <row r="250" spans="1:13" ht="27" hidden="1" customHeight="1">
      <c r="A250" s="178">
        <v>3</v>
      </c>
      <c r="B250" s="179">
        <v>2</v>
      </c>
      <c r="C250" s="179">
        <v>1</v>
      </c>
      <c r="D250" s="179">
        <v>2</v>
      </c>
      <c r="E250" s="179"/>
      <c r="F250" s="181"/>
      <c r="G250" s="180" t="s">
        <v>166</v>
      </c>
      <c r="H250" s="93">
        <v>217</v>
      </c>
      <c r="I250" s="167">
        <f>I251</f>
        <v>0</v>
      </c>
      <c r="J250" s="167">
        <f>J251</f>
        <v>0</v>
      </c>
      <c r="K250" s="167">
        <f>K251</f>
        <v>0</v>
      </c>
      <c r="L250" s="167">
        <f>L251</f>
        <v>0</v>
      </c>
      <c r="M250" s="84"/>
    </row>
    <row r="251" spans="1:13" ht="27.75" hidden="1" customHeight="1">
      <c r="A251" s="178">
        <v>3</v>
      </c>
      <c r="B251" s="179">
        <v>2</v>
      </c>
      <c r="C251" s="179">
        <v>1</v>
      </c>
      <c r="D251" s="179">
        <v>2</v>
      </c>
      <c r="E251" s="179">
        <v>1</v>
      </c>
      <c r="F251" s="181"/>
      <c r="G251" s="180" t="s">
        <v>166</v>
      </c>
      <c r="H251" s="93">
        <v>218</v>
      </c>
      <c r="I251" s="167">
        <f>SUM(I252:I253)</f>
        <v>0</v>
      </c>
      <c r="J251" s="208">
        <f>SUM(J252:J253)</f>
        <v>0</v>
      </c>
      <c r="K251" s="168">
        <f>SUM(K252:K253)</f>
        <v>0</v>
      </c>
      <c r="L251" s="168">
        <f>SUM(L252:L253)</f>
        <v>0</v>
      </c>
      <c r="M251" s="84"/>
    </row>
    <row r="252" spans="1:13" ht="27" hidden="1" customHeight="1">
      <c r="A252" s="191">
        <v>3</v>
      </c>
      <c r="B252" s="199">
        <v>2</v>
      </c>
      <c r="C252" s="200">
        <v>1</v>
      </c>
      <c r="D252" s="200">
        <v>2</v>
      </c>
      <c r="E252" s="200">
        <v>1</v>
      </c>
      <c r="F252" s="201">
        <v>1</v>
      </c>
      <c r="G252" s="202" t="s">
        <v>167</v>
      </c>
      <c r="H252" s="93">
        <v>219</v>
      </c>
      <c r="I252" s="185">
        <v>0</v>
      </c>
      <c r="J252" s="185">
        <v>0</v>
      </c>
      <c r="K252" s="185">
        <v>0</v>
      </c>
      <c r="L252" s="185">
        <v>0</v>
      </c>
      <c r="M252" s="84"/>
    </row>
    <row r="253" spans="1:13" ht="25.5" hidden="1" customHeight="1">
      <c r="A253" s="178">
        <v>3</v>
      </c>
      <c r="B253" s="179">
        <v>2</v>
      </c>
      <c r="C253" s="179">
        <v>1</v>
      </c>
      <c r="D253" s="179">
        <v>2</v>
      </c>
      <c r="E253" s="179">
        <v>1</v>
      </c>
      <c r="F253" s="181">
        <v>2</v>
      </c>
      <c r="G253" s="180" t="s">
        <v>168</v>
      </c>
      <c r="H253" s="93">
        <v>220</v>
      </c>
      <c r="I253" s="185">
        <v>0</v>
      </c>
      <c r="J253" s="185">
        <v>0</v>
      </c>
      <c r="K253" s="185">
        <v>0</v>
      </c>
      <c r="L253" s="185">
        <v>0</v>
      </c>
      <c r="M253" s="84"/>
    </row>
    <row r="254" spans="1:13" ht="26.25" hidden="1" customHeight="1">
      <c r="A254" s="173">
        <v>3</v>
      </c>
      <c r="B254" s="171">
        <v>2</v>
      </c>
      <c r="C254" s="171">
        <v>1</v>
      </c>
      <c r="D254" s="171">
        <v>3</v>
      </c>
      <c r="E254" s="171"/>
      <c r="F254" s="174"/>
      <c r="G254" s="172" t="s">
        <v>169</v>
      </c>
      <c r="H254" s="93">
        <v>221</v>
      </c>
      <c r="I254" s="188">
        <f>I255</f>
        <v>0</v>
      </c>
      <c r="J254" s="210">
        <f>J255</f>
        <v>0</v>
      </c>
      <c r="K254" s="189">
        <f>K255</f>
        <v>0</v>
      </c>
      <c r="L254" s="189">
        <f>L255</f>
        <v>0</v>
      </c>
      <c r="M254" s="84"/>
    </row>
    <row r="255" spans="1:13" ht="29.25" hidden="1" customHeight="1">
      <c r="A255" s="178">
        <v>3</v>
      </c>
      <c r="B255" s="179">
        <v>2</v>
      </c>
      <c r="C255" s="179">
        <v>1</v>
      </c>
      <c r="D255" s="179">
        <v>3</v>
      </c>
      <c r="E255" s="179">
        <v>1</v>
      </c>
      <c r="F255" s="181"/>
      <c r="G255" s="172" t="s">
        <v>169</v>
      </c>
      <c r="H255" s="93">
        <v>222</v>
      </c>
      <c r="I255" s="167">
        <f>I256+I257</f>
        <v>0</v>
      </c>
      <c r="J255" s="167">
        <f>J256+J257</f>
        <v>0</v>
      </c>
      <c r="K255" s="167">
        <f>K256+K257</f>
        <v>0</v>
      </c>
      <c r="L255" s="167">
        <f>L256+L257</f>
        <v>0</v>
      </c>
      <c r="M255" s="84"/>
    </row>
    <row r="256" spans="1:13" ht="30" hidden="1" customHeight="1">
      <c r="A256" s="178">
        <v>3</v>
      </c>
      <c r="B256" s="179">
        <v>2</v>
      </c>
      <c r="C256" s="179">
        <v>1</v>
      </c>
      <c r="D256" s="179">
        <v>3</v>
      </c>
      <c r="E256" s="179">
        <v>1</v>
      </c>
      <c r="F256" s="181">
        <v>1</v>
      </c>
      <c r="G256" s="180" t="s">
        <v>170</v>
      </c>
      <c r="H256" s="93">
        <v>223</v>
      </c>
      <c r="I256" s="185">
        <v>0</v>
      </c>
      <c r="J256" s="185">
        <v>0</v>
      </c>
      <c r="K256" s="185">
        <v>0</v>
      </c>
      <c r="L256" s="185">
        <v>0</v>
      </c>
      <c r="M256" s="84"/>
    </row>
    <row r="257" spans="1:13" ht="27.75" hidden="1" customHeight="1">
      <c r="A257" s="178">
        <v>3</v>
      </c>
      <c r="B257" s="179">
        <v>2</v>
      </c>
      <c r="C257" s="179">
        <v>1</v>
      </c>
      <c r="D257" s="179">
        <v>3</v>
      </c>
      <c r="E257" s="179">
        <v>1</v>
      </c>
      <c r="F257" s="181">
        <v>2</v>
      </c>
      <c r="G257" s="180" t="s">
        <v>171</v>
      </c>
      <c r="H257" s="93">
        <v>224</v>
      </c>
      <c r="I257" s="230">
        <v>0</v>
      </c>
      <c r="J257" s="227">
        <v>0</v>
      </c>
      <c r="K257" s="230">
        <v>0</v>
      </c>
      <c r="L257" s="230">
        <v>0</v>
      </c>
      <c r="M257" s="84"/>
    </row>
    <row r="258" spans="1:13" ht="26.25" hidden="1" customHeight="1">
      <c r="A258" s="178">
        <v>3</v>
      </c>
      <c r="B258" s="179">
        <v>2</v>
      </c>
      <c r="C258" s="179">
        <v>1</v>
      </c>
      <c r="D258" s="179">
        <v>4</v>
      </c>
      <c r="E258" s="179"/>
      <c r="F258" s="181"/>
      <c r="G258" s="180" t="s">
        <v>172</v>
      </c>
      <c r="H258" s="93">
        <v>225</v>
      </c>
      <c r="I258" s="167">
        <f>I259</f>
        <v>0</v>
      </c>
      <c r="J258" s="168">
        <f>J259</f>
        <v>0</v>
      </c>
      <c r="K258" s="167">
        <f>K259</f>
        <v>0</v>
      </c>
      <c r="L258" s="168">
        <f>L259</f>
        <v>0</v>
      </c>
      <c r="M258" s="84"/>
    </row>
    <row r="259" spans="1:13" ht="27.75" hidden="1" customHeight="1">
      <c r="A259" s="173">
        <v>3</v>
      </c>
      <c r="B259" s="171">
        <v>2</v>
      </c>
      <c r="C259" s="171">
        <v>1</v>
      </c>
      <c r="D259" s="171">
        <v>4</v>
      </c>
      <c r="E259" s="171">
        <v>1</v>
      </c>
      <c r="F259" s="174"/>
      <c r="G259" s="172" t="s">
        <v>172</v>
      </c>
      <c r="H259" s="93">
        <v>226</v>
      </c>
      <c r="I259" s="188">
        <f>SUM(I260:I261)</f>
        <v>0</v>
      </c>
      <c r="J259" s="210">
        <f>SUM(J260:J261)</f>
        <v>0</v>
      </c>
      <c r="K259" s="189">
        <f>SUM(K260:K261)</f>
        <v>0</v>
      </c>
      <c r="L259" s="189">
        <f>SUM(L260:L261)</f>
        <v>0</v>
      </c>
      <c r="M259" s="84"/>
    </row>
    <row r="260" spans="1:13" ht="25.5" hidden="1" customHeight="1">
      <c r="A260" s="178">
        <v>3</v>
      </c>
      <c r="B260" s="179">
        <v>2</v>
      </c>
      <c r="C260" s="179">
        <v>1</v>
      </c>
      <c r="D260" s="179">
        <v>4</v>
      </c>
      <c r="E260" s="179">
        <v>1</v>
      </c>
      <c r="F260" s="181">
        <v>1</v>
      </c>
      <c r="G260" s="180" t="s">
        <v>173</v>
      </c>
      <c r="H260" s="93">
        <v>227</v>
      </c>
      <c r="I260" s="185">
        <v>0</v>
      </c>
      <c r="J260" s="185">
        <v>0</v>
      </c>
      <c r="K260" s="185">
        <v>0</v>
      </c>
      <c r="L260" s="185">
        <v>0</v>
      </c>
      <c r="M260" s="84"/>
    </row>
    <row r="261" spans="1:13" ht="27.75" hidden="1" customHeight="1">
      <c r="A261" s="178">
        <v>3</v>
      </c>
      <c r="B261" s="179">
        <v>2</v>
      </c>
      <c r="C261" s="179">
        <v>1</v>
      </c>
      <c r="D261" s="179">
        <v>4</v>
      </c>
      <c r="E261" s="179">
        <v>1</v>
      </c>
      <c r="F261" s="181">
        <v>2</v>
      </c>
      <c r="G261" s="180" t="s">
        <v>174</v>
      </c>
      <c r="H261" s="93">
        <v>228</v>
      </c>
      <c r="I261" s="185">
        <v>0</v>
      </c>
      <c r="J261" s="185">
        <v>0</v>
      </c>
      <c r="K261" s="185">
        <v>0</v>
      </c>
      <c r="L261" s="185">
        <v>0</v>
      </c>
      <c r="M261" s="84"/>
    </row>
    <row r="262" spans="1:13" hidden="1">
      <c r="A262" s="178">
        <v>3</v>
      </c>
      <c r="B262" s="179">
        <v>2</v>
      </c>
      <c r="C262" s="179">
        <v>1</v>
      </c>
      <c r="D262" s="179">
        <v>5</v>
      </c>
      <c r="E262" s="179"/>
      <c r="F262" s="181"/>
      <c r="G262" s="180" t="s">
        <v>175</v>
      </c>
      <c r="H262" s="93">
        <v>229</v>
      </c>
      <c r="I262" s="167">
        <f t="shared" ref="I262:L263" si="24">I263</f>
        <v>0</v>
      </c>
      <c r="J262" s="208">
        <f t="shared" si="24"/>
        <v>0</v>
      </c>
      <c r="K262" s="168">
        <f t="shared" si="24"/>
        <v>0</v>
      </c>
      <c r="L262" s="168">
        <f t="shared" si="24"/>
        <v>0</v>
      </c>
    </row>
    <row r="263" spans="1:13" ht="29.25" hidden="1" customHeight="1">
      <c r="A263" s="178">
        <v>3</v>
      </c>
      <c r="B263" s="179">
        <v>2</v>
      </c>
      <c r="C263" s="179">
        <v>1</v>
      </c>
      <c r="D263" s="179">
        <v>5</v>
      </c>
      <c r="E263" s="179">
        <v>1</v>
      </c>
      <c r="F263" s="181"/>
      <c r="G263" s="180" t="s">
        <v>175</v>
      </c>
      <c r="H263" s="93">
        <v>230</v>
      </c>
      <c r="I263" s="168">
        <f t="shared" si="24"/>
        <v>0</v>
      </c>
      <c r="J263" s="208">
        <f t="shared" si="24"/>
        <v>0</v>
      </c>
      <c r="K263" s="168">
        <f t="shared" si="24"/>
        <v>0</v>
      </c>
      <c r="L263" s="168">
        <f t="shared" si="24"/>
        <v>0</v>
      </c>
      <c r="M263" s="84"/>
    </row>
    <row r="264" spans="1:13" hidden="1">
      <c r="A264" s="199">
        <v>3</v>
      </c>
      <c r="B264" s="200">
        <v>2</v>
      </c>
      <c r="C264" s="200">
        <v>1</v>
      </c>
      <c r="D264" s="200">
        <v>5</v>
      </c>
      <c r="E264" s="200">
        <v>1</v>
      </c>
      <c r="F264" s="201">
        <v>1</v>
      </c>
      <c r="G264" s="180" t="s">
        <v>175</v>
      </c>
      <c r="H264" s="93">
        <v>231</v>
      </c>
      <c r="I264" s="230">
        <v>0</v>
      </c>
      <c r="J264" s="230">
        <v>0</v>
      </c>
      <c r="K264" s="230">
        <v>0</v>
      </c>
      <c r="L264" s="230">
        <v>0</v>
      </c>
    </row>
    <row r="265" spans="1:13" hidden="1">
      <c r="A265" s="178">
        <v>3</v>
      </c>
      <c r="B265" s="179">
        <v>2</v>
      </c>
      <c r="C265" s="179">
        <v>1</v>
      </c>
      <c r="D265" s="179">
        <v>6</v>
      </c>
      <c r="E265" s="179"/>
      <c r="F265" s="181"/>
      <c r="G265" s="180" t="s">
        <v>176</v>
      </c>
      <c r="H265" s="93">
        <v>232</v>
      </c>
      <c r="I265" s="167">
        <f t="shared" ref="I265:L266" si="25">I266</f>
        <v>0</v>
      </c>
      <c r="J265" s="208">
        <f t="shared" si="25"/>
        <v>0</v>
      </c>
      <c r="K265" s="168">
        <f t="shared" si="25"/>
        <v>0</v>
      </c>
      <c r="L265" s="168">
        <f t="shared" si="25"/>
        <v>0</v>
      </c>
    </row>
    <row r="266" spans="1:13" hidden="1">
      <c r="A266" s="178">
        <v>3</v>
      </c>
      <c r="B266" s="178">
        <v>2</v>
      </c>
      <c r="C266" s="179">
        <v>1</v>
      </c>
      <c r="D266" s="179">
        <v>6</v>
      </c>
      <c r="E266" s="179">
        <v>1</v>
      </c>
      <c r="F266" s="181"/>
      <c r="G266" s="180" t="s">
        <v>176</v>
      </c>
      <c r="H266" s="93">
        <v>233</v>
      </c>
      <c r="I266" s="167">
        <f t="shared" si="25"/>
        <v>0</v>
      </c>
      <c r="J266" s="208">
        <f t="shared" si="25"/>
        <v>0</v>
      </c>
      <c r="K266" s="168">
        <f t="shared" si="25"/>
        <v>0</v>
      </c>
      <c r="L266" s="168">
        <f t="shared" si="25"/>
        <v>0</v>
      </c>
    </row>
    <row r="267" spans="1:13" ht="24" hidden="1" customHeight="1">
      <c r="A267" s="173">
        <v>3</v>
      </c>
      <c r="B267" s="173">
        <v>2</v>
      </c>
      <c r="C267" s="179">
        <v>1</v>
      </c>
      <c r="D267" s="179">
        <v>6</v>
      </c>
      <c r="E267" s="179">
        <v>1</v>
      </c>
      <c r="F267" s="181">
        <v>1</v>
      </c>
      <c r="G267" s="180" t="s">
        <v>176</v>
      </c>
      <c r="H267" s="93">
        <v>234</v>
      </c>
      <c r="I267" s="230">
        <v>0</v>
      </c>
      <c r="J267" s="230">
        <v>0</v>
      </c>
      <c r="K267" s="230">
        <v>0</v>
      </c>
      <c r="L267" s="230">
        <v>0</v>
      </c>
      <c r="M267" s="84"/>
    </row>
    <row r="268" spans="1:13" ht="27.75" hidden="1" customHeight="1">
      <c r="A268" s="178">
        <v>3</v>
      </c>
      <c r="B268" s="178">
        <v>2</v>
      </c>
      <c r="C268" s="179">
        <v>1</v>
      </c>
      <c r="D268" s="179">
        <v>7</v>
      </c>
      <c r="E268" s="179"/>
      <c r="F268" s="181"/>
      <c r="G268" s="180" t="s">
        <v>177</v>
      </c>
      <c r="H268" s="93">
        <v>235</v>
      </c>
      <c r="I268" s="167">
        <f>I269</f>
        <v>0</v>
      </c>
      <c r="J268" s="208">
        <f>J269</f>
        <v>0</v>
      </c>
      <c r="K268" s="168">
        <f>K269</f>
        <v>0</v>
      </c>
      <c r="L268" s="168">
        <f>L269</f>
        <v>0</v>
      </c>
      <c r="M268" s="84"/>
    </row>
    <row r="269" spans="1:13" hidden="1">
      <c r="A269" s="178">
        <v>3</v>
      </c>
      <c r="B269" s="179">
        <v>2</v>
      </c>
      <c r="C269" s="179">
        <v>1</v>
      </c>
      <c r="D269" s="179">
        <v>7</v>
      </c>
      <c r="E269" s="179">
        <v>1</v>
      </c>
      <c r="F269" s="181"/>
      <c r="G269" s="180" t="s">
        <v>177</v>
      </c>
      <c r="H269" s="93">
        <v>236</v>
      </c>
      <c r="I269" s="167">
        <f>I270+I271</f>
        <v>0</v>
      </c>
      <c r="J269" s="167">
        <f>J270+J271</f>
        <v>0</v>
      </c>
      <c r="K269" s="167">
        <f>K270+K271</f>
        <v>0</v>
      </c>
      <c r="L269" s="167">
        <f>L270+L271</f>
        <v>0</v>
      </c>
    </row>
    <row r="270" spans="1:13" ht="27" hidden="1" customHeight="1">
      <c r="A270" s="178">
        <v>3</v>
      </c>
      <c r="B270" s="179">
        <v>2</v>
      </c>
      <c r="C270" s="179">
        <v>1</v>
      </c>
      <c r="D270" s="179">
        <v>7</v>
      </c>
      <c r="E270" s="179">
        <v>1</v>
      </c>
      <c r="F270" s="181">
        <v>1</v>
      </c>
      <c r="G270" s="180" t="s">
        <v>178</v>
      </c>
      <c r="H270" s="93">
        <v>237</v>
      </c>
      <c r="I270" s="184">
        <v>0</v>
      </c>
      <c r="J270" s="185">
        <v>0</v>
      </c>
      <c r="K270" s="185">
        <v>0</v>
      </c>
      <c r="L270" s="185">
        <v>0</v>
      </c>
      <c r="M270" s="84"/>
    </row>
    <row r="271" spans="1:13" ht="24.75" hidden="1" customHeight="1">
      <c r="A271" s="178">
        <v>3</v>
      </c>
      <c r="B271" s="179">
        <v>2</v>
      </c>
      <c r="C271" s="179">
        <v>1</v>
      </c>
      <c r="D271" s="179">
        <v>7</v>
      </c>
      <c r="E271" s="179">
        <v>1</v>
      </c>
      <c r="F271" s="181">
        <v>2</v>
      </c>
      <c r="G271" s="180" t="s">
        <v>179</v>
      </c>
      <c r="H271" s="93">
        <v>238</v>
      </c>
      <c r="I271" s="185">
        <v>0</v>
      </c>
      <c r="J271" s="185">
        <v>0</v>
      </c>
      <c r="K271" s="185">
        <v>0</v>
      </c>
      <c r="L271" s="185">
        <v>0</v>
      </c>
      <c r="M271" s="84"/>
    </row>
    <row r="272" spans="1:13" ht="38.25" hidden="1" customHeight="1">
      <c r="A272" s="178">
        <v>3</v>
      </c>
      <c r="B272" s="179">
        <v>2</v>
      </c>
      <c r="C272" s="179">
        <v>2</v>
      </c>
      <c r="D272" s="239"/>
      <c r="E272" s="239"/>
      <c r="F272" s="240"/>
      <c r="G272" s="180" t="s">
        <v>180</v>
      </c>
      <c r="H272" s="93">
        <v>239</v>
      </c>
      <c r="I272" s="167">
        <f>SUM(I273+I282+I286+I290+I294+I297+I300)</f>
        <v>0</v>
      </c>
      <c r="J272" s="208">
        <f>SUM(J273+J282+J286+J290+J294+J297+J300)</f>
        <v>0</v>
      </c>
      <c r="K272" s="168">
        <f>SUM(K273+K282+K286+K290+K294+K297+K300)</f>
        <v>0</v>
      </c>
      <c r="L272" s="168">
        <f>SUM(L273+L282+L286+L290+L294+L297+L300)</f>
        <v>0</v>
      </c>
      <c r="M272" s="84"/>
    </row>
    <row r="273" spans="1:13" hidden="1">
      <c r="A273" s="178">
        <v>3</v>
      </c>
      <c r="B273" s="179">
        <v>2</v>
      </c>
      <c r="C273" s="179">
        <v>2</v>
      </c>
      <c r="D273" s="179">
        <v>1</v>
      </c>
      <c r="E273" s="179"/>
      <c r="F273" s="181"/>
      <c r="G273" s="180" t="s">
        <v>181</v>
      </c>
      <c r="H273" s="93">
        <v>240</v>
      </c>
      <c r="I273" s="167">
        <f>I274</f>
        <v>0</v>
      </c>
      <c r="J273" s="167">
        <f>J274</f>
        <v>0</v>
      </c>
      <c r="K273" s="167">
        <f>K274</f>
        <v>0</v>
      </c>
      <c r="L273" s="167">
        <f>L274</f>
        <v>0</v>
      </c>
    </row>
    <row r="274" spans="1:13" hidden="1">
      <c r="A274" s="182">
        <v>3</v>
      </c>
      <c r="B274" s="178">
        <v>2</v>
      </c>
      <c r="C274" s="179">
        <v>2</v>
      </c>
      <c r="D274" s="179">
        <v>1</v>
      </c>
      <c r="E274" s="179">
        <v>1</v>
      </c>
      <c r="F274" s="181"/>
      <c r="G274" s="180" t="s">
        <v>159</v>
      </c>
      <c r="H274" s="93">
        <v>241</v>
      </c>
      <c r="I274" s="167">
        <f>SUM(I275)</f>
        <v>0</v>
      </c>
      <c r="J274" s="167">
        <f>SUM(J275)</f>
        <v>0</v>
      </c>
      <c r="K274" s="167">
        <f>SUM(K275)</f>
        <v>0</v>
      </c>
      <c r="L274" s="167">
        <f>SUM(L275)</f>
        <v>0</v>
      </c>
    </row>
    <row r="275" spans="1:13" hidden="1">
      <c r="A275" s="182">
        <v>3</v>
      </c>
      <c r="B275" s="178">
        <v>2</v>
      </c>
      <c r="C275" s="179">
        <v>2</v>
      </c>
      <c r="D275" s="179">
        <v>1</v>
      </c>
      <c r="E275" s="179">
        <v>1</v>
      </c>
      <c r="F275" s="181">
        <v>1</v>
      </c>
      <c r="G275" s="180" t="s">
        <v>159</v>
      </c>
      <c r="H275" s="93">
        <v>242</v>
      </c>
      <c r="I275" s="185">
        <v>0</v>
      </c>
      <c r="J275" s="185">
        <v>0</v>
      </c>
      <c r="K275" s="185">
        <v>0</v>
      </c>
      <c r="L275" s="185">
        <v>0</v>
      </c>
    </row>
    <row r="276" spans="1:13" ht="24" hidden="1" customHeight="1">
      <c r="A276" s="182">
        <v>3</v>
      </c>
      <c r="B276" s="178">
        <v>2</v>
      </c>
      <c r="C276" s="179">
        <v>2</v>
      </c>
      <c r="D276" s="179">
        <v>1</v>
      </c>
      <c r="E276" s="179">
        <v>2</v>
      </c>
      <c r="F276" s="181"/>
      <c r="G276" s="180" t="s">
        <v>182</v>
      </c>
      <c r="H276" s="93">
        <v>243</v>
      </c>
      <c r="I276" s="167">
        <f>SUM(I277:I278)</f>
        <v>0</v>
      </c>
      <c r="J276" s="167">
        <f>SUM(J277:J278)</f>
        <v>0</v>
      </c>
      <c r="K276" s="167">
        <f>SUM(K277:K278)</f>
        <v>0</v>
      </c>
      <c r="L276" s="167">
        <f>SUM(L277:L278)</f>
        <v>0</v>
      </c>
      <c r="M276" s="84"/>
    </row>
    <row r="277" spans="1:13" ht="24" hidden="1" customHeight="1">
      <c r="A277" s="182">
        <v>3</v>
      </c>
      <c r="B277" s="178">
        <v>2</v>
      </c>
      <c r="C277" s="179">
        <v>2</v>
      </c>
      <c r="D277" s="179">
        <v>1</v>
      </c>
      <c r="E277" s="179">
        <v>2</v>
      </c>
      <c r="F277" s="181">
        <v>1</v>
      </c>
      <c r="G277" s="180" t="s">
        <v>161</v>
      </c>
      <c r="H277" s="93">
        <v>244</v>
      </c>
      <c r="I277" s="185">
        <v>0</v>
      </c>
      <c r="J277" s="184">
        <v>0</v>
      </c>
      <c r="K277" s="185">
        <v>0</v>
      </c>
      <c r="L277" s="185">
        <v>0</v>
      </c>
      <c r="M277" s="84"/>
    </row>
    <row r="278" spans="1:13" ht="32.25" hidden="1" customHeight="1">
      <c r="A278" s="182">
        <v>3</v>
      </c>
      <c r="B278" s="178">
        <v>2</v>
      </c>
      <c r="C278" s="179">
        <v>2</v>
      </c>
      <c r="D278" s="179">
        <v>1</v>
      </c>
      <c r="E278" s="179">
        <v>2</v>
      </c>
      <c r="F278" s="181">
        <v>2</v>
      </c>
      <c r="G278" s="180" t="s">
        <v>162</v>
      </c>
      <c r="H278" s="93">
        <v>245</v>
      </c>
      <c r="I278" s="185">
        <v>0</v>
      </c>
      <c r="J278" s="184">
        <v>0</v>
      </c>
      <c r="K278" s="185">
        <v>0</v>
      </c>
      <c r="L278" s="185">
        <v>0</v>
      </c>
      <c r="M278" s="84"/>
    </row>
    <row r="279" spans="1:13" ht="27" hidden="1" customHeight="1">
      <c r="A279" s="182">
        <v>3</v>
      </c>
      <c r="B279" s="178">
        <v>2</v>
      </c>
      <c r="C279" s="179">
        <v>2</v>
      </c>
      <c r="D279" s="179">
        <v>1</v>
      </c>
      <c r="E279" s="179">
        <v>3</v>
      </c>
      <c r="F279" s="181"/>
      <c r="G279" s="180" t="s">
        <v>163</v>
      </c>
      <c r="H279" s="93">
        <v>246</v>
      </c>
      <c r="I279" s="167">
        <f>SUM(I280:I281)</f>
        <v>0</v>
      </c>
      <c r="J279" s="167">
        <f>SUM(J280:J281)</f>
        <v>0</v>
      </c>
      <c r="K279" s="167">
        <f>SUM(K280:K281)</f>
        <v>0</v>
      </c>
      <c r="L279" s="167">
        <f>SUM(L280:L281)</f>
        <v>0</v>
      </c>
      <c r="M279" s="84"/>
    </row>
    <row r="280" spans="1:13" ht="27.75" hidden="1" customHeight="1">
      <c r="A280" s="182">
        <v>3</v>
      </c>
      <c r="B280" s="178">
        <v>2</v>
      </c>
      <c r="C280" s="179">
        <v>2</v>
      </c>
      <c r="D280" s="179">
        <v>1</v>
      </c>
      <c r="E280" s="179">
        <v>3</v>
      </c>
      <c r="F280" s="181">
        <v>1</v>
      </c>
      <c r="G280" s="180" t="s">
        <v>164</v>
      </c>
      <c r="H280" s="93">
        <v>247</v>
      </c>
      <c r="I280" s="185">
        <v>0</v>
      </c>
      <c r="J280" s="184">
        <v>0</v>
      </c>
      <c r="K280" s="185">
        <v>0</v>
      </c>
      <c r="L280" s="185">
        <v>0</v>
      </c>
      <c r="M280" s="84"/>
    </row>
    <row r="281" spans="1:13" ht="27" hidden="1" customHeight="1">
      <c r="A281" s="182">
        <v>3</v>
      </c>
      <c r="B281" s="178">
        <v>2</v>
      </c>
      <c r="C281" s="179">
        <v>2</v>
      </c>
      <c r="D281" s="179">
        <v>1</v>
      </c>
      <c r="E281" s="179">
        <v>3</v>
      </c>
      <c r="F281" s="181">
        <v>2</v>
      </c>
      <c r="G281" s="180" t="s">
        <v>183</v>
      </c>
      <c r="H281" s="93">
        <v>248</v>
      </c>
      <c r="I281" s="185">
        <v>0</v>
      </c>
      <c r="J281" s="184">
        <v>0</v>
      </c>
      <c r="K281" s="185">
        <v>0</v>
      </c>
      <c r="L281" s="185">
        <v>0</v>
      </c>
      <c r="M281" s="84"/>
    </row>
    <row r="282" spans="1:13" ht="25.5" hidden="1" customHeight="1">
      <c r="A282" s="182">
        <v>3</v>
      </c>
      <c r="B282" s="178">
        <v>2</v>
      </c>
      <c r="C282" s="179">
        <v>2</v>
      </c>
      <c r="D282" s="179">
        <v>2</v>
      </c>
      <c r="E282" s="179"/>
      <c r="F282" s="181"/>
      <c r="G282" s="180" t="s">
        <v>184</v>
      </c>
      <c r="H282" s="93">
        <v>249</v>
      </c>
      <c r="I282" s="167">
        <f>I283</f>
        <v>0</v>
      </c>
      <c r="J282" s="168">
        <f>J283</f>
        <v>0</v>
      </c>
      <c r="K282" s="167">
        <f>K283</f>
        <v>0</v>
      </c>
      <c r="L282" s="168">
        <f>L283</f>
        <v>0</v>
      </c>
      <c r="M282" s="84"/>
    </row>
    <row r="283" spans="1:13" ht="32.25" hidden="1" customHeight="1">
      <c r="A283" s="178">
        <v>3</v>
      </c>
      <c r="B283" s="179">
        <v>2</v>
      </c>
      <c r="C283" s="171">
        <v>2</v>
      </c>
      <c r="D283" s="171">
        <v>2</v>
      </c>
      <c r="E283" s="171">
        <v>1</v>
      </c>
      <c r="F283" s="174"/>
      <c r="G283" s="180" t="s">
        <v>184</v>
      </c>
      <c r="H283" s="93">
        <v>250</v>
      </c>
      <c r="I283" s="188">
        <f>SUM(I284:I285)</f>
        <v>0</v>
      </c>
      <c r="J283" s="210">
        <f>SUM(J284:J285)</f>
        <v>0</v>
      </c>
      <c r="K283" s="189">
        <f>SUM(K284:K285)</f>
        <v>0</v>
      </c>
      <c r="L283" s="189">
        <f>SUM(L284:L285)</f>
        <v>0</v>
      </c>
      <c r="M283" s="84"/>
    </row>
    <row r="284" spans="1:13" ht="25.5" hidden="1" customHeight="1">
      <c r="A284" s="178">
        <v>3</v>
      </c>
      <c r="B284" s="179">
        <v>2</v>
      </c>
      <c r="C284" s="179">
        <v>2</v>
      </c>
      <c r="D284" s="179">
        <v>2</v>
      </c>
      <c r="E284" s="179">
        <v>1</v>
      </c>
      <c r="F284" s="181">
        <v>1</v>
      </c>
      <c r="G284" s="180" t="s">
        <v>185</v>
      </c>
      <c r="H284" s="93">
        <v>251</v>
      </c>
      <c r="I284" s="185">
        <v>0</v>
      </c>
      <c r="J284" s="185">
        <v>0</v>
      </c>
      <c r="K284" s="185">
        <v>0</v>
      </c>
      <c r="L284" s="185">
        <v>0</v>
      </c>
      <c r="M284" s="84"/>
    </row>
    <row r="285" spans="1:13" ht="25.5" hidden="1" customHeight="1">
      <c r="A285" s="178">
        <v>3</v>
      </c>
      <c r="B285" s="179">
        <v>2</v>
      </c>
      <c r="C285" s="179">
        <v>2</v>
      </c>
      <c r="D285" s="179">
        <v>2</v>
      </c>
      <c r="E285" s="179">
        <v>1</v>
      </c>
      <c r="F285" s="181">
        <v>2</v>
      </c>
      <c r="G285" s="182" t="s">
        <v>186</v>
      </c>
      <c r="H285" s="93">
        <v>252</v>
      </c>
      <c r="I285" s="185">
        <v>0</v>
      </c>
      <c r="J285" s="185">
        <v>0</v>
      </c>
      <c r="K285" s="185">
        <v>0</v>
      </c>
      <c r="L285" s="185">
        <v>0</v>
      </c>
      <c r="M285" s="84"/>
    </row>
    <row r="286" spans="1:13" ht="25.5" hidden="1" customHeight="1">
      <c r="A286" s="178">
        <v>3</v>
      </c>
      <c r="B286" s="179">
        <v>2</v>
      </c>
      <c r="C286" s="179">
        <v>2</v>
      </c>
      <c r="D286" s="179">
        <v>3</v>
      </c>
      <c r="E286" s="179"/>
      <c r="F286" s="181"/>
      <c r="G286" s="180" t="s">
        <v>187</v>
      </c>
      <c r="H286" s="93">
        <v>253</v>
      </c>
      <c r="I286" s="167">
        <f>I287</f>
        <v>0</v>
      </c>
      <c r="J286" s="208">
        <f>J287</f>
        <v>0</v>
      </c>
      <c r="K286" s="168">
        <f>K287</f>
        <v>0</v>
      </c>
      <c r="L286" s="168">
        <f>L287</f>
        <v>0</v>
      </c>
      <c r="M286" s="84"/>
    </row>
    <row r="287" spans="1:13" ht="30" hidden="1" customHeight="1">
      <c r="A287" s="173">
        <v>3</v>
      </c>
      <c r="B287" s="179">
        <v>2</v>
      </c>
      <c r="C287" s="179">
        <v>2</v>
      </c>
      <c r="D287" s="179">
        <v>3</v>
      </c>
      <c r="E287" s="179">
        <v>1</v>
      </c>
      <c r="F287" s="181"/>
      <c r="G287" s="180" t="s">
        <v>187</v>
      </c>
      <c r="H287" s="93">
        <v>254</v>
      </c>
      <c r="I287" s="167">
        <f>I288+I289</f>
        <v>0</v>
      </c>
      <c r="J287" s="167">
        <f>J288+J289</f>
        <v>0</v>
      </c>
      <c r="K287" s="167">
        <f>K288+K289</f>
        <v>0</v>
      </c>
      <c r="L287" s="167">
        <f>L288+L289</f>
        <v>0</v>
      </c>
      <c r="M287" s="84"/>
    </row>
    <row r="288" spans="1:13" ht="31.5" hidden="1" customHeight="1">
      <c r="A288" s="173">
        <v>3</v>
      </c>
      <c r="B288" s="179">
        <v>2</v>
      </c>
      <c r="C288" s="179">
        <v>2</v>
      </c>
      <c r="D288" s="179">
        <v>3</v>
      </c>
      <c r="E288" s="179">
        <v>1</v>
      </c>
      <c r="F288" s="181">
        <v>1</v>
      </c>
      <c r="G288" s="180" t="s">
        <v>188</v>
      </c>
      <c r="H288" s="93">
        <v>255</v>
      </c>
      <c r="I288" s="185">
        <v>0</v>
      </c>
      <c r="J288" s="185">
        <v>0</v>
      </c>
      <c r="K288" s="185">
        <v>0</v>
      </c>
      <c r="L288" s="185">
        <v>0</v>
      </c>
      <c r="M288" s="84"/>
    </row>
    <row r="289" spans="1:13" ht="25.5" hidden="1" customHeight="1">
      <c r="A289" s="173">
        <v>3</v>
      </c>
      <c r="B289" s="179">
        <v>2</v>
      </c>
      <c r="C289" s="179">
        <v>2</v>
      </c>
      <c r="D289" s="179">
        <v>3</v>
      </c>
      <c r="E289" s="179">
        <v>1</v>
      </c>
      <c r="F289" s="181">
        <v>2</v>
      </c>
      <c r="G289" s="180" t="s">
        <v>189</v>
      </c>
      <c r="H289" s="93">
        <v>256</v>
      </c>
      <c r="I289" s="185">
        <v>0</v>
      </c>
      <c r="J289" s="185">
        <v>0</v>
      </c>
      <c r="K289" s="185">
        <v>0</v>
      </c>
      <c r="L289" s="185">
        <v>0</v>
      </c>
      <c r="M289" s="84"/>
    </row>
    <row r="290" spans="1:13" ht="27" hidden="1" customHeight="1">
      <c r="A290" s="178">
        <v>3</v>
      </c>
      <c r="B290" s="179">
        <v>2</v>
      </c>
      <c r="C290" s="179">
        <v>2</v>
      </c>
      <c r="D290" s="179">
        <v>4</v>
      </c>
      <c r="E290" s="179"/>
      <c r="F290" s="181"/>
      <c r="G290" s="180" t="s">
        <v>190</v>
      </c>
      <c r="H290" s="93">
        <v>257</v>
      </c>
      <c r="I290" s="167">
        <f>I291</f>
        <v>0</v>
      </c>
      <c r="J290" s="208">
        <f>J291</f>
        <v>0</v>
      </c>
      <c r="K290" s="168">
        <f>K291</f>
        <v>0</v>
      </c>
      <c r="L290" s="168">
        <f>L291</f>
        <v>0</v>
      </c>
      <c r="M290" s="84"/>
    </row>
    <row r="291" spans="1:13" hidden="1">
      <c r="A291" s="178">
        <v>3</v>
      </c>
      <c r="B291" s="179">
        <v>2</v>
      </c>
      <c r="C291" s="179">
        <v>2</v>
      </c>
      <c r="D291" s="179">
        <v>4</v>
      </c>
      <c r="E291" s="179">
        <v>1</v>
      </c>
      <c r="F291" s="181"/>
      <c r="G291" s="180" t="s">
        <v>190</v>
      </c>
      <c r="H291" s="93">
        <v>258</v>
      </c>
      <c r="I291" s="167">
        <f>SUM(I292:I293)</f>
        <v>0</v>
      </c>
      <c r="J291" s="208">
        <f>SUM(J292:J293)</f>
        <v>0</v>
      </c>
      <c r="K291" s="168">
        <f>SUM(K292:K293)</f>
        <v>0</v>
      </c>
      <c r="L291" s="168">
        <f>SUM(L292:L293)</f>
        <v>0</v>
      </c>
    </row>
    <row r="292" spans="1:13" ht="30.75" hidden="1" customHeight="1">
      <c r="A292" s="178">
        <v>3</v>
      </c>
      <c r="B292" s="179">
        <v>2</v>
      </c>
      <c r="C292" s="179">
        <v>2</v>
      </c>
      <c r="D292" s="179">
        <v>4</v>
      </c>
      <c r="E292" s="179">
        <v>1</v>
      </c>
      <c r="F292" s="181">
        <v>1</v>
      </c>
      <c r="G292" s="180" t="s">
        <v>191</v>
      </c>
      <c r="H292" s="93">
        <v>259</v>
      </c>
      <c r="I292" s="185">
        <v>0</v>
      </c>
      <c r="J292" s="185">
        <v>0</v>
      </c>
      <c r="K292" s="185">
        <v>0</v>
      </c>
      <c r="L292" s="185">
        <v>0</v>
      </c>
      <c r="M292" s="84"/>
    </row>
    <row r="293" spans="1:13" ht="27.75" hidden="1" customHeight="1">
      <c r="A293" s="173">
        <v>3</v>
      </c>
      <c r="B293" s="171">
        <v>2</v>
      </c>
      <c r="C293" s="171">
        <v>2</v>
      </c>
      <c r="D293" s="171">
        <v>4</v>
      </c>
      <c r="E293" s="171">
        <v>1</v>
      </c>
      <c r="F293" s="174">
        <v>2</v>
      </c>
      <c r="G293" s="182" t="s">
        <v>192</v>
      </c>
      <c r="H293" s="93">
        <v>260</v>
      </c>
      <c r="I293" s="185">
        <v>0</v>
      </c>
      <c r="J293" s="185">
        <v>0</v>
      </c>
      <c r="K293" s="185">
        <v>0</v>
      </c>
      <c r="L293" s="185">
        <v>0</v>
      </c>
      <c r="M293" s="84"/>
    </row>
    <row r="294" spans="1:13" ht="28.5" hidden="1" customHeight="1">
      <c r="A294" s="178">
        <v>3</v>
      </c>
      <c r="B294" s="179">
        <v>2</v>
      </c>
      <c r="C294" s="179">
        <v>2</v>
      </c>
      <c r="D294" s="179">
        <v>5</v>
      </c>
      <c r="E294" s="179"/>
      <c r="F294" s="181"/>
      <c r="G294" s="180" t="s">
        <v>193</v>
      </c>
      <c r="H294" s="93">
        <v>261</v>
      </c>
      <c r="I294" s="167">
        <f t="shared" ref="I294:L295" si="26">I295</f>
        <v>0</v>
      </c>
      <c r="J294" s="208">
        <f t="shared" si="26"/>
        <v>0</v>
      </c>
      <c r="K294" s="168">
        <f t="shared" si="26"/>
        <v>0</v>
      </c>
      <c r="L294" s="168">
        <f t="shared" si="26"/>
        <v>0</v>
      </c>
      <c r="M294" s="84"/>
    </row>
    <row r="295" spans="1:13" ht="26.25" hidden="1" customHeight="1">
      <c r="A295" s="178">
        <v>3</v>
      </c>
      <c r="B295" s="179">
        <v>2</v>
      </c>
      <c r="C295" s="179">
        <v>2</v>
      </c>
      <c r="D295" s="179">
        <v>5</v>
      </c>
      <c r="E295" s="179">
        <v>1</v>
      </c>
      <c r="F295" s="181"/>
      <c r="G295" s="180" t="s">
        <v>193</v>
      </c>
      <c r="H295" s="93">
        <v>262</v>
      </c>
      <c r="I295" s="167">
        <f t="shared" si="26"/>
        <v>0</v>
      </c>
      <c r="J295" s="208">
        <f t="shared" si="26"/>
        <v>0</v>
      </c>
      <c r="K295" s="168">
        <f t="shared" si="26"/>
        <v>0</v>
      </c>
      <c r="L295" s="168">
        <f t="shared" si="26"/>
        <v>0</v>
      </c>
      <c r="M295" s="84"/>
    </row>
    <row r="296" spans="1:13" ht="26.25" hidden="1" customHeight="1">
      <c r="A296" s="178">
        <v>3</v>
      </c>
      <c r="B296" s="179">
        <v>2</v>
      </c>
      <c r="C296" s="179">
        <v>2</v>
      </c>
      <c r="D296" s="179">
        <v>5</v>
      </c>
      <c r="E296" s="179">
        <v>1</v>
      </c>
      <c r="F296" s="181">
        <v>1</v>
      </c>
      <c r="G296" s="180" t="s">
        <v>193</v>
      </c>
      <c r="H296" s="93">
        <v>263</v>
      </c>
      <c r="I296" s="185">
        <v>0</v>
      </c>
      <c r="J296" s="185">
        <v>0</v>
      </c>
      <c r="K296" s="185">
        <v>0</v>
      </c>
      <c r="L296" s="185">
        <v>0</v>
      </c>
      <c r="M296" s="84"/>
    </row>
    <row r="297" spans="1:13" ht="26.25" hidden="1" customHeight="1">
      <c r="A297" s="178">
        <v>3</v>
      </c>
      <c r="B297" s="179">
        <v>2</v>
      </c>
      <c r="C297" s="179">
        <v>2</v>
      </c>
      <c r="D297" s="179">
        <v>6</v>
      </c>
      <c r="E297" s="179"/>
      <c r="F297" s="181"/>
      <c r="G297" s="180" t="s">
        <v>176</v>
      </c>
      <c r="H297" s="93">
        <v>264</v>
      </c>
      <c r="I297" s="167">
        <f t="shared" ref="I297:L298" si="27">I298</f>
        <v>0</v>
      </c>
      <c r="J297" s="241">
        <f t="shared" si="27"/>
        <v>0</v>
      </c>
      <c r="K297" s="168">
        <f t="shared" si="27"/>
        <v>0</v>
      </c>
      <c r="L297" s="168">
        <f t="shared" si="27"/>
        <v>0</v>
      </c>
      <c r="M297" s="84"/>
    </row>
    <row r="298" spans="1:13" ht="30" hidden="1" customHeight="1">
      <c r="A298" s="178">
        <v>3</v>
      </c>
      <c r="B298" s="179">
        <v>2</v>
      </c>
      <c r="C298" s="179">
        <v>2</v>
      </c>
      <c r="D298" s="179">
        <v>6</v>
      </c>
      <c r="E298" s="179">
        <v>1</v>
      </c>
      <c r="F298" s="181"/>
      <c r="G298" s="180" t="s">
        <v>176</v>
      </c>
      <c r="H298" s="93">
        <v>265</v>
      </c>
      <c r="I298" s="167">
        <f t="shared" si="27"/>
        <v>0</v>
      </c>
      <c r="J298" s="241">
        <f t="shared" si="27"/>
        <v>0</v>
      </c>
      <c r="K298" s="168">
        <f t="shared" si="27"/>
        <v>0</v>
      </c>
      <c r="L298" s="168">
        <f t="shared" si="27"/>
        <v>0</v>
      </c>
      <c r="M298" s="84"/>
    </row>
    <row r="299" spans="1:13" ht="24.75" hidden="1" customHeight="1">
      <c r="A299" s="178">
        <v>3</v>
      </c>
      <c r="B299" s="200">
        <v>2</v>
      </c>
      <c r="C299" s="200">
        <v>2</v>
      </c>
      <c r="D299" s="179">
        <v>6</v>
      </c>
      <c r="E299" s="200">
        <v>1</v>
      </c>
      <c r="F299" s="201">
        <v>1</v>
      </c>
      <c r="G299" s="202" t="s">
        <v>176</v>
      </c>
      <c r="H299" s="93">
        <v>266</v>
      </c>
      <c r="I299" s="185">
        <v>0</v>
      </c>
      <c r="J299" s="185">
        <v>0</v>
      </c>
      <c r="K299" s="185">
        <v>0</v>
      </c>
      <c r="L299" s="185">
        <v>0</v>
      </c>
      <c r="M299" s="84"/>
    </row>
    <row r="300" spans="1:13" ht="29.25" hidden="1" customHeight="1">
      <c r="A300" s="182">
        <v>3</v>
      </c>
      <c r="B300" s="178">
        <v>2</v>
      </c>
      <c r="C300" s="179">
        <v>2</v>
      </c>
      <c r="D300" s="179">
        <v>7</v>
      </c>
      <c r="E300" s="179"/>
      <c r="F300" s="181"/>
      <c r="G300" s="180" t="s">
        <v>177</v>
      </c>
      <c r="H300" s="93">
        <v>267</v>
      </c>
      <c r="I300" s="167">
        <f>I301</f>
        <v>0</v>
      </c>
      <c r="J300" s="241">
        <f>J301</f>
        <v>0</v>
      </c>
      <c r="K300" s="168">
        <f>K301</f>
        <v>0</v>
      </c>
      <c r="L300" s="168">
        <f>L301</f>
        <v>0</v>
      </c>
      <c r="M300" s="84"/>
    </row>
    <row r="301" spans="1:13" ht="26.25" hidden="1" customHeight="1">
      <c r="A301" s="182">
        <v>3</v>
      </c>
      <c r="B301" s="178">
        <v>2</v>
      </c>
      <c r="C301" s="179">
        <v>2</v>
      </c>
      <c r="D301" s="179">
        <v>7</v>
      </c>
      <c r="E301" s="179">
        <v>1</v>
      </c>
      <c r="F301" s="181"/>
      <c r="G301" s="180" t="s">
        <v>177</v>
      </c>
      <c r="H301" s="93">
        <v>268</v>
      </c>
      <c r="I301" s="167">
        <f>I302+I303</f>
        <v>0</v>
      </c>
      <c r="J301" s="167">
        <f>J302+J303</f>
        <v>0</v>
      </c>
      <c r="K301" s="167">
        <f>K302+K303</f>
        <v>0</v>
      </c>
      <c r="L301" s="167">
        <f>L302+L303</f>
        <v>0</v>
      </c>
      <c r="M301" s="84"/>
    </row>
    <row r="302" spans="1:13" ht="27.75" hidden="1" customHeight="1">
      <c r="A302" s="182">
        <v>3</v>
      </c>
      <c r="B302" s="178">
        <v>2</v>
      </c>
      <c r="C302" s="178">
        <v>2</v>
      </c>
      <c r="D302" s="179">
        <v>7</v>
      </c>
      <c r="E302" s="179">
        <v>1</v>
      </c>
      <c r="F302" s="181">
        <v>1</v>
      </c>
      <c r="G302" s="180" t="s">
        <v>178</v>
      </c>
      <c r="H302" s="93">
        <v>269</v>
      </c>
      <c r="I302" s="185">
        <v>0</v>
      </c>
      <c r="J302" s="185">
        <v>0</v>
      </c>
      <c r="K302" s="185">
        <v>0</v>
      </c>
      <c r="L302" s="185">
        <v>0</v>
      </c>
      <c r="M302" s="84"/>
    </row>
    <row r="303" spans="1:13" ht="25.5" hidden="1" customHeight="1">
      <c r="A303" s="182">
        <v>3</v>
      </c>
      <c r="B303" s="178">
        <v>2</v>
      </c>
      <c r="C303" s="178">
        <v>2</v>
      </c>
      <c r="D303" s="179">
        <v>7</v>
      </c>
      <c r="E303" s="179">
        <v>1</v>
      </c>
      <c r="F303" s="181">
        <v>2</v>
      </c>
      <c r="G303" s="180" t="s">
        <v>179</v>
      </c>
      <c r="H303" s="93">
        <v>270</v>
      </c>
      <c r="I303" s="185">
        <v>0</v>
      </c>
      <c r="J303" s="185">
        <v>0</v>
      </c>
      <c r="K303" s="185">
        <v>0</v>
      </c>
      <c r="L303" s="185">
        <v>0</v>
      </c>
      <c r="M303" s="84"/>
    </row>
    <row r="304" spans="1:13" ht="30" hidden="1" customHeight="1">
      <c r="A304" s="186">
        <v>3</v>
      </c>
      <c r="B304" s="186">
        <v>3</v>
      </c>
      <c r="C304" s="163"/>
      <c r="D304" s="164"/>
      <c r="E304" s="164"/>
      <c r="F304" s="166"/>
      <c r="G304" s="165" t="s">
        <v>194</v>
      </c>
      <c r="H304" s="93">
        <v>271</v>
      </c>
      <c r="I304" s="167">
        <f>SUM(I305+I337)</f>
        <v>0</v>
      </c>
      <c r="J304" s="241">
        <f>SUM(J305+J337)</f>
        <v>0</v>
      </c>
      <c r="K304" s="168">
        <f>SUM(K305+K337)</f>
        <v>0</v>
      </c>
      <c r="L304" s="168">
        <f>SUM(L305+L337)</f>
        <v>0</v>
      </c>
      <c r="M304" s="84"/>
    </row>
    <row r="305" spans="1:13" ht="40.5" hidden="1" customHeight="1">
      <c r="A305" s="182">
        <v>3</v>
      </c>
      <c r="B305" s="182">
        <v>3</v>
      </c>
      <c r="C305" s="178">
        <v>1</v>
      </c>
      <c r="D305" s="179"/>
      <c r="E305" s="179"/>
      <c r="F305" s="181"/>
      <c r="G305" s="180" t="s">
        <v>195</v>
      </c>
      <c r="H305" s="93">
        <v>272</v>
      </c>
      <c r="I305" s="167">
        <f>SUM(I306+I315+I319+I323+I327+I330+I333)</f>
        <v>0</v>
      </c>
      <c r="J305" s="241">
        <f>SUM(J306+J315+J319+J323+J327+J330+J333)</f>
        <v>0</v>
      </c>
      <c r="K305" s="168">
        <f>SUM(K306+K315+K319+K323+K327+K330+K333)</f>
        <v>0</v>
      </c>
      <c r="L305" s="168">
        <f>SUM(L306+L315+L319+L323+L327+L330+L333)</f>
        <v>0</v>
      </c>
      <c r="M305" s="84"/>
    </row>
    <row r="306" spans="1:13" ht="29.25" hidden="1" customHeight="1">
      <c r="A306" s="182">
        <v>3</v>
      </c>
      <c r="B306" s="182">
        <v>3</v>
      </c>
      <c r="C306" s="178">
        <v>1</v>
      </c>
      <c r="D306" s="179">
        <v>1</v>
      </c>
      <c r="E306" s="179"/>
      <c r="F306" s="181"/>
      <c r="G306" s="180" t="s">
        <v>181</v>
      </c>
      <c r="H306" s="93">
        <v>273</v>
      </c>
      <c r="I306" s="167">
        <f>SUM(I307+I309+I312)</f>
        <v>0</v>
      </c>
      <c r="J306" s="167">
        <f>SUM(J307+J309+J312)</f>
        <v>0</v>
      </c>
      <c r="K306" s="167">
        <f>SUM(K307+K309+K312)</f>
        <v>0</v>
      </c>
      <c r="L306" s="167">
        <f>SUM(L307+L309+L312)</f>
        <v>0</v>
      </c>
      <c r="M306" s="84"/>
    </row>
    <row r="307" spans="1:13" ht="27" hidden="1" customHeight="1">
      <c r="A307" s="182">
        <v>3</v>
      </c>
      <c r="B307" s="182">
        <v>3</v>
      </c>
      <c r="C307" s="178">
        <v>1</v>
      </c>
      <c r="D307" s="179">
        <v>1</v>
      </c>
      <c r="E307" s="179">
        <v>1</v>
      </c>
      <c r="F307" s="181"/>
      <c r="G307" s="180" t="s">
        <v>159</v>
      </c>
      <c r="H307" s="93">
        <v>274</v>
      </c>
      <c r="I307" s="167">
        <f>SUM(I308:I308)</f>
        <v>0</v>
      </c>
      <c r="J307" s="241">
        <f>SUM(J308:J308)</f>
        <v>0</v>
      </c>
      <c r="K307" s="168">
        <f>SUM(K308:K308)</f>
        <v>0</v>
      </c>
      <c r="L307" s="168">
        <f>SUM(L308:L308)</f>
        <v>0</v>
      </c>
      <c r="M307" s="84"/>
    </row>
    <row r="308" spans="1:13" ht="28.5" hidden="1" customHeight="1">
      <c r="A308" s="182">
        <v>3</v>
      </c>
      <c r="B308" s="182">
        <v>3</v>
      </c>
      <c r="C308" s="178">
        <v>1</v>
      </c>
      <c r="D308" s="179">
        <v>1</v>
      </c>
      <c r="E308" s="179">
        <v>1</v>
      </c>
      <c r="F308" s="181">
        <v>1</v>
      </c>
      <c r="G308" s="180" t="s">
        <v>159</v>
      </c>
      <c r="H308" s="93">
        <v>275</v>
      </c>
      <c r="I308" s="185">
        <v>0</v>
      </c>
      <c r="J308" s="185">
        <v>0</v>
      </c>
      <c r="K308" s="185">
        <v>0</v>
      </c>
      <c r="L308" s="185">
        <v>0</v>
      </c>
      <c r="M308" s="84"/>
    </row>
    <row r="309" spans="1:13" ht="31.5" hidden="1" customHeight="1">
      <c r="A309" s="182">
        <v>3</v>
      </c>
      <c r="B309" s="182">
        <v>3</v>
      </c>
      <c r="C309" s="178">
        <v>1</v>
      </c>
      <c r="D309" s="179">
        <v>1</v>
      </c>
      <c r="E309" s="179">
        <v>2</v>
      </c>
      <c r="F309" s="181"/>
      <c r="G309" s="180" t="s">
        <v>182</v>
      </c>
      <c r="H309" s="93">
        <v>276</v>
      </c>
      <c r="I309" s="167">
        <f>SUM(I310:I311)</f>
        <v>0</v>
      </c>
      <c r="J309" s="167">
        <f>SUM(J310:J311)</f>
        <v>0</v>
      </c>
      <c r="K309" s="167">
        <f>SUM(K310:K311)</f>
        <v>0</v>
      </c>
      <c r="L309" s="167">
        <f>SUM(L310:L311)</f>
        <v>0</v>
      </c>
      <c r="M309" s="84"/>
    </row>
    <row r="310" spans="1:13" ht="25.5" hidden="1" customHeight="1">
      <c r="A310" s="182">
        <v>3</v>
      </c>
      <c r="B310" s="182">
        <v>3</v>
      </c>
      <c r="C310" s="178">
        <v>1</v>
      </c>
      <c r="D310" s="179">
        <v>1</v>
      </c>
      <c r="E310" s="179">
        <v>2</v>
      </c>
      <c r="F310" s="181">
        <v>1</v>
      </c>
      <c r="G310" s="180" t="s">
        <v>161</v>
      </c>
      <c r="H310" s="93">
        <v>277</v>
      </c>
      <c r="I310" s="185">
        <v>0</v>
      </c>
      <c r="J310" s="185">
        <v>0</v>
      </c>
      <c r="K310" s="185">
        <v>0</v>
      </c>
      <c r="L310" s="185">
        <v>0</v>
      </c>
      <c r="M310" s="84"/>
    </row>
    <row r="311" spans="1:13" ht="29.25" hidden="1" customHeight="1">
      <c r="A311" s="182">
        <v>3</v>
      </c>
      <c r="B311" s="182">
        <v>3</v>
      </c>
      <c r="C311" s="178">
        <v>1</v>
      </c>
      <c r="D311" s="179">
        <v>1</v>
      </c>
      <c r="E311" s="179">
        <v>2</v>
      </c>
      <c r="F311" s="181">
        <v>2</v>
      </c>
      <c r="G311" s="180" t="s">
        <v>162</v>
      </c>
      <c r="H311" s="93">
        <v>278</v>
      </c>
      <c r="I311" s="185">
        <v>0</v>
      </c>
      <c r="J311" s="185">
        <v>0</v>
      </c>
      <c r="K311" s="185">
        <v>0</v>
      </c>
      <c r="L311" s="185">
        <v>0</v>
      </c>
      <c r="M311" s="84"/>
    </row>
    <row r="312" spans="1:13" ht="28.5" hidden="1" customHeight="1">
      <c r="A312" s="182">
        <v>3</v>
      </c>
      <c r="B312" s="182">
        <v>3</v>
      </c>
      <c r="C312" s="178">
        <v>1</v>
      </c>
      <c r="D312" s="179">
        <v>1</v>
      </c>
      <c r="E312" s="179">
        <v>3</v>
      </c>
      <c r="F312" s="181"/>
      <c r="G312" s="180" t="s">
        <v>163</v>
      </c>
      <c r="H312" s="93">
        <v>279</v>
      </c>
      <c r="I312" s="167">
        <f>SUM(I313:I314)</f>
        <v>0</v>
      </c>
      <c r="J312" s="167">
        <f>SUM(J313:J314)</f>
        <v>0</v>
      </c>
      <c r="K312" s="167">
        <f>SUM(K313:K314)</f>
        <v>0</v>
      </c>
      <c r="L312" s="167">
        <f>SUM(L313:L314)</f>
        <v>0</v>
      </c>
      <c r="M312" s="84"/>
    </row>
    <row r="313" spans="1:13" ht="24.75" hidden="1" customHeight="1">
      <c r="A313" s="182">
        <v>3</v>
      </c>
      <c r="B313" s="182">
        <v>3</v>
      </c>
      <c r="C313" s="178">
        <v>1</v>
      </c>
      <c r="D313" s="179">
        <v>1</v>
      </c>
      <c r="E313" s="179">
        <v>3</v>
      </c>
      <c r="F313" s="181">
        <v>1</v>
      </c>
      <c r="G313" s="180" t="s">
        <v>164</v>
      </c>
      <c r="H313" s="93">
        <v>280</v>
      </c>
      <c r="I313" s="185">
        <v>0</v>
      </c>
      <c r="J313" s="185">
        <v>0</v>
      </c>
      <c r="K313" s="185">
        <v>0</v>
      </c>
      <c r="L313" s="185">
        <v>0</v>
      </c>
      <c r="M313" s="84"/>
    </row>
    <row r="314" spans="1:13" ht="22.5" hidden="1" customHeight="1">
      <c r="A314" s="182">
        <v>3</v>
      </c>
      <c r="B314" s="182">
        <v>3</v>
      </c>
      <c r="C314" s="178">
        <v>1</v>
      </c>
      <c r="D314" s="179">
        <v>1</v>
      </c>
      <c r="E314" s="179">
        <v>3</v>
      </c>
      <c r="F314" s="181">
        <v>2</v>
      </c>
      <c r="G314" s="180" t="s">
        <v>183</v>
      </c>
      <c r="H314" s="93">
        <v>281</v>
      </c>
      <c r="I314" s="185">
        <v>0</v>
      </c>
      <c r="J314" s="185">
        <v>0</v>
      </c>
      <c r="K314" s="185">
        <v>0</v>
      </c>
      <c r="L314" s="185">
        <v>0</v>
      </c>
      <c r="M314" s="84"/>
    </row>
    <row r="315" spans="1:13" hidden="1">
      <c r="A315" s="198">
        <v>3</v>
      </c>
      <c r="B315" s="173">
        <v>3</v>
      </c>
      <c r="C315" s="178">
        <v>1</v>
      </c>
      <c r="D315" s="179">
        <v>2</v>
      </c>
      <c r="E315" s="179"/>
      <c r="F315" s="181"/>
      <c r="G315" s="180" t="s">
        <v>196</v>
      </c>
      <c r="H315" s="93">
        <v>282</v>
      </c>
      <c r="I315" s="167">
        <f>I316</f>
        <v>0</v>
      </c>
      <c r="J315" s="241">
        <f>J316</f>
        <v>0</v>
      </c>
      <c r="K315" s="168">
        <f>K316</f>
        <v>0</v>
      </c>
      <c r="L315" s="168">
        <f>L316</f>
        <v>0</v>
      </c>
    </row>
    <row r="316" spans="1:13" ht="26.25" hidden="1" customHeight="1">
      <c r="A316" s="198">
        <v>3</v>
      </c>
      <c r="B316" s="198">
        <v>3</v>
      </c>
      <c r="C316" s="173">
        <v>1</v>
      </c>
      <c r="D316" s="171">
        <v>2</v>
      </c>
      <c r="E316" s="171">
        <v>1</v>
      </c>
      <c r="F316" s="174"/>
      <c r="G316" s="180" t="s">
        <v>196</v>
      </c>
      <c r="H316" s="93">
        <v>283</v>
      </c>
      <c r="I316" s="188">
        <f>SUM(I317:I318)</f>
        <v>0</v>
      </c>
      <c r="J316" s="242">
        <f>SUM(J317:J318)</f>
        <v>0</v>
      </c>
      <c r="K316" s="189">
        <f>SUM(K317:K318)</f>
        <v>0</v>
      </c>
      <c r="L316" s="189">
        <f>SUM(L317:L318)</f>
        <v>0</v>
      </c>
      <c r="M316" s="84"/>
    </row>
    <row r="317" spans="1:13" ht="25.5" hidden="1" customHeight="1">
      <c r="A317" s="182">
        <v>3</v>
      </c>
      <c r="B317" s="182">
        <v>3</v>
      </c>
      <c r="C317" s="178">
        <v>1</v>
      </c>
      <c r="D317" s="179">
        <v>2</v>
      </c>
      <c r="E317" s="179">
        <v>1</v>
      </c>
      <c r="F317" s="181">
        <v>1</v>
      </c>
      <c r="G317" s="180" t="s">
        <v>197</v>
      </c>
      <c r="H317" s="93">
        <v>284</v>
      </c>
      <c r="I317" s="185">
        <v>0</v>
      </c>
      <c r="J317" s="185">
        <v>0</v>
      </c>
      <c r="K317" s="185">
        <v>0</v>
      </c>
      <c r="L317" s="185">
        <v>0</v>
      </c>
      <c r="M317" s="84"/>
    </row>
    <row r="318" spans="1:13" ht="24" hidden="1" customHeight="1">
      <c r="A318" s="190">
        <v>3</v>
      </c>
      <c r="B318" s="225">
        <v>3</v>
      </c>
      <c r="C318" s="199">
        <v>1</v>
      </c>
      <c r="D318" s="200">
        <v>2</v>
      </c>
      <c r="E318" s="200">
        <v>1</v>
      </c>
      <c r="F318" s="201">
        <v>2</v>
      </c>
      <c r="G318" s="202" t="s">
        <v>198</v>
      </c>
      <c r="H318" s="93">
        <v>285</v>
      </c>
      <c r="I318" s="185">
        <v>0</v>
      </c>
      <c r="J318" s="185">
        <v>0</v>
      </c>
      <c r="K318" s="185">
        <v>0</v>
      </c>
      <c r="L318" s="185">
        <v>0</v>
      </c>
      <c r="M318" s="84"/>
    </row>
    <row r="319" spans="1:13" ht="27.75" hidden="1" customHeight="1">
      <c r="A319" s="178">
        <v>3</v>
      </c>
      <c r="B319" s="180">
        <v>3</v>
      </c>
      <c r="C319" s="178">
        <v>1</v>
      </c>
      <c r="D319" s="179">
        <v>3</v>
      </c>
      <c r="E319" s="179"/>
      <c r="F319" s="181"/>
      <c r="G319" s="180" t="s">
        <v>199</v>
      </c>
      <c r="H319" s="93">
        <v>286</v>
      </c>
      <c r="I319" s="167">
        <f>I320</f>
        <v>0</v>
      </c>
      <c r="J319" s="241">
        <f>J320</f>
        <v>0</v>
      </c>
      <c r="K319" s="168">
        <f>K320</f>
        <v>0</v>
      </c>
      <c r="L319" s="168">
        <f>L320</f>
        <v>0</v>
      </c>
      <c r="M319" s="84"/>
    </row>
    <row r="320" spans="1:13" ht="24" hidden="1" customHeight="1">
      <c r="A320" s="178">
        <v>3</v>
      </c>
      <c r="B320" s="202">
        <v>3</v>
      </c>
      <c r="C320" s="199">
        <v>1</v>
      </c>
      <c r="D320" s="200">
        <v>3</v>
      </c>
      <c r="E320" s="200">
        <v>1</v>
      </c>
      <c r="F320" s="201"/>
      <c r="G320" s="180" t="s">
        <v>199</v>
      </c>
      <c r="H320" s="93">
        <v>287</v>
      </c>
      <c r="I320" s="168">
        <f>I321+I322</f>
        <v>0</v>
      </c>
      <c r="J320" s="168">
        <f>J321+J322</f>
        <v>0</v>
      </c>
      <c r="K320" s="168">
        <f>K321+K322</f>
        <v>0</v>
      </c>
      <c r="L320" s="168">
        <f>L321+L322</f>
        <v>0</v>
      </c>
      <c r="M320" s="84"/>
    </row>
    <row r="321" spans="1:13" ht="27" hidden="1" customHeight="1">
      <c r="A321" s="178">
        <v>3</v>
      </c>
      <c r="B321" s="180">
        <v>3</v>
      </c>
      <c r="C321" s="178">
        <v>1</v>
      </c>
      <c r="D321" s="179">
        <v>3</v>
      </c>
      <c r="E321" s="179">
        <v>1</v>
      </c>
      <c r="F321" s="181">
        <v>1</v>
      </c>
      <c r="G321" s="180" t="s">
        <v>200</v>
      </c>
      <c r="H321" s="93">
        <v>288</v>
      </c>
      <c r="I321" s="230">
        <v>0</v>
      </c>
      <c r="J321" s="230">
        <v>0</v>
      </c>
      <c r="K321" s="230">
        <v>0</v>
      </c>
      <c r="L321" s="229">
        <v>0</v>
      </c>
      <c r="M321" s="84"/>
    </row>
    <row r="322" spans="1:13" ht="26.25" hidden="1" customHeight="1">
      <c r="A322" s="178">
        <v>3</v>
      </c>
      <c r="B322" s="180">
        <v>3</v>
      </c>
      <c r="C322" s="178">
        <v>1</v>
      </c>
      <c r="D322" s="179">
        <v>3</v>
      </c>
      <c r="E322" s="179">
        <v>1</v>
      </c>
      <c r="F322" s="181">
        <v>2</v>
      </c>
      <c r="G322" s="180" t="s">
        <v>201</v>
      </c>
      <c r="H322" s="93">
        <v>289</v>
      </c>
      <c r="I322" s="185">
        <v>0</v>
      </c>
      <c r="J322" s="185">
        <v>0</v>
      </c>
      <c r="K322" s="185">
        <v>0</v>
      </c>
      <c r="L322" s="185">
        <v>0</v>
      </c>
      <c r="M322" s="84"/>
    </row>
    <row r="323" spans="1:13" hidden="1">
      <c r="A323" s="178">
        <v>3</v>
      </c>
      <c r="B323" s="180">
        <v>3</v>
      </c>
      <c r="C323" s="178">
        <v>1</v>
      </c>
      <c r="D323" s="179">
        <v>4</v>
      </c>
      <c r="E323" s="179"/>
      <c r="F323" s="181"/>
      <c r="G323" s="180" t="s">
        <v>202</v>
      </c>
      <c r="H323" s="93">
        <v>290</v>
      </c>
      <c r="I323" s="167">
        <f>I324</f>
        <v>0</v>
      </c>
      <c r="J323" s="241">
        <f>J324</f>
        <v>0</v>
      </c>
      <c r="K323" s="168">
        <f>K324</f>
        <v>0</v>
      </c>
      <c r="L323" s="168">
        <f>L324</f>
        <v>0</v>
      </c>
    </row>
    <row r="324" spans="1:13" ht="31.5" hidden="1" customHeight="1">
      <c r="A324" s="182">
        <v>3</v>
      </c>
      <c r="B324" s="178">
        <v>3</v>
      </c>
      <c r="C324" s="179">
        <v>1</v>
      </c>
      <c r="D324" s="179">
        <v>4</v>
      </c>
      <c r="E324" s="179">
        <v>1</v>
      </c>
      <c r="F324" s="181"/>
      <c r="G324" s="180" t="s">
        <v>202</v>
      </c>
      <c r="H324" s="93">
        <v>291</v>
      </c>
      <c r="I324" s="167">
        <f>SUM(I325:I326)</f>
        <v>0</v>
      </c>
      <c r="J324" s="167">
        <f>SUM(J325:J326)</f>
        <v>0</v>
      </c>
      <c r="K324" s="167">
        <f>SUM(K325:K326)</f>
        <v>0</v>
      </c>
      <c r="L324" s="167">
        <f>SUM(L325:L326)</f>
        <v>0</v>
      </c>
      <c r="M324" s="84"/>
    </row>
    <row r="325" spans="1:13" hidden="1">
      <c r="A325" s="182">
        <v>3</v>
      </c>
      <c r="B325" s="178">
        <v>3</v>
      </c>
      <c r="C325" s="179">
        <v>1</v>
      </c>
      <c r="D325" s="179">
        <v>4</v>
      </c>
      <c r="E325" s="179">
        <v>1</v>
      </c>
      <c r="F325" s="181">
        <v>1</v>
      </c>
      <c r="G325" s="180" t="s">
        <v>203</v>
      </c>
      <c r="H325" s="93">
        <v>292</v>
      </c>
      <c r="I325" s="184">
        <v>0</v>
      </c>
      <c r="J325" s="185">
        <v>0</v>
      </c>
      <c r="K325" s="185">
        <v>0</v>
      </c>
      <c r="L325" s="184">
        <v>0</v>
      </c>
    </row>
    <row r="326" spans="1:13" ht="30.75" hidden="1" customHeight="1">
      <c r="A326" s="178">
        <v>3</v>
      </c>
      <c r="B326" s="179">
        <v>3</v>
      </c>
      <c r="C326" s="179">
        <v>1</v>
      </c>
      <c r="D326" s="179">
        <v>4</v>
      </c>
      <c r="E326" s="179">
        <v>1</v>
      </c>
      <c r="F326" s="181">
        <v>2</v>
      </c>
      <c r="G326" s="180" t="s">
        <v>204</v>
      </c>
      <c r="H326" s="93">
        <v>293</v>
      </c>
      <c r="I326" s="185">
        <v>0</v>
      </c>
      <c r="J326" s="230">
        <v>0</v>
      </c>
      <c r="K326" s="230">
        <v>0</v>
      </c>
      <c r="L326" s="229">
        <v>0</v>
      </c>
      <c r="M326" s="84"/>
    </row>
    <row r="327" spans="1:13" ht="26.25" hidden="1" customHeight="1">
      <c r="A327" s="178">
        <v>3</v>
      </c>
      <c r="B327" s="179">
        <v>3</v>
      </c>
      <c r="C327" s="179">
        <v>1</v>
      </c>
      <c r="D327" s="179">
        <v>5</v>
      </c>
      <c r="E327" s="179"/>
      <c r="F327" s="181"/>
      <c r="G327" s="180" t="s">
        <v>205</v>
      </c>
      <c r="H327" s="93">
        <v>294</v>
      </c>
      <c r="I327" s="189">
        <f t="shared" ref="I327:L328" si="28">I328</f>
        <v>0</v>
      </c>
      <c r="J327" s="241">
        <f t="shared" si="28"/>
        <v>0</v>
      </c>
      <c r="K327" s="168">
        <f t="shared" si="28"/>
        <v>0</v>
      </c>
      <c r="L327" s="168">
        <f t="shared" si="28"/>
        <v>0</v>
      </c>
      <c r="M327" s="84"/>
    </row>
    <row r="328" spans="1:13" ht="30" hidden="1" customHeight="1">
      <c r="A328" s="173">
        <v>3</v>
      </c>
      <c r="B328" s="200">
        <v>3</v>
      </c>
      <c r="C328" s="200">
        <v>1</v>
      </c>
      <c r="D328" s="200">
        <v>5</v>
      </c>
      <c r="E328" s="200">
        <v>1</v>
      </c>
      <c r="F328" s="201"/>
      <c r="G328" s="180" t="s">
        <v>205</v>
      </c>
      <c r="H328" s="93">
        <v>295</v>
      </c>
      <c r="I328" s="168">
        <f t="shared" si="28"/>
        <v>0</v>
      </c>
      <c r="J328" s="242">
        <f t="shared" si="28"/>
        <v>0</v>
      </c>
      <c r="K328" s="189">
        <f t="shared" si="28"/>
        <v>0</v>
      </c>
      <c r="L328" s="189">
        <f t="shared" si="28"/>
        <v>0</v>
      </c>
      <c r="M328" s="84"/>
    </row>
    <row r="329" spans="1:13" ht="30" hidden="1" customHeight="1">
      <c r="A329" s="178">
        <v>3</v>
      </c>
      <c r="B329" s="179">
        <v>3</v>
      </c>
      <c r="C329" s="179">
        <v>1</v>
      </c>
      <c r="D329" s="179">
        <v>5</v>
      </c>
      <c r="E329" s="179">
        <v>1</v>
      </c>
      <c r="F329" s="181">
        <v>1</v>
      </c>
      <c r="G329" s="180" t="s">
        <v>206</v>
      </c>
      <c r="H329" s="93">
        <v>296</v>
      </c>
      <c r="I329" s="185">
        <v>0</v>
      </c>
      <c r="J329" s="230">
        <v>0</v>
      </c>
      <c r="K329" s="230">
        <v>0</v>
      </c>
      <c r="L329" s="229">
        <v>0</v>
      </c>
      <c r="M329" s="84"/>
    </row>
    <row r="330" spans="1:13" ht="30" hidden="1" customHeight="1">
      <c r="A330" s="178">
        <v>3</v>
      </c>
      <c r="B330" s="179">
        <v>3</v>
      </c>
      <c r="C330" s="179">
        <v>1</v>
      </c>
      <c r="D330" s="179">
        <v>6</v>
      </c>
      <c r="E330" s="179"/>
      <c r="F330" s="181"/>
      <c r="G330" s="180" t="s">
        <v>176</v>
      </c>
      <c r="H330" s="93">
        <v>297</v>
      </c>
      <c r="I330" s="168">
        <f t="shared" ref="I330:L331" si="29">I331</f>
        <v>0</v>
      </c>
      <c r="J330" s="241">
        <f t="shared" si="29"/>
        <v>0</v>
      </c>
      <c r="K330" s="168">
        <f t="shared" si="29"/>
        <v>0</v>
      </c>
      <c r="L330" s="168">
        <f t="shared" si="29"/>
        <v>0</v>
      </c>
      <c r="M330" s="84"/>
    </row>
    <row r="331" spans="1:13" ht="30" hidden="1" customHeight="1">
      <c r="A331" s="178">
        <v>3</v>
      </c>
      <c r="B331" s="179">
        <v>3</v>
      </c>
      <c r="C331" s="179">
        <v>1</v>
      </c>
      <c r="D331" s="179">
        <v>6</v>
      </c>
      <c r="E331" s="179">
        <v>1</v>
      </c>
      <c r="F331" s="181"/>
      <c r="G331" s="180" t="s">
        <v>176</v>
      </c>
      <c r="H331" s="93">
        <v>298</v>
      </c>
      <c r="I331" s="167">
        <f t="shared" si="29"/>
        <v>0</v>
      </c>
      <c r="J331" s="241">
        <f t="shared" si="29"/>
        <v>0</v>
      </c>
      <c r="K331" s="168">
        <f t="shared" si="29"/>
        <v>0</v>
      </c>
      <c r="L331" s="168">
        <f t="shared" si="29"/>
        <v>0</v>
      </c>
      <c r="M331" s="84"/>
    </row>
    <row r="332" spans="1:13" ht="25.5" hidden="1" customHeight="1">
      <c r="A332" s="178">
        <v>3</v>
      </c>
      <c r="B332" s="179">
        <v>3</v>
      </c>
      <c r="C332" s="179">
        <v>1</v>
      </c>
      <c r="D332" s="179">
        <v>6</v>
      </c>
      <c r="E332" s="179">
        <v>1</v>
      </c>
      <c r="F332" s="181">
        <v>1</v>
      </c>
      <c r="G332" s="180" t="s">
        <v>176</v>
      </c>
      <c r="H332" s="93">
        <v>299</v>
      </c>
      <c r="I332" s="230">
        <v>0</v>
      </c>
      <c r="J332" s="230">
        <v>0</v>
      </c>
      <c r="K332" s="230">
        <v>0</v>
      </c>
      <c r="L332" s="229">
        <v>0</v>
      </c>
      <c r="M332" s="84"/>
    </row>
    <row r="333" spans="1:13" ht="22.5" hidden="1" customHeight="1">
      <c r="A333" s="178">
        <v>3</v>
      </c>
      <c r="B333" s="179">
        <v>3</v>
      </c>
      <c r="C333" s="179">
        <v>1</v>
      </c>
      <c r="D333" s="179">
        <v>7</v>
      </c>
      <c r="E333" s="179"/>
      <c r="F333" s="181"/>
      <c r="G333" s="180" t="s">
        <v>207</v>
      </c>
      <c r="H333" s="93">
        <v>300</v>
      </c>
      <c r="I333" s="167">
        <f>I334</f>
        <v>0</v>
      </c>
      <c r="J333" s="241">
        <f>J334</f>
        <v>0</v>
      </c>
      <c r="K333" s="168">
        <f>K334</f>
        <v>0</v>
      </c>
      <c r="L333" s="168">
        <f>L334</f>
        <v>0</v>
      </c>
      <c r="M333" s="84"/>
    </row>
    <row r="334" spans="1:13" ht="25.5" hidden="1" customHeight="1">
      <c r="A334" s="178">
        <v>3</v>
      </c>
      <c r="B334" s="179">
        <v>3</v>
      </c>
      <c r="C334" s="179">
        <v>1</v>
      </c>
      <c r="D334" s="179">
        <v>7</v>
      </c>
      <c r="E334" s="179">
        <v>1</v>
      </c>
      <c r="F334" s="181"/>
      <c r="G334" s="180" t="s">
        <v>207</v>
      </c>
      <c r="H334" s="93">
        <v>301</v>
      </c>
      <c r="I334" s="167">
        <f>I335+I336</f>
        <v>0</v>
      </c>
      <c r="J334" s="167">
        <f>J335+J336</f>
        <v>0</v>
      </c>
      <c r="K334" s="167">
        <f>K335+K336</f>
        <v>0</v>
      </c>
      <c r="L334" s="167">
        <f>L335+L336</f>
        <v>0</v>
      </c>
      <c r="M334" s="84"/>
    </row>
    <row r="335" spans="1:13" ht="27" hidden="1" customHeight="1">
      <c r="A335" s="178">
        <v>3</v>
      </c>
      <c r="B335" s="179">
        <v>3</v>
      </c>
      <c r="C335" s="179">
        <v>1</v>
      </c>
      <c r="D335" s="179">
        <v>7</v>
      </c>
      <c r="E335" s="179">
        <v>1</v>
      </c>
      <c r="F335" s="181">
        <v>1</v>
      </c>
      <c r="G335" s="180" t="s">
        <v>208</v>
      </c>
      <c r="H335" s="93">
        <v>302</v>
      </c>
      <c r="I335" s="230">
        <v>0</v>
      </c>
      <c r="J335" s="230">
        <v>0</v>
      </c>
      <c r="K335" s="230">
        <v>0</v>
      </c>
      <c r="L335" s="229">
        <v>0</v>
      </c>
      <c r="M335" s="84"/>
    </row>
    <row r="336" spans="1:13" ht="27.75" hidden="1" customHeight="1">
      <c r="A336" s="178">
        <v>3</v>
      </c>
      <c r="B336" s="179">
        <v>3</v>
      </c>
      <c r="C336" s="179">
        <v>1</v>
      </c>
      <c r="D336" s="179">
        <v>7</v>
      </c>
      <c r="E336" s="179">
        <v>1</v>
      </c>
      <c r="F336" s="181">
        <v>2</v>
      </c>
      <c r="G336" s="180" t="s">
        <v>209</v>
      </c>
      <c r="H336" s="93">
        <v>303</v>
      </c>
      <c r="I336" s="185">
        <v>0</v>
      </c>
      <c r="J336" s="185">
        <v>0</v>
      </c>
      <c r="K336" s="185">
        <v>0</v>
      </c>
      <c r="L336" s="185">
        <v>0</v>
      </c>
      <c r="M336" s="84"/>
    </row>
    <row r="337" spans="1:16" ht="38.25" hidden="1" customHeight="1">
      <c r="A337" s="178">
        <v>3</v>
      </c>
      <c r="B337" s="179">
        <v>3</v>
      </c>
      <c r="C337" s="179">
        <v>2</v>
      </c>
      <c r="D337" s="179"/>
      <c r="E337" s="179"/>
      <c r="F337" s="181"/>
      <c r="G337" s="180" t="s">
        <v>210</v>
      </c>
      <c r="H337" s="93">
        <v>304</v>
      </c>
      <c r="I337" s="167">
        <f>SUM(I338+I347+I351+I355+I359+I362+I365)</f>
        <v>0</v>
      </c>
      <c r="J337" s="241">
        <f>SUM(J338+J347+J351+J355+J359+J362+J365)</f>
        <v>0</v>
      </c>
      <c r="K337" s="168">
        <f>SUM(K338+K347+K351+K355+K359+K362+K365)</f>
        <v>0</v>
      </c>
      <c r="L337" s="168">
        <f>SUM(L338+L347+L351+L355+L359+L362+L365)</f>
        <v>0</v>
      </c>
      <c r="M337" s="84"/>
    </row>
    <row r="338" spans="1:16" ht="30" hidden="1" customHeight="1">
      <c r="A338" s="178">
        <v>3</v>
      </c>
      <c r="B338" s="179">
        <v>3</v>
      </c>
      <c r="C338" s="179">
        <v>2</v>
      </c>
      <c r="D338" s="179">
        <v>1</v>
      </c>
      <c r="E338" s="179"/>
      <c r="F338" s="181"/>
      <c r="G338" s="180" t="s">
        <v>158</v>
      </c>
      <c r="H338" s="93">
        <v>305</v>
      </c>
      <c r="I338" s="167">
        <f>I339</f>
        <v>0</v>
      </c>
      <c r="J338" s="241">
        <f>J339</f>
        <v>0</v>
      </c>
      <c r="K338" s="168">
        <f>K339</f>
        <v>0</v>
      </c>
      <c r="L338" s="168">
        <f>L339</f>
        <v>0</v>
      </c>
      <c r="M338" s="84"/>
    </row>
    <row r="339" spans="1:16" hidden="1">
      <c r="A339" s="182">
        <v>3</v>
      </c>
      <c r="B339" s="178">
        <v>3</v>
      </c>
      <c r="C339" s="179">
        <v>2</v>
      </c>
      <c r="D339" s="180">
        <v>1</v>
      </c>
      <c r="E339" s="178">
        <v>1</v>
      </c>
      <c r="F339" s="181"/>
      <c r="G339" s="180" t="s">
        <v>158</v>
      </c>
      <c r="H339" s="93">
        <v>306</v>
      </c>
      <c r="I339" s="167">
        <f t="shared" ref="I339:P339" si="30">SUM(I340:I340)</f>
        <v>0</v>
      </c>
      <c r="J339" s="167">
        <f t="shared" si="30"/>
        <v>0</v>
      </c>
      <c r="K339" s="167">
        <f t="shared" si="30"/>
        <v>0</v>
      </c>
      <c r="L339" s="167">
        <f t="shared" si="30"/>
        <v>0</v>
      </c>
      <c r="M339" s="243">
        <f t="shared" si="30"/>
        <v>0</v>
      </c>
      <c r="N339" s="243">
        <f t="shared" si="30"/>
        <v>0</v>
      </c>
      <c r="O339" s="243">
        <f t="shared" si="30"/>
        <v>0</v>
      </c>
      <c r="P339" s="243">
        <f t="shared" si="30"/>
        <v>0</v>
      </c>
    </row>
    <row r="340" spans="1:16" ht="27.75" hidden="1" customHeight="1">
      <c r="A340" s="182">
        <v>3</v>
      </c>
      <c r="B340" s="178">
        <v>3</v>
      </c>
      <c r="C340" s="179">
        <v>2</v>
      </c>
      <c r="D340" s="180">
        <v>1</v>
      </c>
      <c r="E340" s="178">
        <v>1</v>
      </c>
      <c r="F340" s="181">
        <v>1</v>
      </c>
      <c r="G340" s="180" t="s">
        <v>159</v>
      </c>
      <c r="H340" s="93">
        <v>307</v>
      </c>
      <c r="I340" s="230">
        <v>0</v>
      </c>
      <c r="J340" s="230">
        <v>0</v>
      </c>
      <c r="K340" s="230">
        <v>0</v>
      </c>
      <c r="L340" s="229">
        <v>0</v>
      </c>
      <c r="M340" s="84"/>
    </row>
    <row r="341" spans="1:16" hidden="1">
      <c r="A341" s="182">
        <v>3</v>
      </c>
      <c r="B341" s="178">
        <v>3</v>
      </c>
      <c r="C341" s="179">
        <v>2</v>
      </c>
      <c r="D341" s="180">
        <v>1</v>
      </c>
      <c r="E341" s="178">
        <v>2</v>
      </c>
      <c r="F341" s="181"/>
      <c r="G341" s="202" t="s">
        <v>182</v>
      </c>
      <c r="H341" s="93">
        <v>308</v>
      </c>
      <c r="I341" s="167">
        <f>SUM(I342:I343)</f>
        <v>0</v>
      </c>
      <c r="J341" s="167">
        <f>SUM(J342:J343)</f>
        <v>0</v>
      </c>
      <c r="K341" s="167">
        <f>SUM(K342:K343)</f>
        <v>0</v>
      </c>
      <c r="L341" s="167">
        <f>SUM(L342:L343)</f>
        <v>0</v>
      </c>
    </row>
    <row r="342" spans="1:16" hidden="1">
      <c r="A342" s="182">
        <v>3</v>
      </c>
      <c r="B342" s="178">
        <v>3</v>
      </c>
      <c r="C342" s="179">
        <v>2</v>
      </c>
      <c r="D342" s="180">
        <v>1</v>
      </c>
      <c r="E342" s="178">
        <v>2</v>
      </c>
      <c r="F342" s="181">
        <v>1</v>
      </c>
      <c r="G342" s="202" t="s">
        <v>161</v>
      </c>
      <c r="H342" s="93">
        <v>309</v>
      </c>
      <c r="I342" s="230">
        <v>0</v>
      </c>
      <c r="J342" s="230">
        <v>0</v>
      </c>
      <c r="K342" s="230">
        <v>0</v>
      </c>
      <c r="L342" s="229">
        <v>0</v>
      </c>
    </row>
    <row r="343" spans="1:16" hidden="1">
      <c r="A343" s="182">
        <v>3</v>
      </c>
      <c r="B343" s="178">
        <v>3</v>
      </c>
      <c r="C343" s="179">
        <v>2</v>
      </c>
      <c r="D343" s="180">
        <v>1</v>
      </c>
      <c r="E343" s="178">
        <v>2</v>
      </c>
      <c r="F343" s="181">
        <v>2</v>
      </c>
      <c r="G343" s="202" t="s">
        <v>162</v>
      </c>
      <c r="H343" s="93">
        <v>310</v>
      </c>
      <c r="I343" s="185">
        <v>0</v>
      </c>
      <c r="J343" s="185">
        <v>0</v>
      </c>
      <c r="K343" s="185">
        <v>0</v>
      </c>
      <c r="L343" s="185">
        <v>0</v>
      </c>
    </row>
    <row r="344" spans="1:16" hidden="1">
      <c r="A344" s="182">
        <v>3</v>
      </c>
      <c r="B344" s="178">
        <v>3</v>
      </c>
      <c r="C344" s="179">
        <v>2</v>
      </c>
      <c r="D344" s="180">
        <v>1</v>
      </c>
      <c r="E344" s="178">
        <v>3</v>
      </c>
      <c r="F344" s="181"/>
      <c r="G344" s="202" t="s">
        <v>163</v>
      </c>
      <c r="H344" s="93">
        <v>311</v>
      </c>
      <c r="I344" s="167">
        <f>SUM(I345:I346)</f>
        <v>0</v>
      </c>
      <c r="J344" s="167">
        <f>SUM(J345:J346)</f>
        <v>0</v>
      </c>
      <c r="K344" s="167">
        <f>SUM(K345:K346)</f>
        <v>0</v>
      </c>
      <c r="L344" s="167">
        <f>SUM(L345:L346)</f>
        <v>0</v>
      </c>
    </row>
    <row r="345" spans="1:16" hidden="1">
      <c r="A345" s="182">
        <v>3</v>
      </c>
      <c r="B345" s="178">
        <v>3</v>
      </c>
      <c r="C345" s="179">
        <v>2</v>
      </c>
      <c r="D345" s="180">
        <v>1</v>
      </c>
      <c r="E345" s="178">
        <v>3</v>
      </c>
      <c r="F345" s="181">
        <v>1</v>
      </c>
      <c r="G345" s="202" t="s">
        <v>164</v>
      </c>
      <c r="H345" s="93">
        <v>312</v>
      </c>
      <c r="I345" s="185">
        <v>0</v>
      </c>
      <c r="J345" s="185">
        <v>0</v>
      </c>
      <c r="K345" s="185">
        <v>0</v>
      </c>
      <c r="L345" s="185">
        <v>0</v>
      </c>
    </row>
    <row r="346" spans="1:16" hidden="1">
      <c r="A346" s="182">
        <v>3</v>
      </c>
      <c r="B346" s="178">
        <v>3</v>
      </c>
      <c r="C346" s="179">
        <v>2</v>
      </c>
      <c r="D346" s="180">
        <v>1</v>
      </c>
      <c r="E346" s="178">
        <v>3</v>
      </c>
      <c r="F346" s="181">
        <v>2</v>
      </c>
      <c r="G346" s="202" t="s">
        <v>183</v>
      </c>
      <c r="H346" s="93">
        <v>313</v>
      </c>
      <c r="I346" s="203">
        <v>0</v>
      </c>
      <c r="J346" s="244">
        <v>0</v>
      </c>
      <c r="K346" s="203">
        <v>0</v>
      </c>
      <c r="L346" s="203">
        <v>0</v>
      </c>
    </row>
    <row r="347" spans="1:16" hidden="1">
      <c r="A347" s="190">
        <v>3</v>
      </c>
      <c r="B347" s="190">
        <v>3</v>
      </c>
      <c r="C347" s="199">
        <v>2</v>
      </c>
      <c r="D347" s="202">
        <v>2</v>
      </c>
      <c r="E347" s="199"/>
      <c r="F347" s="201"/>
      <c r="G347" s="202" t="s">
        <v>196</v>
      </c>
      <c r="H347" s="93">
        <v>314</v>
      </c>
      <c r="I347" s="195">
        <f>I348</f>
        <v>0</v>
      </c>
      <c r="J347" s="245">
        <f>J348</f>
        <v>0</v>
      </c>
      <c r="K347" s="196">
        <f>K348</f>
        <v>0</v>
      </c>
      <c r="L347" s="196">
        <f>L348</f>
        <v>0</v>
      </c>
    </row>
    <row r="348" spans="1:16" hidden="1">
      <c r="A348" s="182">
        <v>3</v>
      </c>
      <c r="B348" s="182">
        <v>3</v>
      </c>
      <c r="C348" s="178">
        <v>2</v>
      </c>
      <c r="D348" s="180">
        <v>2</v>
      </c>
      <c r="E348" s="178">
        <v>1</v>
      </c>
      <c r="F348" s="181"/>
      <c r="G348" s="202" t="s">
        <v>196</v>
      </c>
      <c r="H348" s="93">
        <v>315</v>
      </c>
      <c r="I348" s="167">
        <f>SUM(I349:I350)</f>
        <v>0</v>
      </c>
      <c r="J348" s="208">
        <f>SUM(J349:J350)</f>
        <v>0</v>
      </c>
      <c r="K348" s="168">
        <f>SUM(K349:K350)</f>
        <v>0</v>
      </c>
      <c r="L348" s="168">
        <f>SUM(L349:L350)</f>
        <v>0</v>
      </c>
    </row>
    <row r="349" spans="1:16" hidden="1">
      <c r="A349" s="182">
        <v>3</v>
      </c>
      <c r="B349" s="182">
        <v>3</v>
      </c>
      <c r="C349" s="178">
        <v>2</v>
      </c>
      <c r="D349" s="180">
        <v>2</v>
      </c>
      <c r="E349" s="182">
        <v>1</v>
      </c>
      <c r="F349" s="213">
        <v>1</v>
      </c>
      <c r="G349" s="180" t="s">
        <v>197</v>
      </c>
      <c r="H349" s="93">
        <v>316</v>
      </c>
      <c r="I349" s="185">
        <v>0</v>
      </c>
      <c r="J349" s="185">
        <v>0</v>
      </c>
      <c r="K349" s="185">
        <v>0</v>
      </c>
      <c r="L349" s="185">
        <v>0</v>
      </c>
    </row>
    <row r="350" spans="1:16" hidden="1">
      <c r="A350" s="190">
        <v>3</v>
      </c>
      <c r="B350" s="190">
        <v>3</v>
      </c>
      <c r="C350" s="191">
        <v>2</v>
      </c>
      <c r="D350" s="192">
        <v>2</v>
      </c>
      <c r="E350" s="193">
        <v>1</v>
      </c>
      <c r="F350" s="221">
        <v>2</v>
      </c>
      <c r="G350" s="193" t="s">
        <v>198</v>
      </c>
      <c r="H350" s="93">
        <v>317</v>
      </c>
      <c r="I350" s="185">
        <v>0</v>
      </c>
      <c r="J350" s="185">
        <v>0</v>
      </c>
      <c r="K350" s="185">
        <v>0</v>
      </c>
      <c r="L350" s="185">
        <v>0</v>
      </c>
    </row>
    <row r="351" spans="1:16" ht="23.25" hidden="1" customHeight="1">
      <c r="A351" s="182">
        <v>3</v>
      </c>
      <c r="B351" s="182">
        <v>3</v>
      </c>
      <c r="C351" s="178">
        <v>2</v>
      </c>
      <c r="D351" s="179">
        <v>3</v>
      </c>
      <c r="E351" s="180"/>
      <c r="F351" s="213"/>
      <c r="G351" s="180" t="s">
        <v>199</v>
      </c>
      <c r="H351" s="93">
        <v>318</v>
      </c>
      <c r="I351" s="167">
        <f>I352</f>
        <v>0</v>
      </c>
      <c r="J351" s="208">
        <f>J352</f>
        <v>0</v>
      </c>
      <c r="K351" s="168">
        <f>K352</f>
        <v>0</v>
      </c>
      <c r="L351" s="168">
        <f>L352</f>
        <v>0</v>
      </c>
      <c r="M351" s="84"/>
    </row>
    <row r="352" spans="1:16" ht="27.75" hidden="1" customHeight="1">
      <c r="A352" s="182">
        <v>3</v>
      </c>
      <c r="B352" s="182">
        <v>3</v>
      </c>
      <c r="C352" s="178">
        <v>2</v>
      </c>
      <c r="D352" s="179">
        <v>3</v>
      </c>
      <c r="E352" s="180">
        <v>1</v>
      </c>
      <c r="F352" s="213"/>
      <c r="G352" s="180" t="s">
        <v>199</v>
      </c>
      <c r="H352" s="93">
        <v>319</v>
      </c>
      <c r="I352" s="167">
        <f>I353+I354</f>
        <v>0</v>
      </c>
      <c r="J352" s="167">
        <f>J353+J354</f>
        <v>0</v>
      </c>
      <c r="K352" s="167">
        <f>K353+K354</f>
        <v>0</v>
      </c>
      <c r="L352" s="167">
        <f>L353+L354</f>
        <v>0</v>
      </c>
      <c r="M352" s="84"/>
    </row>
    <row r="353" spans="1:13" ht="28.5" hidden="1" customHeight="1">
      <c r="A353" s="182">
        <v>3</v>
      </c>
      <c r="B353" s="182">
        <v>3</v>
      </c>
      <c r="C353" s="178">
        <v>2</v>
      </c>
      <c r="D353" s="179">
        <v>3</v>
      </c>
      <c r="E353" s="180">
        <v>1</v>
      </c>
      <c r="F353" s="213">
        <v>1</v>
      </c>
      <c r="G353" s="180" t="s">
        <v>200</v>
      </c>
      <c r="H353" s="93">
        <v>320</v>
      </c>
      <c r="I353" s="230">
        <v>0</v>
      </c>
      <c r="J353" s="230">
        <v>0</v>
      </c>
      <c r="K353" s="230">
        <v>0</v>
      </c>
      <c r="L353" s="229">
        <v>0</v>
      </c>
      <c r="M353" s="84"/>
    </row>
    <row r="354" spans="1:13" ht="27.75" hidden="1" customHeight="1">
      <c r="A354" s="182">
        <v>3</v>
      </c>
      <c r="B354" s="182">
        <v>3</v>
      </c>
      <c r="C354" s="178">
        <v>2</v>
      </c>
      <c r="D354" s="179">
        <v>3</v>
      </c>
      <c r="E354" s="180">
        <v>1</v>
      </c>
      <c r="F354" s="213">
        <v>2</v>
      </c>
      <c r="G354" s="180" t="s">
        <v>201</v>
      </c>
      <c r="H354" s="93">
        <v>321</v>
      </c>
      <c r="I354" s="185">
        <v>0</v>
      </c>
      <c r="J354" s="185">
        <v>0</v>
      </c>
      <c r="K354" s="185">
        <v>0</v>
      </c>
      <c r="L354" s="185">
        <v>0</v>
      </c>
      <c r="M354" s="84"/>
    </row>
    <row r="355" spans="1:13" hidden="1">
      <c r="A355" s="182">
        <v>3</v>
      </c>
      <c r="B355" s="182">
        <v>3</v>
      </c>
      <c r="C355" s="178">
        <v>2</v>
      </c>
      <c r="D355" s="179">
        <v>4</v>
      </c>
      <c r="E355" s="179"/>
      <c r="F355" s="181"/>
      <c r="G355" s="180" t="s">
        <v>202</v>
      </c>
      <c r="H355" s="93">
        <v>322</v>
      </c>
      <c r="I355" s="167">
        <f>I356</f>
        <v>0</v>
      </c>
      <c r="J355" s="208">
        <f>J356</f>
        <v>0</v>
      </c>
      <c r="K355" s="168">
        <f>K356</f>
        <v>0</v>
      </c>
      <c r="L355" s="168">
        <f>L356</f>
        <v>0</v>
      </c>
    </row>
    <row r="356" spans="1:13" hidden="1">
      <c r="A356" s="198">
        <v>3</v>
      </c>
      <c r="B356" s="198">
        <v>3</v>
      </c>
      <c r="C356" s="173">
        <v>2</v>
      </c>
      <c r="D356" s="171">
        <v>4</v>
      </c>
      <c r="E356" s="171">
        <v>1</v>
      </c>
      <c r="F356" s="174"/>
      <c r="G356" s="180" t="s">
        <v>202</v>
      </c>
      <c r="H356" s="93">
        <v>323</v>
      </c>
      <c r="I356" s="188">
        <f>SUM(I357:I358)</f>
        <v>0</v>
      </c>
      <c r="J356" s="210">
        <f>SUM(J357:J358)</f>
        <v>0</v>
      </c>
      <c r="K356" s="189">
        <f>SUM(K357:K358)</f>
        <v>0</v>
      </c>
      <c r="L356" s="189">
        <f>SUM(L357:L358)</f>
        <v>0</v>
      </c>
    </row>
    <row r="357" spans="1:13" ht="30.75" hidden="1" customHeight="1">
      <c r="A357" s="182">
        <v>3</v>
      </c>
      <c r="B357" s="182">
        <v>3</v>
      </c>
      <c r="C357" s="178">
        <v>2</v>
      </c>
      <c r="D357" s="179">
        <v>4</v>
      </c>
      <c r="E357" s="179">
        <v>1</v>
      </c>
      <c r="F357" s="181">
        <v>1</v>
      </c>
      <c r="G357" s="180" t="s">
        <v>203</v>
      </c>
      <c r="H357" s="93">
        <v>324</v>
      </c>
      <c r="I357" s="185">
        <v>0</v>
      </c>
      <c r="J357" s="185">
        <v>0</v>
      </c>
      <c r="K357" s="185">
        <v>0</v>
      </c>
      <c r="L357" s="185">
        <v>0</v>
      </c>
      <c r="M357" s="84"/>
    </row>
    <row r="358" spans="1:13" hidden="1">
      <c r="A358" s="182">
        <v>3</v>
      </c>
      <c r="B358" s="182">
        <v>3</v>
      </c>
      <c r="C358" s="178">
        <v>2</v>
      </c>
      <c r="D358" s="179">
        <v>4</v>
      </c>
      <c r="E358" s="179">
        <v>1</v>
      </c>
      <c r="F358" s="181">
        <v>2</v>
      </c>
      <c r="G358" s="180" t="s">
        <v>211</v>
      </c>
      <c r="H358" s="93">
        <v>325</v>
      </c>
      <c r="I358" s="185">
        <v>0</v>
      </c>
      <c r="J358" s="185">
        <v>0</v>
      </c>
      <c r="K358" s="185">
        <v>0</v>
      </c>
      <c r="L358" s="185">
        <v>0</v>
      </c>
    </row>
    <row r="359" spans="1:13" hidden="1">
      <c r="A359" s="182">
        <v>3</v>
      </c>
      <c r="B359" s="182">
        <v>3</v>
      </c>
      <c r="C359" s="178">
        <v>2</v>
      </c>
      <c r="D359" s="179">
        <v>5</v>
      </c>
      <c r="E359" s="179"/>
      <c r="F359" s="181"/>
      <c r="G359" s="180" t="s">
        <v>205</v>
      </c>
      <c r="H359" s="93">
        <v>326</v>
      </c>
      <c r="I359" s="167">
        <f t="shared" ref="I359:L360" si="31">I360</f>
        <v>0</v>
      </c>
      <c r="J359" s="208">
        <f t="shared" si="31"/>
        <v>0</v>
      </c>
      <c r="K359" s="168">
        <f t="shared" si="31"/>
        <v>0</v>
      </c>
      <c r="L359" s="168">
        <f t="shared" si="31"/>
        <v>0</v>
      </c>
    </row>
    <row r="360" spans="1:13" hidden="1">
      <c r="A360" s="198">
        <v>3</v>
      </c>
      <c r="B360" s="198">
        <v>3</v>
      </c>
      <c r="C360" s="173">
        <v>2</v>
      </c>
      <c r="D360" s="171">
        <v>5</v>
      </c>
      <c r="E360" s="171">
        <v>1</v>
      </c>
      <c r="F360" s="174"/>
      <c r="G360" s="180" t="s">
        <v>205</v>
      </c>
      <c r="H360" s="93">
        <v>327</v>
      </c>
      <c r="I360" s="188">
        <f t="shared" si="31"/>
        <v>0</v>
      </c>
      <c r="J360" s="210">
        <f t="shared" si="31"/>
        <v>0</v>
      </c>
      <c r="K360" s="189">
        <f t="shared" si="31"/>
        <v>0</v>
      </c>
      <c r="L360" s="189">
        <f t="shared" si="31"/>
        <v>0</v>
      </c>
    </row>
    <row r="361" spans="1:13" hidden="1">
      <c r="A361" s="182">
        <v>3</v>
      </c>
      <c r="B361" s="182">
        <v>3</v>
      </c>
      <c r="C361" s="178">
        <v>2</v>
      </c>
      <c r="D361" s="179">
        <v>5</v>
      </c>
      <c r="E361" s="179">
        <v>1</v>
      </c>
      <c r="F361" s="181">
        <v>1</v>
      </c>
      <c r="G361" s="180" t="s">
        <v>205</v>
      </c>
      <c r="H361" s="93">
        <v>328</v>
      </c>
      <c r="I361" s="230">
        <v>0</v>
      </c>
      <c r="J361" s="230">
        <v>0</v>
      </c>
      <c r="K361" s="230">
        <v>0</v>
      </c>
      <c r="L361" s="229">
        <v>0</v>
      </c>
    </row>
    <row r="362" spans="1:13" ht="30.75" hidden="1" customHeight="1">
      <c r="A362" s="182">
        <v>3</v>
      </c>
      <c r="B362" s="182">
        <v>3</v>
      </c>
      <c r="C362" s="178">
        <v>2</v>
      </c>
      <c r="D362" s="179">
        <v>6</v>
      </c>
      <c r="E362" s="179"/>
      <c r="F362" s="181"/>
      <c r="G362" s="180" t="s">
        <v>176</v>
      </c>
      <c r="H362" s="93">
        <v>329</v>
      </c>
      <c r="I362" s="167">
        <f t="shared" ref="I362:L363" si="32">I363</f>
        <v>0</v>
      </c>
      <c r="J362" s="208">
        <f t="shared" si="32"/>
        <v>0</v>
      </c>
      <c r="K362" s="168">
        <f t="shared" si="32"/>
        <v>0</v>
      </c>
      <c r="L362" s="168">
        <f t="shared" si="32"/>
        <v>0</v>
      </c>
      <c r="M362" s="84"/>
    </row>
    <row r="363" spans="1:13" ht="25.5" hidden="1" customHeight="1">
      <c r="A363" s="182">
        <v>3</v>
      </c>
      <c r="B363" s="182">
        <v>3</v>
      </c>
      <c r="C363" s="178">
        <v>2</v>
      </c>
      <c r="D363" s="179">
        <v>6</v>
      </c>
      <c r="E363" s="179">
        <v>1</v>
      </c>
      <c r="F363" s="181"/>
      <c r="G363" s="180" t="s">
        <v>176</v>
      </c>
      <c r="H363" s="93">
        <v>330</v>
      </c>
      <c r="I363" s="167">
        <f t="shared" si="32"/>
        <v>0</v>
      </c>
      <c r="J363" s="208">
        <f t="shared" si="32"/>
        <v>0</v>
      </c>
      <c r="K363" s="168">
        <f t="shared" si="32"/>
        <v>0</v>
      </c>
      <c r="L363" s="168">
        <f t="shared" si="32"/>
        <v>0</v>
      </c>
      <c r="M363" s="84"/>
    </row>
    <row r="364" spans="1:13" ht="24" hidden="1" customHeight="1">
      <c r="A364" s="190">
        <v>3</v>
      </c>
      <c r="B364" s="190">
        <v>3</v>
      </c>
      <c r="C364" s="191">
        <v>2</v>
      </c>
      <c r="D364" s="192">
        <v>6</v>
      </c>
      <c r="E364" s="192">
        <v>1</v>
      </c>
      <c r="F364" s="194">
        <v>1</v>
      </c>
      <c r="G364" s="193" t="s">
        <v>176</v>
      </c>
      <c r="H364" s="93">
        <v>331</v>
      </c>
      <c r="I364" s="230">
        <v>0</v>
      </c>
      <c r="J364" s="230">
        <v>0</v>
      </c>
      <c r="K364" s="230">
        <v>0</v>
      </c>
      <c r="L364" s="229">
        <v>0</v>
      </c>
      <c r="M364" s="84"/>
    </row>
    <row r="365" spans="1:13" ht="28.5" hidden="1" customHeight="1">
      <c r="A365" s="182">
        <v>3</v>
      </c>
      <c r="B365" s="182">
        <v>3</v>
      </c>
      <c r="C365" s="178">
        <v>2</v>
      </c>
      <c r="D365" s="179">
        <v>7</v>
      </c>
      <c r="E365" s="179"/>
      <c r="F365" s="181"/>
      <c r="G365" s="180" t="s">
        <v>207</v>
      </c>
      <c r="H365" s="93">
        <v>332</v>
      </c>
      <c r="I365" s="167">
        <f>I366</f>
        <v>0</v>
      </c>
      <c r="J365" s="208">
        <f>J366</f>
        <v>0</v>
      </c>
      <c r="K365" s="168">
        <f>K366</f>
        <v>0</v>
      </c>
      <c r="L365" s="168">
        <f>L366</f>
        <v>0</v>
      </c>
      <c r="M365" s="84"/>
    </row>
    <row r="366" spans="1:13" ht="28.5" hidden="1" customHeight="1">
      <c r="A366" s="190">
        <v>3</v>
      </c>
      <c r="B366" s="190">
        <v>3</v>
      </c>
      <c r="C366" s="191">
        <v>2</v>
      </c>
      <c r="D366" s="192">
        <v>7</v>
      </c>
      <c r="E366" s="192">
        <v>1</v>
      </c>
      <c r="F366" s="194"/>
      <c r="G366" s="180" t="s">
        <v>207</v>
      </c>
      <c r="H366" s="93">
        <v>333</v>
      </c>
      <c r="I366" s="167">
        <f>SUM(I367:I368)</f>
        <v>0</v>
      </c>
      <c r="J366" s="167">
        <f>SUM(J367:J368)</f>
        <v>0</v>
      </c>
      <c r="K366" s="167">
        <f>SUM(K367:K368)</f>
        <v>0</v>
      </c>
      <c r="L366" s="167">
        <f>SUM(L367:L368)</f>
        <v>0</v>
      </c>
      <c r="M366" s="84"/>
    </row>
    <row r="367" spans="1:13" ht="27" hidden="1" customHeight="1">
      <c r="A367" s="182">
        <v>3</v>
      </c>
      <c r="B367" s="182">
        <v>3</v>
      </c>
      <c r="C367" s="178">
        <v>2</v>
      </c>
      <c r="D367" s="179">
        <v>7</v>
      </c>
      <c r="E367" s="179">
        <v>1</v>
      </c>
      <c r="F367" s="181">
        <v>1</v>
      </c>
      <c r="G367" s="180" t="s">
        <v>208</v>
      </c>
      <c r="H367" s="93">
        <v>334</v>
      </c>
      <c r="I367" s="230">
        <v>0</v>
      </c>
      <c r="J367" s="230">
        <v>0</v>
      </c>
      <c r="K367" s="230">
        <v>0</v>
      </c>
      <c r="L367" s="229">
        <v>0</v>
      </c>
      <c r="M367" s="84"/>
    </row>
    <row r="368" spans="1:13" ht="30" hidden="1" customHeight="1">
      <c r="A368" s="182">
        <v>3</v>
      </c>
      <c r="B368" s="182">
        <v>3</v>
      </c>
      <c r="C368" s="178">
        <v>2</v>
      </c>
      <c r="D368" s="179">
        <v>7</v>
      </c>
      <c r="E368" s="179">
        <v>1</v>
      </c>
      <c r="F368" s="181">
        <v>2</v>
      </c>
      <c r="G368" s="180" t="s">
        <v>209</v>
      </c>
      <c r="H368" s="93">
        <v>335</v>
      </c>
      <c r="I368" s="185">
        <v>0</v>
      </c>
      <c r="J368" s="185">
        <v>0</v>
      </c>
      <c r="K368" s="185">
        <v>0</v>
      </c>
      <c r="L368" s="185">
        <v>0</v>
      </c>
      <c r="M368" s="84"/>
    </row>
    <row r="369" spans="1:13" ht="39.75" customHeight="1">
      <c r="A369" s="149"/>
      <c r="B369" s="149"/>
      <c r="C369" s="150"/>
      <c r="D369" s="246"/>
      <c r="E369" s="247"/>
      <c r="F369" s="248"/>
      <c r="G369" s="249" t="s">
        <v>212</v>
      </c>
      <c r="H369" s="93">
        <v>336</v>
      </c>
      <c r="I369" s="218">
        <f>SUM(I34+I185)</f>
        <v>100000</v>
      </c>
      <c r="J369" s="218">
        <f>SUM(J34+J185)</f>
        <v>100000</v>
      </c>
      <c r="K369" s="218">
        <f>SUM(K34+K185)</f>
        <v>92836.76</v>
      </c>
      <c r="L369" s="218">
        <f>SUM(L34+L185)</f>
        <v>92836.76</v>
      </c>
      <c r="M369" s="84"/>
    </row>
    <row r="370" spans="1:13" ht="18.75" customHeight="1">
      <c r="G370" s="169"/>
      <c r="H370" s="93"/>
      <c r="I370" s="250"/>
      <c r="J370" s="259"/>
      <c r="K370" s="259"/>
      <c r="L370" s="259"/>
    </row>
    <row r="371" spans="1:13" ht="23.25" customHeight="1">
      <c r="A371" s="491" t="s">
        <v>252</v>
      </c>
      <c r="B371" s="491"/>
      <c r="C371" s="491"/>
      <c r="D371" s="491"/>
      <c r="E371" s="491"/>
      <c r="F371" s="491"/>
      <c r="G371" s="491"/>
      <c r="H371" s="260"/>
      <c r="I371" s="253"/>
      <c r="J371" s="492" t="s">
        <v>213</v>
      </c>
      <c r="K371" s="492"/>
      <c r="L371" s="492"/>
    </row>
    <row r="372" spans="1:13" ht="18.75" customHeight="1">
      <c r="A372" s="255"/>
      <c r="B372" s="255"/>
      <c r="C372" s="255"/>
      <c r="D372" s="493" t="s">
        <v>423</v>
      </c>
      <c r="E372" s="493"/>
      <c r="F372" s="493"/>
      <c r="G372" s="493"/>
      <c r="I372" s="257" t="s">
        <v>214</v>
      </c>
      <c r="K372" s="494" t="s">
        <v>215</v>
      </c>
      <c r="L372" s="494"/>
    </row>
    <row r="373" spans="1:13" ht="12.75" customHeight="1">
      <c r="I373" s="101"/>
      <c r="K373" s="101"/>
      <c r="L373" s="101"/>
    </row>
    <row r="374" spans="1:13" ht="15.75" customHeight="1">
      <c r="A374" s="491" t="s">
        <v>216</v>
      </c>
      <c r="B374" s="491"/>
      <c r="C374" s="491"/>
      <c r="D374" s="491"/>
      <c r="E374" s="491"/>
      <c r="F374" s="491"/>
      <c r="G374" s="491"/>
      <c r="I374" s="101"/>
      <c r="J374" s="495" t="s">
        <v>217</v>
      </c>
      <c r="K374" s="495"/>
      <c r="L374" s="495"/>
    </row>
    <row r="375" spans="1:13" ht="33.75" customHeight="1">
      <c r="D375" s="496" t="s">
        <v>424</v>
      </c>
      <c r="E375" s="476"/>
      <c r="F375" s="476"/>
      <c r="G375" s="476"/>
      <c r="H375" s="263"/>
      <c r="I375" s="102" t="s">
        <v>214</v>
      </c>
      <c r="K375" s="494" t="s">
        <v>215</v>
      </c>
      <c r="L375" s="494"/>
    </row>
    <row r="376" spans="1:13" ht="7.5" customHeight="1"/>
    <row r="377" spans="1:13" ht="8.25" customHeight="1">
      <c r="H377" s="128" t="s">
        <v>218</v>
      </c>
    </row>
  </sheetData>
  <mergeCells count="32">
    <mergeCell ref="G29:H29"/>
    <mergeCell ref="A31:F32"/>
    <mergeCell ref="G31:G32"/>
    <mergeCell ref="H31:H32"/>
    <mergeCell ref="I31:J31"/>
    <mergeCell ref="A374:G374"/>
    <mergeCell ref="J374:L374"/>
    <mergeCell ref="D375:G375"/>
    <mergeCell ref="K375:L375"/>
    <mergeCell ref="K31:K32"/>
    <mergeCell ref="L31:L32"/>
    <mergeCell ref="A33:F33"/>
    <mergeCell ref="A371:G371"/>
    <mergeCell ref="J371:L371"/>
    <mergeCell ref="D372:G372"/>
    <mergeCell ref="K372:L372"/>
    <mergeCell ref="A27:I27"/>
    <mergeCell ref="J1:L1"/>
    <mergeCell ref="J2:L2"/>
    <mergeCell ref="A10:L10"/>
    <mergeCell ref="G15:K15"/>
    <mergeCell ref="G19:K19"/>
    <mergeCell ref="A7:L7"/>
    <mergeCell ref="A9:L9"/>
    <mergeCell ref="G12:K12"/>
    <mergeCell ref="A13:L13"/>
    <mergeCell ref="G14:K14"/>
    <mergeCell ref="B16:L16"/>
    <mergeCell ref="G18:K18"/>
    <mergeCell ref="E21:K21"/>
    <mergeCell ref="A22:L22"/>
    <mergeCell ref="A26:I26"/>
  </mergeCells>
  <pageMargins left="0.70866141732283472" right="0.70866141732283472" top="0.19685039370078741" bottom="0.19685039370078741" header="0.31496062992125984" footer="0.31496062992125984"/>
  <pageSetup paperSize="9" scale="78" fitToHeight="0" orientation="portrait" r:id="rId1"/>
  <headerFooter alignWithMargins="0">
    <oddHeader>&amp;C&amp;P</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1B88BF-DBAD-46B9-B9AE-CE6AB769B574}">
  <sheetPr>
    <pageSetUpPr fitToPage="1"/>
  </sheetPr>
  <dimension ref="A1:R377"/>
  <sheetViews>
    <sheetView showZeros="0" topLeftCell="A42" zoomScaleNormal="100" workbookViewId="0">
      <selection activeCell="A7" sqref="A7:L7"/>
    </sheetView>
  </sheetViews>
  <sheetFormatPr defaultColWidth="9.140625" defaultRowHeight="12.75"/>
  <cols>
    <col min="1" max="4" width="2" style="128" customWidth="1"/>
    <col min="5" max="5" width="2.140625" style="128" customWidth="1"/>
    <col min="6" max="6" width="3.5703125" style="263" customWidth="1"/>
    <col min="7" max="7" width="34.28515625" style="128" customWidth="1"/>
    <col min="8" max="8" width="4.7109375" style="128" customWidth="1"/>
    <col min="9" max="12" width="12.85546875" style="128" customWidth="1"/>
    <col min="13" max="13" width="0.140625" style="128" hidden="1" customWidth="1"/>
    <col min="14" max="14" width="6.140625" style="128" hidden="1" customWidth="1"/>
    <col min="15" max="15" width="8.85546875" style="128" hidden="1" customWidth="1"/>
    <col min="16" max="16" width="9.140625" style="128"/>
    <col min="17" max="17" width="6.140625" style="128" customWidth="1"/>
    <col min="18" max="18" width="9.140625" style="128"/>
    <col min="19" max="16384" width="9.140625" style="84"/>
  </cols>
  <sheetData>
    <row r="1" spans="1:17" ht="24.75" customHeight="1">
      <c r="G1" s="85"/>
      <c r="H1" s="86"/>
      <c r="I1" s="103"/>
      <c r="J1" s="479" t="s">
        <v>0</v>
      </c>
      <c r="K1" s="479"/>
      <c r="L1" s="479"/>
      <c r="M1" s="87"/>
      <c r="N1" s="262"/>
      <c r="O1" s="262"/>
      <c r="P1" s="262"/>
      <c r="Q1" s="262"/>
    </row>
    <row r="2" spans="1:17" ht="13.5" customHeight="1">
      <c r="H2" s="86"/>
      <c r="I2" s="104"/>
      <c r="J2" s="480" t="s">
        <v>1</v>
      </c>
      <c r="K2" s="480"/>
      <c r="L2" s="480"/>
      <c r="M2" s="87"/>
      <c r="N2" s="262"/>
      <c r="O2" s="262"/>
      <c r="P2" s="262"/>
      <c r="Q2" s="88"/>
    </row>
    <row r="3" spans="1:17" ht="5.25" customHeight="1">
      <c r="H3" s="130"/>
      <c r="I3" s="262"/>
      <c r="J3" s="262"/>
      <c r="K3" s="131"/>
      <c r="L3" s="131"/>
      <c r="M3" s="87"/>
      <c r="N3" s="262"/>
      <c r="O3" s="262"/>
      <c r="P3" s="262"/>
      <c r="Q3" s="88"/>
    </row>
    <row r="4" spans="1:17" ht="6" customHeight="1">
      <c r="G4" s="89" t="s">
        <v>2</v>
      </c>
      <c r="H4" s="86"/>
      <c r="J4" s="131"/>
      <c r="K4" s="131"/>
      <c r="L4" s="131"/>
      <c r="M4" s="87"/>
      <c r="N4" s="262"/>
      <c r="O4" s="262"/>
      <c r="P4" s="262"/>
      <c r="Q4" s="88"/>
    </row>
    <row r="5" spans="1:17" ht="5.25" customHeight="1">
      <c r="H5" s="86"/>
      <c r="J5" s="131"/>
      <c r="K5" s="131"/>
      <c r="L5" s="131"/>
      <c r="M5" s="87"/>
      <c r="N5" s="262"/>
      <c r="O5" s="262"/>
      <c r="P5" s="262"/>
      <c r="Q5" s="88"/>
    </row>
    <row r="6" spans="1:17" ht="3.75" customHeight="1">
      <c r="H6" s="86"/>
      <c r="J6" s="132"/>
      <c r="K6" s="131"/>
      <c r="L6" s="131"/>
      <c r="M6" s="87"/>
      <c r="N6" s="262"/>
      <c r="O6" s="262"/>
      <c r="P6" s="262"/>
    </row>
    <row r="7" spans="1:17" ht="36.75" customHeight="1">
      <c r="A7" s="482" t="s">
        <v>406</v>
      </c>
      <c r="B7" s="482"/>
      <c r="C7" s="482"/>
      <c r="D7" s="482"/>
      <c r="E7" s="482"/>
      <c r="F7" s="482"/>
      <c r="G7" s="482"/>
      <c r="H7" s="482"/>
      <c r="I7" s="482"/>
      <c r="J7" s="482"/>
      <c r="K7" s="482"/>
      <c r="L7" s="482"/>
      <c r="M7" s="133"/>
      <c r="N7" s="133"/>
      <c r="O7" s="133"/>
      <c r="P7" s="133"/>
      <c r="Q7" s="133"/>
    </row>
    <row r="8" spans="1:17" ht="12" customHeight="1">
      <c r="G8" s="133"/>
      <c r="H8" s="134"/>
      <c r="I8" s="134"/>
      <c r="J8" s="135"/>
      <c r="K8" s="135"/>
      <c r="L8" s="100"/>
      <c r="M8" s="87"/>
    </row>
    <row r="9" spans="1:17" ht="18" customHeight="1">
      <c r="A9" s="483" t="s">
        <v>3</v>
      </c>
      <c r="B9" s="483"/>
      <c r="C9" s="483"/>
      <c r="D9" s="483"/>
      <c r="E9" s="483"/>
      <c r="F9" s="483"/>
      <c r="G9" s="483"/>
      <c r="H9" s="483"/>
      <c r="I9" s="483"/>
      <c r="J9" s="483"/>
      <c r="K9" s="483"/>
      <c r="L9" s="483"/>
      <c r="M9" s="87"/>
    </row>
    <row r="10" spans="1:17" ht="18.75" customHeight="1">
      <c r="A10" s="481" t="s">
        <v>4</v>
      </c>
      <c r="B10" s="475"/>
      <c r="C10" s="475"/>
      <c r="D10" s="475"/>
      <c r="E10" s="475"/>
      <c r="F10" s="475"/>
      <c r="G10" s="475"/>
      <c r="H10" s="475"/>
      <c r="I10" s="475"/>
      <c r="J10" s="475"/>
      <c r="K10" s="475"/>
      <c r="L10" s="475"/>
      <c r="M10" s="87"/>
    </row>
    <row r="11" spans="1:17" ht="7.5" customHeight="1">
      <c r="A11" s="264"/>
      <c r="B11" s="262"/>
      <c r="C11" s="262"/>
      <c r="D11" s="262"/>
      <c r="E11" s="262"/>
      <c r="F11" s="262"/>
      <c r="G11" s="262"/>
      <c r="H11" s="262"/>
      <c r="I11" s="262"/>
      <c r="J11" s="262"/>
      <c r="K11" s="262"/>
      <c r="L11" s="262"/>
      <c r="M11" s="87"/>
    </row>
    <row r="12" spans="1:17" ht="14.25" customHeight="1">
      <c r="A12" s="264"/>
      <c r="B12" s="262"/>
      <c r="C12" s="262"/>
      <c r="D12" s="262"/>
      <c r="E12" s="262"/>
      <c r="F12" s="262"/>
      <c r="G12" s="471" t="s">
        <v>407</v>
      </c>
      <c r="H12" s="471"/>
      <c r="I12" s="471"/>
      <c r="J12" s="471"/>
      <c r="K12" s="471"/>
      <c r="L12" s="262"/>
      <c r="M12" s="87"/>
    </row>
    <row r="13" spans="1:17" ht="16.5" customHeight="1">
      <c r="A13" s="472" t="s">
        <v>408</v>
      </c>
      <c r="B13" s="472"/>
      <c r="C13" s="472"/>
      <c r="D13" s="472"/>
      <c r="E13" s="472"/>
      <c r="F13" s="472"/>
      <c r="G13" s="472"/>
      <c r="H13" s="472"/>
      <c r="I13" s="472"/>
      <c r="J13" s="472"/>
      <c r="K13" s="472"/>
      <c r="L13" s="472"/>
      <c r="M13" s="87"/>
      <c r="P13" s="128" t="s">
        <v>5</v>
      </c>
    </row>
    <row r="14" spans="1:17" ht="15.75" customHeight="1">
      <c r="G14" s="473" t="s">
        <v>409</v>
      </c>
      <c r="H14" s="473"/>
      <c r="I14" s="473"/>
      <c r="J14" s="473"/>
      <c r="K14" s="473"/>
      <c r="M14" s="87"/>
    </row>
    <row r="15" spans="1:17" ht="12" customHeight="1">
      <c r="G15" s="474" t="s">
        <v>410</v>
      </c>
      <c r="H15" s="474"/>
      <c r="I15" s="474"/>
      <c r="J15" s="474"/>
      <c r="K15" s="474"/>
    </row>
    <row r="16" spans="1:17" ht="12" customHeight="1">
      <c r="B16" s="472" t="s">
        <v>6</v>
      </c>
      <c r="C16" s="472"/>
      <c r="D16" s="472"/>
      <c r="E16" s="472"/>
      <c r="F16" s="472"/>
      <c r="G16" s="472"/>
      <c r="H16" s="472"/>
      <c r="I16" s="472"/>
      <c r="J16" s="472"/>
      <c r="K16" s="472"/>
      <c r="L16" s="472"/>
    </row>
    <row r="17" spans="1:13" ht="12" customHeight="1"/>
    <row r="18" spans="1:13" ht="12.75" customHeight="1">
      <c r="G18" s="473" t="s">
        <v>411</v>
      </c>
      <c r="H18" s="473"/>
      <c r="I18" s="473"/>
      <c r="J18" s="473"/>
      <c r="K18" s="473"/>
    </row>
    <row r="19" spans="1:13" ht="11.25" customHeight="1">
      <c r="G19" s="475" t="s">
        <v>7</v>
      </c>
      <c r="H19" s="475"/>
      <c r="I19" s="475"/>
      <c r="J19" s="475"/>
      <c r="K19" s="475"/>
    </row>
    <row r="20" spans="1:13" ht="11.25" customHeight="1">
      <c r="G20" s="262"/>
      <c r="H20" s="262"/>
      <c r="I20" s="262"/>
      <c r="J20" s="262"/>
      <c r="K20" s="262"/>
    </row>
    <row r="21" spans="1:13">
      <c r="E21" s="477" t="s">
        <v>8</v>
      </c>
      <c r="F21" s="477"/>
      <c r="G21" s="477"/>
      <c r="H21" s="477"/>
      <c r="I21" s="477"/>
      <c r="J21" s="477"/>
      <c r="K21" s="477"/>
    </row>
    <row r="22" spans="1:13" ht="12" customHeight="1">
      <c r="A22" s="478" t="s">
        <v>9</v>
      </c>
      <c r="B22" s="478"/>
      <c r="C22" s="478"/>
      <c r="D22" s="478"/>
      <c r="E22" s="478"/>
      <c r="F22" s="478"/>
      <c r="G22" s="478"/>
      <c r="H22" s="478"/>
      <c r="I22" s="478"/>
      <c r="J22" s="478"/>
      <c r="K22" s="478"/>
      <c r="L22" s="478"/>
      <c r="M22" s="139"/>
    </row>
    <row r="23" spans="1:13" ht="12" customHeight="1">
      <c r="F23" s="128"/>
      <c r="J23" s="91"/>
      <c r="K23" s="100"/>
      <c r="L23" s="92" t="s">
        <v>10</v>
      </c>
      <c r="M23" s="139"/>
    </row>
    <row r="24" spans="1:13" ht="11.25" customHeight="1">
      <c r="F24" s="128"/>
      <c r="J24" s="140" t="s">
        <v>11</v>
      </c>
      <c r="K24" s="130"/>
      <c r="L24" s="141"/>
      <c r="M24" s="139"/>
    </row>
    <row r="25" spans="1:13" ht="12" customHeight="1">
      <c r="E25" s="262"/>
      <c r="F25" s="261"/>
      <c r="I25" s="143"/>
      <c r="J25" s="143"/>
      <c r="K25" s="144" t="s">
        <v>12</v>
      </c>
      <c r="L25" s="141"/>
      <c r="M25" s="139"/>
    </row>
    <row r="26" spans="1:13" ht="29.1" customHeight="1">
      <c r="A26" s="476" t="s">
        <v>16</v>
      </c>
      <c r="B26" s="476"/>
      <c r="C26" s="476"/>
      <c r="D26" s="476"/>
      <c r="E26" s="476"/>
      <c r="F26" s="476"/>
      <c r="G26" s="476"/>
      <c r="H26" s="476"/>
      <c r="I26" s="476"/>
      <c r="K26" s="144" t="s">
        <v>14</v>
      </c>
      <c r="L26" s="145" t="s">
        <v>15</v>
      </c>
      <c r="M26" s="139"/>
    </row>
    <row r="27" spans="1:13" ht="12" customHeight="1">
      <c r="A27" s="476" t="s">
        <v>227</v>
      </c>
      <c r="B27" s="476"/>
      <c r="C27" s="476"/>
      <c r="D27" s="476"/>
      <c r="E27" s="476"/>
      <c r="F27" s="476"/>
      <c r="G27" s="476"/>
      <c r="H27" s="476"/>
      <c r="I27" s="476"/>
      <c r="J27" s="258" t="s">
        <v>17</v>
      </c>
      <c r="K27" s="147" t="s">
        <v>18</v>
      </c>
      <c r="L27" s="141"/>
      <c r="M27" s="139"/>
    </row>
    <row r="28" spans="1:13" ht="12.75" customHeight="1">
      <c r="F28" s="128"/>
      <c r="G28" s="148" t="s">
        <v>19</v>
      </c>
      <c r="H28" s="149" t="s">
        <v>224</v>
      </c>
      <c r="I28" s="150"/>
      <c r="J28" s="151"/>
      <c r="K28" s="141"/>
      <c r="L28" s="141"/>
      <c r="M28" s="139"/>
    </row>
    <row r="29" spans="1:13" ht="13.5" customHeight="1">
      <c r="F29" s="128"/>
      <c r="G29" s="460" t="s">
        <v>21</v>
      </c>
      <c r="H29" s="460"/>
      <c r="I29" s="153" t="s">
        <v>22</v>
      </c>
      <c r="J29" s="154" t="s">
        <v>226</v>
      </c>
      <c r="K29" s="155" t="s">
        <v>25</v>
      </c>
      <c r="L29" s="155" t="s">
        <v>225</v>
      </c>
      <c r="M29" s="139"/>
    </row>
    <row r="30" spans="1:13" ht="14.25" customHeight="1">
      <c r="A30" s="156" t="s">
        <v>223</v>
      </c>
      <c r="B30" s="156"/>
      <c r="C30" s="156"/>
      <c r="D30" s="156"/>
      <c r="E30" s="156"/>
      <c r="F30" s="157"/>
      <c r="G30" s="158"/>
      <c r="I30" s="158"/>
      <c r="J30" s="158"/>
      <c r="K30" s="158"/>
      <c r="L30" s="159" t="s">
        <v>27</v>
      </c>
      <c r="M30" s="160"/>
    </row>
    <row r="31" spans="1:13" ht="24" customHeight="1">
      <c r="A31" s="461" t="s">
        <v>28</v>
      </c>
      <c r="B31" s="462"/>
      <c r="C31" s="462"/>
      <c r="D31" s="462"/>
      <c r="E31" s="462"/>
      <c r="F31" s="462"/>
      <c r="G31" s="465" t="s">
        <v>29</v>
      </c>
      <c r="H31" s="467" t="s">
        <v>30</v>
      </c>
      <c r="I31" s="469" t="s">
        <v>31</v>
      </c>
      <c r="J31" s="470"/>
      <c r="K31" s="487" t="s">
        <v>32</v>
      </c>
      <c r="L31" s="489" t="s">
        <v>33</v>
      </c>
      <c r="M31" s="160"/>
    </row>
    <row r="32" spans="1:13" ht="46.5" customHeight="1">
      <c r="A32" s="463"/>
      <c r="B32" s="464"/>
      <c r="C32" s="464"/>
      <c r="D32" s="464"/>
      <c r="E32" s="464"/>
      <c r="F32" s="464"/>
      <c r="G32" s="466"/>
      <c r="H32" s="468"/>
      <c r="I32" s="161" t="s">
        <v>34</v>
      </c>
      <c r="J32" s="162" t="s">
        <v>35</v>
      </c>
      <c r="K32" s="488"/>
      <c r="L32" s="490"/>
    </row>
    <row r="33" spans="1:18" ht="11.25" customHeight="1">
      <c r="A33" s="484" t="s">
        <v>36</v>
      </c>
      <c r="B33" s="485"/>
      <c r="C33" s="485"/>
      <c r="D33" s="485"/>
      <c r="E33" s="485"/>
      <c r="F33" s="486"/>
      <c r="G33" s="93">
        <v>2</v>
      </c>
      <c r="H33" s="94">
        <v>3</v>
      </c>
      <c r="I33" s="95" t="s">
        <v>37</v>
      </c>
      <c r="J33" s="96" t="s">
        <v>38</v>
      </c>
      <c r="K33" s="97">
        <v>6</v>
      </c>
      <c r="L33" s="97">
        <v>7</v>
      </c>
    </row>
    <row r="34" spans="1:18" s="169" customFormat="1" ht="14.25" customHeight="1">
      <c r="A34" s="163">
        <v>2</v>
      </c>
      <c r="B34" s="163"/>
      <c r="C34" s="164"/>
      <c r="D34" s="165"/>
      <c r="E34" s="163"/>
      <c r="F34" s="166"/>
      <c r="G34" s="165" t="s">
        <v>39</v>
      </c>
      <c r="H34" s="93">
        <v>1</v>
      </c>
      <c r="I34" s="167">
        <f>SUM(I35+I46+I66+I87+I94+I114+I140+I159+I169)</f>
        <v>107000</v>
      </c>
      <c r="J34" s="167">
        <f>SUM(J35+J46+J66+J87+J94+J114+J140+J159+J169)</f>
        <v>107000</v>
      </c>
      <c r="K34" s="168">
        <f>SUM(K35+K46+K66+K87+K94+K114+K140+K159+K169)</f>
        <v>83545.919999999998</v>
      </c>
      <c r="L34" s="167">
        <f>SUM(L35+L46+L66+L87+L94+L114+L140+L159+L169)</f>
        <v>83545.919999999998</v>
      </c>
    </row>
    <row r="35" spans="1:18" ht="16.5" customHeight="1">
      <c r="A35" s="163">
        <v>2</v>
      </c>
      <c r="B35" s="170">
        <v>1</v>
      </c>
      <c r="C35" s="171"/>
      <c r="D35" s="172"/>
      <c r="E35" s="173"/>
      <c r="F35" s="174"/>
      <c r="G35" s="175" t="s">
        <v>40</v>
      </c>
      <c r="H35" s="93">
        <v>2</v>
      </c>
      <c r="I35" s="167">
        <f>SUM(I36+I42)</f>
        <v>64300</v>
      </c>
      <c r="J35" s="167">
        <f>SUM(J36+J42)</f>
        <v>64300</v>
      </c>
      <c r="K35" s="176">
        <f>SUM(K36+K42)</f>
        <v>64300</v>
      </c>
      <c r="L35" s="177">
        <f>SUM(L36+L42)</f>
        <v>64300</v>
      </c>
      <c r="M35" s="84"/>
    </row>
    <row r="36" spans="1:18" ht="14.25" customHeight="1">
      <c r="A36" s="178">
        <v>2</v>
      </c>
      <c r="B36" s="178">
        <v>1</v>
      </c>
      <c r="C36" s="179">
        <v>1</v>
      </c>
      <c r="D36" s="180"/>
      <c r="E36" s="178"/>
      <c r="F36" s="181"/>
      <c r="G36" s="180" t="s">
        <v>41</v>
      </c>
      <c r="H36" s="93">
        <v>3</v>
      </c>
      <c r="I36" s="167">
        <f>SUM(I37)</f>
        <v>63400</v>
      </c>
      <c r="J36" s="167">
        <f>SUM(J37)</f>
        <v>63400</v>
      </c>
      <c r="K36" s="168">
        <f>SUM(K37)</f>
        <v>63400</v>
      </c>
      <c r="L36" s="167">
        <f>SUM(L37)</f>
        <v>63400</v>
      </c>
      <c r="M36" s="84"/>
    </row>
    <row r="37" spans="1:18" ht="13.5" customHeight="1">
      <c r="A37" s="182">
        <v>2</v>
      </c>
      <c r="B37" s="178">
        <v>1</v>
      </c>
      <c r="C37" s="179">
        <v>1</v>
      </c>
      <c r="D37" s="180">
        <v>1</v>
      </c>
      <c r="E37" s="178"/>
      <c r="F37" s="181"/>
      <c r="G37" s="180" t="s">
        <v>41</v>
      </c>
      <c r="H37" s="93">
        <v>4</v>
      </c>
      <c r="I37" s="167">
        <f>SUM(I38+I40)</f>
        <v>63400</v>
      </c>
      <c r="J37" s="167">
        <f>SUM(J38+J40)</f>
        <v>63400</v>
      </c>
      <c r="K37" s="167">
        <f>SUM(K38+K40)</f>
        <v>63400</v>
      </c>
      <c r="L37" s="167">
        <f>SUM(L38+L40)</f>
        <v>63400</v>
      </c>
      <c r="M37" s="84"/>
      <c r="Q37" s="98"/>
    </row>
    <row r="38" spans="1:18" ht="14.25" customHeight="1">
      <c r="A38" s="182">
        <v>2</v>
      </c>
      <c r="B38" s="178">
        <v>1</v>
      </c>
      <c r="C38" s="179">
        <v>1</v>
      </c>
      <c r="D38" s="180">
        <v>1</v>
      </c>
      <c r="E38" s="178">
        <v>1</v>
      </c>
      <c r="F38" s="181"/>
      <c r="G38" s="180" t="s">
        <v>42</v>
      </c>
      <c r="H38" s="93">
        <v>5</v>
      </c>
      <c r="I38" s="168">
        <f>SUM(I39)</f>
        <v>63400</v>
      </c>
      <c r="J38" s="168">
        <f>SUM(J39)</f>
        <v>63400</v>
      </c>
      <c r="K38" s="168">
        <f>SUM(K39)</f>
        <v>63400</v>
      </c>
      <c r="L38" s="168">
        <f>SUM(L39)</f>
        <v>63400</v>
      </c>
      <c r="M38" s="84"/>
      <c r="Q38" s="98"/>
    </row>
    <row r="39" spans="1:18" ht="14.25" customHeight="1">
      <c r="A39" s="182">
        <v>2</v>
      </c>
      <c r="B39" s="178">
        <v>1</v>
      </c>
      <c r="C39" s="179">
        <v>1</v>
      </c>
      <c r="D39" s="180">
        <v>1</v>
      </c>
      <c r="E39" s="178">
        <v>1</v>
      </c>
      <c r="F39" s="181">
        <v>1</v>
      </c>
      <c r="G39" s="180" t="s">
        <v>42</v>
      </c>
      <c r="H39" s="93">
        <v>6</v>
      </c>
      <c r="I39" s="183">
        <v>63400</v>
      </c>
      <c r="J39" s="184">
        <v>63400</v>
      </c>
      <c r="K39" s="184">
        <v>63400</v>
      </c>
      <c r="L39" s="184">
        <v>63400</v>
      </c>
      <c r="M39" s="84"/>
      <c r="Q39" s="98"/>
    </row>
    <row r="40" spans="1:18" ht="12.75" hidden="1" customHeight="1">
      <c r="A40" s="182">
        <v>2</v>
      </c>
      <c r="B40" s="178">
        <v>1</v>
      </c>
      <c r="C40" s="179">
        <v>1</v>
      </c>
      <c r="D40" s="180">
        <v>1</v>
      </c>
      <c r="E40" s="178">
        <v>2</v>
      </c>
      <c r="F40" s="181"/>
      <c r="G40" s="180" t="s">
        <v>43</v>
      </c>
      <c r="H40" s="93">
        <v>7</v>
      </c>
      <c r="I40" s="168">
        <f>I41</f>
        <v>0</v>
      </c>
      <c r="J40" s="168">
        <f>J41</f>
        <v>0</v>
      </c>
      <c r="K40" s="168">
        <f>K41</f>
        <v>0</v>
      </c>
      <c r="L40" s="168">
        <f>L41</f>
        <v>0</v>
      </c>
      <c r="M40" s="84"/>
      <c r="Q40" s="98"/>
    </row>
    <row r="41" spans="1:18" ht="12.75" hidden="1" customHeight="1">
      <c r="A41" s="182">
        <v>2</v>
      </c>
      <c r="B41" s="178">
        <v>1</v>
      </c>
      <c r="C41" s="179">
        <v>1</v>
      </c>
      <c r="D41" s="180">
        <v>1</v>
      </c>
      <c r="E41" s="178">
        <v>2</v>
      </c>
      <c r="F41" s="181">
        <v>1</v>
      </c>
      <c r="G41" s="180" t="s">
        <v>43</v>
      </c>
      <c r="H41" s="93">
        <v>8</v>
      </c>
      <c r="I41" s="184">
        <v>0</v>
      </c>
      <c r="J41" s="185">
        <v>0</v>
      </c>
      <c r="K41" s="184">
        <v>0</v>
      </c>
      <c r="L41" s="185">
        <v>0</v>
      </c>
      <c r="M41" s="84"/>
      <c r="Q41" s="98"/>
    </row>
    <row r="42" spans="1:18" ht="13.5" customHeight="1">
      <c r="A42" s="182">
        <v>2</v>
      </c>
      <c r="B42" s="178">
        <v>1</v>
      </c>
      <c r="C42" s="179">
        <v>2</v>
      </c>
      <c r="D42" s="180"/>
      <c r="E42" s="178"/>
      <c r="F42" s="181"/>
      <c r="G42" s="180" t="s">
        <v>44</v>
      </c>
      <c r="H42" s="93">
        <v>9</v>
      </c>
      <c r="I42" s="168">
        <f t="shared" ref="I42:L44" si="0">I43</f>
        <v>900</v>
      </c>
      <c r="J42" s="167">
        <f t="shared" si="0"/>
        <v>900</v>
      </c>
      <c r="K42" s="168">
        <f t="shared" si="0"/>
        <v>900</v>
      </c>
      <c r="L42" s="167">
        <f t="shared" si="0"/>
        <v>900</v>
      </c>
      <c r="M42" s="84"/>
      <c r="Q42" s="98"/>
    </row>
    <row r="43" spans="1:18">
      <c r="A43" s="182">
        <v>2</v>
      </c>
      <c r="B43" s="178">
        <v>1</v>
      </c>
      <c r="C43" s="179">
        <v>2</v>
      </c>
      <c r="D43" s="180">
        <v>1</v>
      </c>
      <c r="E43" s="178"/>
      <c r="F43" s="181"/>
      <c r="G43" s="180" t="s">
        <v>44</v>
      </c>
      <c r="H43" s="93">
        <v>10</v>
      </c>
      <c r="I43" s="168">
        <f t="shared" si="0"/>
        <v>900</v>
      </c>
      <c r="J43" s="167">
        <f t="shared" si="0"/>
        <v>900</v>
      </c>
      <c r="K43" s="167">
        <f t="shared" si="0"/>
        <v>900</v>
      </c>
      <c r="L43" s="167">
        <f t="shared" si="0"/>
        <v>900</v>
      </c>
    </row>
    <row r="44" spans="1:18" ht="13.5" customHeight="1">
      <c r="A44" s="182">
        <v>2</v>
      </c>
      <c r="B44" s="178">
        <v>1</v>
      </c>
      <c r="C44" s="179">
        <v>2</v>
      </c>
      <c r="D44" s="180">
        <v>1</v>
      </c>
      <c r="E44" s="178">
        <v>1</v>
      </c>
      <c r="F44" s="181"/>
      <c r="G44" s="180" t="s">
        <v>44</v>
      </c>
      <c r="H44" s="93">
        <v>11</v>
      </c>
      <c r="I44" s="167">
        <f t="shared" si="0"/>
        <v>900</v>
      </c>
      <c r="J44" s="167">
        <f t="shared" si="0"/>
        <v>900</v>
      </c>
      <c r="K44" s="167">
        <f t="shared" si="0"/>
        <v>900</v>
      </c>
      <c r="L44" s="167">
        <f t="shared" si="0"/>
        <v>900</v>
      </c>
      <c r="M44" s="84"/>
      <c r="Q44" s="98"/>
    </row>
    <row r="45" spans="1:18" ht="14.25" customHeight="1">
      <c r="A45" s="182">
        <v>2</v>
      </c>
      <c r="B45" s="178">
        <v>1</v>
      </c>
      <c r="C45" s="179">
        <v>2</v>
      </c>
      <c r="D45" s="180">
        <v>1</v>
      </c>
      <c r="E45" s="178">
        <v>1</v>
      </c>
      <c r="F45" s="181">
        <v>1</v>
      </c>
      <c r="G45" s="180" t="s">
        <v>44</v>
      </c>
      <c r="H45" s="93">
        <v>12</v>
      </c>
      <c r="I45" s="185">
        <v>900</v>
      </c>
      <c r="J45" s="184">
        <v>900</v>
      </c>
      <c r="K45" s="184">
        <v>900</v>
      </c>
      <c r="L45" s="184">
        <v>900</v>
      </c>
      <c r="M45" s="84"/>
      <c r="Q45" s="98"/>
    </row>
    <row r="46" spans="1:18" ht="26.25" customHeight="1">
      <c r="A46" s="186">
        <v>2</v>
      </c>
      <c r="B46" s="187">
        <v>2</v>
      </c>
      <c r="C46" s="171"/>
      <c r="D46" s="172"/>
      <c r="E46" s="173"/>
      <c r="F46" s="174"/>
      <c r="G46" s="175" t="s">
        <v>45</v>
      </c>
      <c r="H46" s="93">
        <v>13</v>
      </c>
      <c r="I46" s="188">
        <f t="shared" ref="I46:L48" si="1">I47</f>
        <v>42700</v>
      </c>
      <c r="J46" s="189">
        <f t="shared" si="1"/>
        <v>42700</v>
      </c>
      <c r="K46" s="188">
        <f t="shared" si="1"/>
        <v>19245.920000000002</v>
      </c>
      <c r="L46" s="188">
        <f t="shared" si="1"/>
        <v>19245.919999999998</v>
      </c>
      <c r="M46" s="84"/>
    </row>
    <row r="47" spans="1:18" ht="27" customHeight="1">
      <c r="A47" s="182">
        <v>2</v>
      </c>
      <c r="B47" s="178">
        <v>2</v>
      </c>
      <c r="C47" s="179">
        <v>1</v>
      </c>
      <c r="D47" s="180"/>
      <c r="E47" s="178"/>
      <c r="F47" s="181"/>
      <c r="G47" s="172" t="s">
        <v>45</v>
      </c>
      <c r="H47" s="93">
        <v>14</v>
      </c>
      <c r="I47" s="167">
        <f t="shared" si="1"/>
        <v>42700</v>
      </c>
      <c r="J47" s="168">
        <f t="shared" si="1"/>
        <v>42700</v>
      </c>
      <c r="K47" s="167">
        <f t="shared" si="1"/>
        <v>19245.920000000002</v>
      </c>
      <c r="L47" s="168">
        <f t="shared" si="1"/>
        <v>19245.919999999998</v>
      </c>
      <c r="M47" s="84"/>
      <c r="R47" s="98"/>
    </row>
    <row r="48" spans="1:18" ht="15.75" customHeight="1">
      <c r="A48" s="182">
        <v>2</v>
      </c>
      <c r="B48" s="178">
        <v>2</v>
      </c>
      <c r="C48" s="179">
        <v>1</v>
      </c>
      <c r="D48" s="180">
        <v>1</v>
      </c>
      <c r="E48" s="178"/>
      <c r="F48" s="181"/>
      <c r="G48" s="172" t="s">
        <v>45</v>
      </c>
      <c r="H48" s="93">
        <v>15</v>
      </c>
      <c r="I48" s="167">
        <f t="shared" si="1"/>
        <v>42700</v>
      </c>
      <c r="J48" s="168">
        <f t="shared" si="1"/>
        <v>42700</v>
      </c>
      <c r="K48" s="177">
        <f t="shared" si="1"/>
        <v>19245.920000000002</v>
      </c>
      <c r="L48" s="177">
        <f t="shared" si="1"/>
        <v>19245.919999999998</v>
      </c>
      <c r="M48" s="84"/>
      <c r="Q48" s="98"/>
    </row>
    <row r="49" spans="1:17" ht="24.75" customHeight="1">
      <c r="A49" s="190">
        <v>2</v>
      </c>
      <c r="B49" s="191">
        <v>2</v>
      </c>
      <c r="C49" s="192">
        <v>1</v>
      </c>
      <c r="D49" s="193">
        <v>1</v>
      </c>
      <c r="E49" s="191">
        <v>1</v>
      </c>
      <c r="F49" s="194"/>
      <c r="G49" s="172" t="s">
        <v>45</v>
      </c>
      <c r="H49" s="93">
        <v>16</v>
      </c>
      <c r="I49" s="195">
        <f>SUM(I50:I65)</f>
        <v>42700</v>
      </c>
      <c r="J49" s="195">
        <f>SUM(J50:J65)</f>
        <v>42700</v>
      </c>
      <c r="K49" s="196">
        <f>SUM(K50:K65)</f>
        <v>19245.920000000002</v>
      </c>
      <c r="L49" s="196">
        <f>SUM(L50:L65)</f>
        <v>19245.919999999998</v>
      </c>
      <c r="M49" s="84"/>
      <c r="Q49" s="98"/>
    </row>
    <row r="50" spans="1:17" ht="15.75" hidden="1" customHeight="1">
      <c r="A50" s="182">
        <v>2</v>
      </c>
      <c r="B50" s="178">
        <v>2</v>
      </c>
      <c r="C50" s="179">
        <v>1</v>
      </c>
      <c r="D50" s="180">
        <v>1</v>
      </c>
      <c r="E50" s="178">
        <v>1</v>
      </c>
      <c r="F50" s="197">
        <v>1</v>
      </c>
      <c r="G50" s="180" t="s">
        <v>46</v>
      </c>
      <c r="H50" s="93">
        <v>17</v>
      </c>
      <c r="I50" s="184">
        <v>0</v>
      </c>
      <c r="J50" s="184">
        <v>0</v>
      </c>
      <c r="K50" s="184">
        <v>0</v>
      </c>
      <c r="L50" s="184">
        <v>0</v>
      </c>
      <c r="M50" s="84"/>
      <c r="Q50" s="98"/>
    </row>
    <row r="51" spans="1:17" ht="26.25" hidden="1" customHeight="1">
      <c r="A51" s="182">
        <v>2</v>
      </c>
      <c r="B51" s="178">
        <v>2</v>
      </c>
      <c r="C51" s="179">
        <v>1</v>
      </c>
      <c r="D51" s="180">
        <v>1</v>
      </c>
      <c r="E51" s="178">
        <v>1</v>
      </c>
      <c r="F51" s="181">
        <v>2</v>
      </c>
      <c r="G51" s="180" t="s">
        <v>47</v>
      </c>
      <c r="H51" s="93">
        <v>18</v>
      </c>
      <c r="I51" s="184">
        <v>0</v>
      </c>
      <c r="J51" s="184">
        <v>0</v>
      </c>
      <c r="K51" s="184">
        <v>0</v>
      </c>
      <c r="L51" s="184">
        <v>0</v>
      </c>
      <c r="M51" s="84"/>
      <c r="Q51" s="98"/>
    </row>
    <row r="52" spans="1:17" ht="26.25" customHeight="1">
      <c r="A52" s="182">
        <v>2</v>
      </c>
      <c r="B52" s="178">
        <v>2</v>
      </c>
      <c r="C52" s="179">
        <v>1</v>
      </c>
      <c r="D52" s="180">
        <v>1</v>
      </c>
      <c r="E52" s="178">
        <v>1</v>
      </c>
      <c r="F52" s="181">
        <v>5</v>
      </c>
      <c r="G52" s="180" t="s">
        <v>48</v>
      </c>
      <c r="H52" s="93">
        <v>19</v>
      </c>
      <c r="I52" s="184">
        <v>1500</v>
      </c>
      <c r="J52" s="184">
        <v>1500</v>
      </c>
      <c r="K52" s="184">
        <v>1063.77</v>
      </c>
      <c r="L52" s="184">
        <v>1063.77</v>
      </c>
      <c r="M52" s="84"/>
      <c r="Q52" s="98"/>
    </row>
    <row r="53" spans="1:17" ht="27" hidden="1" customHeight="1">
      <c r="A53" s="182">
        <v>2</v>
      </c>
      <c r="B53" s="178">
        <v>2</v>
      </c>
      <c r="C53" s="179">
        <v>1</v>
      </c>
      <c r="D53" s="180">
        <v>1</v>
      </c>
      <c r="E53" s="178">
        <v>1</v>
      </c>
      <c r="F53" s="181">
        <v>6</v>
      </c>
      <c r="G53" s="180" t="s">
        <v>49</v>
      </c>
      <c r="H53" s="93">
        <v>20</v>
      </c>
      <c r="I53" s="184">
        <v>0</v>
      </c>
      <c r="J53" s="184">
        <v>0</v>
      </c>
      <c r="K53" s="184">
        <v>0</v>
      </c>
      <c r="L53" s="184">
        <v>0</v>
      </c>
      <c r="M53" s="84"/>
      <c r="Q53" s="98"/>
    </row>
    <row r="54" spans="1:17" ht="26.25" hidden="1" customHeight="1">
      <c r="A54" s="198">
        <v>2</v>
      </c>
      <c r="B54" s="173">
        <v>2</v>
      </c>
      <c r="C54" s="171">
        <v>1</v>
      </c>
      <c r="D54" s="172">
        <v>1</v>
      </c>
      <c r="E54" s="173">
        <v>1</v>
      </c>
      <c r="F54" s="174">
        <v>7</v>
      </c>
      <c r="G54" s="172" t="s">
        <v>50</v>
      </c>
      <c r="H54" s="93">
        <v>21</v>
      </c>
      <c r="I54" s="184">
        <v>0</v>
      </c>
      <c r="J54" s="184">
        <v>0</v>
      </c>
      <c r="K54" s="184">
        <v>0</v>
      </c>
      <c r="L54" s="184">
        <v>0</v>
      </c>
      <c r="M54" s="84"/>
      <c r="Q54" s="98"/>
    </row>
    <row r="55" spans="1:17" ht="12" hidden="1" customHeight="1">
      <c r="A55" s="182">
        <v>2</v>
      </c>
      <c r="B55" s="178">
        <v>2</v>
      </c>
      <c r="C55" s="179">
        <v>1</v>
      </c>
      <c r="D55" s="180">
        <v>1</v>
      </c>
      <c r="E55" s="178">
        <v>1</v>
      </c>
      <c r="F55" s="181">
        <v>11</v>
      </c>
      <c r="G55" s="180" t="s">
        <v>51</v>
      </c>
      <c r="H55" s="93">
        <v>22</v>
      </c>
      <c r="I55" s="185">
        <v>0</v>
      </c>
      <c r="J55" s="184">
        <v>0</v>
      </c>
      <c r="K55" s="184">
        <v>0</v>
      </c>
      <c r="L55" s="184">
        <v>0</v>
      </c>
      <c r="M55" s="84"/>
      <c r="Q55" s="98"/>
    </row>
    <row r="56" spans="1:17" ht="15.75" hidden="1" customHeight="1">
      <c r="A56" s="190">
        <v>2</v>
      </c>
      <c r="B56" s="199">
        <v>2</v>
      </c>
      <c r="C56" s="200">
        <v>1</v>
      </c>
      <c r="D56" s="200">
        <v>1</v>
      </c>
      <c r="E56" s="200">
        <v>1</v>
      </c>
      <c r="F56" s="201">
        <v>12</v>
      </c>
      <c r="G56" s="202" t="s">
        <v>52</v>
      </c>
      <c r="H56" s="93">
        <v>23</v>
      </c>
      <c r="I56" s="203">
        <v>0</v>
      </c>
      <c r="J56" s="184">
        <v>0</v>
      </c>
      <c r="K56" s="184">
        <v>0</v>
      </c>
      <c r="L56" s="184">
        <v>0</v>
      </c>
      <c r="M56" s="84"/>
      <c r="Q56" s="98"/>
    </row>
    <row r="57" spans="1:17" ht="25.5" hidden="1" customHeight="1">
      <c r="A57" s="182">
        <v>2</v>
      </c>
      <c r="B57" s="178">
        <v>2</v>
      </c>
      <c r="C57" s="179">
        <v>1</v>
      </c>
      <c r="D57" s="179">
        <v>1</v>
      </c>
      <c r="E57" s="179">
        <v>1</v>
      </c>
      <c r="F57" s="181">
        <v>14</v>
      </c>
      <c r="G57" s="204" t="s">
        <v>53</v>
      </c>
      <c r="H57" s="93">
        <v>24</v>
      </c>
      <c r="I57" s="185">
        <v>0</v>
      </c>
      <c r="J57" s="185">
        <v>0</v>
      </c>
      <c r="K57" s="185">
        <v>0</v>
      </c>
      <c r="L57" s="185">
        <v>0</v>
      </c>
      <c r="M57" s="84"/>
      <c r="Q57" s="98"/>
    </row>
    <row r="58" spans="1:17" ht="27.75" customHeight="1">
      <c r="A58" s="182">
        <v>2</v>
      </c>
      <c r="B58" s="178">
        <v>2</v>
      </c>
      <c r="C58" s="179">
        <v>1</v>
      </c>
      <c r="D58" s="179">
        <v>1</v>
      </c>
      <c r="E58" s="179">
        <v>1</v>
      </c>
      <c r="F58" s="181">
        <v>15</v>
      </c>
      <c r="G58" s="180" t="s">
        <v>54</v>
      </c>
      <c r="H58" s="93">
        <v>25</v>
      </c>
      <c r="I58" s="185">
        <v>200</v>
      </c>
      <c r="J58" s="184">
        <v>200</v>
      </c>
      <c r="K58" s="184">
        <v>0</v>
      </c>
      <c r="L58" s="184">
        <v>0</v>
      </c>
      <c r="M58" s="84"/>
      <c r="Q58" s="98"/>
    </row>
    <row r="59" spans="1:17" ht="15.75" hidden="1" customHeight="1">
      <c r="A59" s="182">
        <v>2</v>
      </c>
      <c r="B59" s="178">
        <v>2</v>
      </c>
      <c r="C59" s="179">
        <v>1</v>
      </c>
      <c r="D59" s="179">
        <v>1</v>
      </c>
      <c r="E59" s="179">
        <v>1</v>
      </c>
      <c r="F59" s="181">
        <v>16</v>
      </c>
      <c r="G59" s="180" t="s">
        <v>55</v>
      </c>
      <c r="H59" s="93">
        <v>26</v>
      </c>
      <c r="I59" s="185">
        <v>0</v>
      </c>
      <c r="J59" s="184">
        <v>0</v>
      </c>
      <c r="K59" s="184">
        <v>0</v>
      </c>
      <c r="L59" s="184">
        <v>0</v>
      </c>
      <c r="M59" s="84"/>
      <c r="Q59" s="98"/>
    </row>
    <row r="60" spans="1:17" ht="27.75" hidden="1" customHeight="1">
      <c r="A60" s="182">
        <v>2</v>
      </c>
      <c r="B60" s="178">
        <v>2</v>
      </c>
      <c r="C60" s="179">
        <v>1</v>
      </c>
      <c r="D60" s="179">
        <v>1</v>
      </c>
      <c r="E60" s="179">
        <v>1</v>
      </c>
      <c r="F60" s="181">
        <v>17</v>
      </c>
      <c r="G60" s="180" t="s">
        <v>56</v>
      </c>
      <c r="H60" s="93">
        <v>27</v>
      </c>
      <c r="I60" s="185">
        <v>0</v>
      </c>
      <c r="J60" s="185">
        <v>0</v>
      </c>
      <c r="K60" s="185">
        <v>0</v>
      </c>
      <c r="L60" s="185">
        <v>0</v>
      </c>
      <c r="M60" s="84"/>
      <c r="Q60" s="98"/>
    </row>
    <row r="61" spans="1:17" ht="14.25" customHeight="1">
      <c r="A61" s="182">
        <v>2</v>
      </c>
      <c r="B61" s="178">
        <v>2</v>
      </c>
      <c r="C61" s="179">
        <v>1</v>
      </c>
      <c r="D61" s="179">
        <v>1</v>
      </c>
      <c r="E61" s="179">
        <v>1</v>
      </c>
      <c r="F61" s="181">
        <v>20</v>
      </c>
      <c r="G61" s="180" t="s">
        <v>57</v>
      </c>
      <c r="H61" s="93">
        <v>28</v>
      </c>
      <c r="I61" s="185">
        <v>17500</v>
      </c>
      <c r="J61" s="184">
        <v>17500</v>
      </c>
      <c r="K61" s="184">
        <v>6683.1</v>
      </c>
      <c r="L61" s="184">
        <v>406.63</v>
      </c>
      <c r="M61" s="84"/>
      <c r="Q61" s="98"/>
    </row>
    <row r="62" spans="1:17" ht="27.75" customHeight="1">
      <c r="A62" s="182">
        <v>2</v>
      </c>
      <c r="B62" s="178">
        <v>2</v>
      </c>
      <c r="C62" s="179">
        <v>1</v>
      </c>
      <c r="D62" s="179">
        <v>1</v>
      </c>
      <c r="E62" s="179">
        <v>1</v>
      </c>
      <c r="F62" s="181">
        <v>21</v>
      </c>
      <c r="G62" s="180" t="s">
        <v>58</v>
      </c>
      <c r="H62" s="93">
        <v>29</v>
      </c>
      <c r="I62" s="185">
        <v>7500</v>
      </c>
      <c r="J62" s="184">
        <v>7500</v>
      </c>
      <c r="K62" s="184">
        <v>4653.42</v>
      </c>
      <c r="L62" s="184">
        <v>4653.42</v>
      </c>
      <c r="M62" s="84"/>
      <c r="Q62" s="98"/>
    </row>
    <row r="63" spans="1:17" ht="12" hidden="1" customHeight="1">
      <c r="A63" s="182">
        <v>2</v>
      </c>
      <c r="B63" s="178">
        <v>2</v>
      </c>
      <c r="C63" s="179">
        <v>1</v>
      </c>
      <c r="D63" s="179">
        <v>1</v>
      </c>
      <c r="E63" s="179">
        <v>1</v>
      </c>
      <c r="F63" s="181">
        <v>22</v>
      </c>
      <c r="G63" s="180" t="s">
        <v>59</v>
      </c>
      <c r="H63" s="93">
        <v>30</v>
      </c>
      <c r="I63" s="185">
        <v>0</v>
      </c>
      <c r="J63" s="184">
        <v>0</v>
      </c>
      <c r="K63" s="184">
        <v>0</v>
      </c>
      <c r="L63" s="184">
        <v>0</v>
      </c>
      <c r="M63" s="84"/>
      <c r="Q63" s="98"/>
    </row>
    <row r="64" spans="1:17" ht="12" hidden="1" customHeight="1">
      <c r="A64" s="182">
        <v>2</v>
      </c>
      <c r="B64" s="178">
        <v>2</v>
      </c>
      <c r="C64" s="179">
        <v>1</v>
      </c>
      <c r="D64" s="179">
        <v>1</v>
      </c>
      <c r="E64" s="179">
        <v>1</v>
      </c>
      <c r="F64" s="181">
        <v>23</v>
      </c>
      <c r="G64" s="180" t="s">
        <v>60</v>
      </c>
      <c r="H64" s="93">
        <v>31</v>
      </c>
      <c r="I64" s="185">
        <v>0</v>
      </c>
      <c r="J64" s="184">
        <v>0</v>
      </c>
      <c r="K64" s="184">
        <v>0</v>
      </c>
      <c r="L64" s="184">
        <v>0</v>
      </c>
      <c r="M64" s="84"/>
      <c r="Q64" s="98"/>
    </row>
    <row r="65" spans="1:18" ht="15" customHeight="1">
      <c r="A65" s="182">
        <v>2</v>
      </c>
      <c r="B65" s="178">
        <v>2</v>
      </c>
      <c r="C65" s="179">
        <v>1</v>
      </c>
      <c r="D65" s="179">
        <v>1</v>
      </c>
      <c r="E65" s="179">
        <v>1</v>
      </c>
      <c r="F65" s="181">
        <v>30</v>
      </c>
      <c r="G65" s="180" t="s">
        <v>61</v>
      </c>
      <c r="H65" s="93">
        <v>32</v>
      </c>
      <c r="I65" s="185">
        <v>16000</v>
      </c>
      <c r="J65" s="184">
        <v>16000</v>
      </c>
      <c r="K65" s="184">
        <v>6845.63</v>
      </c>
      <c r="L65" s="184">
        <v>13122.1</v>
      </c>
      <c r="M65" s="84"/>
      <c r="Q65" s="98"/>
    </row>
    <row r="66" spans="1:18" ht="14.25" hidden="1" customHeight="1">
      <c r="A66" s="205">
        <v>2</v>
      </c>
      <c r="B66" s="206">
        <v>3</v>
      </c>
      <c r="C66" s="170"/>
      <c r="D66" s="171"/>
      <c r="E66" s="171"/>
      <c r="F66" s="174"/>
      <c r="G66" s="207" t="s">
        <v>62</v>
      </c>
      <c r="H66" s="93">
        <v>33</v>
      </c>
      <c r="I66" s="188">
        <f>I67</f>
        <v>0</v>
      </c>
      <c r="J66" s="188">
        <f>J67</f>
        <v>0</v>
      </c>
      <c r="K66" s="188">
        <f>K67</f>
        <v>0</v>
      </c>
      <c r="L66" s="188">
        <f>L67</f>
        <v>0</v>
      </c>
      <c r="M66" s="84"/>
    </row>
    <row r="67" spans="1:18" ht="13.5" hidden="1" customHeight="1">
      <c r="A67" s="182">
        <v>2</v>
      </c>
      <c r="B67" s="178">
        <v>3</v>
      </c>
      <c r="C67" s="179">
        <v>1</v>
      </c>
      <c r="D67" s="179"/>
      <c r="E67" s="179"/>
      <c r="F67" s="181"/>
      <c r="G67" s="180" t="s">
        <v>63</v>
      </c>
      <c r="H67" s="93">
        <v>34</v>
      </c>
      <c r="I67" s="167">
        <f>SUM(I68+I73+I78)</f>
        <v>0</v>
      </c>
      <c r="J67" s="208">
        <f>SUM(J68+J73+J78)</f>
        <v>0</v>
      </c>
      <c r="K67" s="168">
        <f>SUM(K68+K73+K78)</f>
        <v>0</v>
      </c>
      <c r="L67" s="167">
        <f>SUM(L68+L73+L78)</f>
        <v>0</v>
      </c>
      <c r="M67" s="84"/>
      <c r="R67" s="98"/>
    </row>
    <row r="68" spans="1:18" ht="15" hidden="1" customHeight="1">
      <c r="A68" s="182">
        <v>2</v>
      </c>
      <c r="B68" s="178">
        <v>3</v>
      </c>
      <c r="C68" s="179">
        <v>1</v>
      </c>
      <c r="D68" s="179">
        <v>1</v>
      </c>
      <c r="E68" s="179"/>
      <c r="F68" s="181"/>
      <c r="G68" s="180" t="s">
        <v>64</v>
      </c>
      <c r="H68" s="93">
        <v>35</v>
      </c>
      <c r="I68" s="167">
        <f>I69</f>
        <v>0</v>
      </c>
      <c r="J68" s="208">
        <f>J69</f>
        <v>0</v>
      </c>
      <c r="K68" s="168">
        <f>K69</f>
        <v>0</v>
      </c>
      <c r="L68" s="167">
        <f>L69</f>
        <v>0</v>
      </c>
      <c r="M68" s="84"/>
      <c r="Q68" s="98"/>
    </row>
    <row r="69" spans="1:18" ht="13.5" hidden="1" customHeight="1">
      <c r="A69" s="182">
        <v>2</v>
      </c>
      <c r="B69" s="178">
        <v>3</v>
      </c>
      <c r="C69" s="179">
        <v>1</v>
      </c>
      <c r="D69" s="179">
        <v>1</v>
      </c>
      <c r="E69" s="179">
        <v>1</v>
      </c>
      <c r="F69" s="181"/>
      <c r="G69" s="180" t="s">
        <v>64</v>
      </c>
      <c r="H69" s="93">
        <v>36</v>
      </c>
      <c r="I69" s="167">
        <f>SUM(I70:I72)</f>
        <v>0</v>
      </c>
      <c r="J69" s="208">
        <f>SUM(J70:J72)</f>
        <v>0</v>
      </c>
      <c r="K69" s="168">
        <f>SUM(K70:K72)</f>
        <v>0</v>
      </c>
      <c r="L69" s="167">
        <f>SUM(L70:L72)</f>
        <v>0</v>
      </c>
      <c r="M69" s="84"/>
      <c r="Q69" s="98"/>
    </row>
    <row r="70" spans="1:18" s="209" customFormat="1" ht="25.5" hidden="1" customHeight="1">
      <c r="A70" s="182">
        <v>2</v>
      </c>
      <c r="B70" s="178">
        <v>3</v>
      </c>
      <c r="C70" s="179">
        <v>1</v>
      </c>
      <c r="D70" s="179">
        <v>1</v>
      </c>
      <c r="E70" s="179">
        <v>1</v>
      </c>
      <c r="F70" s="181">
        <v>1</v>
      </c>
      <c r="G70" s="180" t="s">
        <v>65</v>
      </c>
      <c r="H70" s="93">
        <v>37</v>
      </c>
      <c r="I70" s="185">
        <v>0</v>
      </c>
      <c r="J70" s="185">
        <v>0</v>
      </c>
      <c r="K70" s="185">
        <v>0</v>
      </c>
      <c r="L70" s="185">
        <v>0</v>
      </c>
      <c r="Q70" s="98"/>
      <c r="R70" s="128"/>
    </row>
    <row r="71" spans="1:18" ht="19.5" hidden="1" customHeight="1">
      <c r="A71" s="182">
        <v>2</v>
      </c>
      <c r="B71" s="173">
        <v>3</v>
      </c>
      <c r="C71" s="171">
        <v>1</v>
      </c>
      <c r="D71" s="171">
        <v>1</v>
      </c>
      <c r="E71" s="171">
        <v>1</v>
      </c>
      <c r="F71" s="174">
        <v>2</v>
      </c>
      <c r="G71" s="172" t="s">
        <v>66</v>
      </c>
      <c r="H71" s="93">
        <v>38</v>
      </c>
      <c r="I71" s="183">
        <v>0</v>
      </c>
      <c r="J71" s="183">
        <v>0</v>
      </c>
      <c r="K71" s="183">
        <v>0</v>
      </c>
      <c r="L71" s="183">
        <v>0</v>
      </c>
      <c r="M71" s="84"/>
      <c r="Q71" s="98"/>
    </row>
    <row r="72" spans="1:18" ht="16.5" hidden="1" customHeight="1">
      <c r="A72" s="178">
        <v>2</v>
      </c>
      <c r="B72" s="179">
        <v>3</v>
      </c>
      <c r="C72" s="179">
        <v>1</v>
      </c>
      <c r="D72" s="179">
        <v>1</v>
      </c>
      <c r="E72" s="179">
        <v>1</v>
      </c>
      <c r="F72" s="181">
        <v>3</v>
      </c>
      <c r="G72" s="180" t="s">
        <v>67</v>
      </c>
      <c r="H72" s="93">
        <v>39</v>
      </c>
      <c r="I72" s="185">
        <v>0</v>
      </c>
      <c r="J72" s="185">
        <v>0</v>
      </c>
      <c r="K72" s="185">
        <v>0</v>
      </c>
      <c r="L72" s="185">
        <v>0</v>
      </c>
      <c r="M72" s="84"/>
      <c r="Q72" s="98"/>
    </row>
    <row r="73" spans="1:18" ht="29.25" hidden="1" customHeight="1">
      <c r="A73" s="173">
        <v>2</v>
      </c>
      <c r="B73" s="171">
        <v>3</v>
      </c>
      <c r="C73" s="171">
        <v>1</v>
      </c>
      <c r="D73" s="171">
        <v>2</v>
      </c>
      <c r="E73" s="171"/>
      <c r="F73" s="174"/>
      <c r="G73" s="172" t="s">
        <v>68</v>
      </c>
      <c r="H73" s="93">
        <v>40</v>
      </c>
      <c r="I73" s="188">
        <f>I74</f>
        <v>0</v>
      </c>
      <c r="J73" s="210">
        <f>J74</f>
        <v>0</v>
      </c>
      <c r="K73" s="189">
        <f>K74</f>
        <v>0</v>
      </c>
      <c r="L73" s="189">
        <f>L74</f>
        <v>0</v>
      </c>
      <c r="M73" s="84"/>
      <c r="Q73" s="98"/>
    </row>
    <row r="74" spans="1:18" ht="27" hidden="1" customHeight="1">
      <c r="A74" s="191">
        <v>2</v>
      </c>
      <c r="B74" s="192">
        <v>3</v>
      </c>
      <c r="C74" s="192">
        <v>1</v>
      </c>
      <c r="D74" s="192">
        <v>2</v>
      </c>
      <c r="E74" s="192">
        <v>1</v>
      </c>
      <c r="F74" s="194"/>
      <c r="G74" s="172" t="s">
        <v>68</v>
      </c>
      <c r="H74" s="93">
        <v>41</v>
      </c>
      <c r="I74" s="177">
        <f>SUM(I75:I77)</f>
        <v>0</v>
      </c>
      <c r="J74" s="211">
        <f>SUM(J75:J77)</f>
        <v>0</v>
      </c>
      <c r="K74" s="176">
        <f>SUM(K75:K77)</f>
        <v>0</v>
      </c>
      <c r="L74" s="168">
        <f>SUM(L75:L77)</f>
        <v>0</v>
      </c>
      <c r="M74" s="84"/>
      <c r="Q74" s="98"/>
    </row>
    <row r="75" spans="1:18" s="209" customFormat="1" ht="27" hidden="1" customHeight="1">
      <c r="A75" s="178">
        <v>2</v>
      </c>
      <c r="B75" s="179">
        <v>3</v>
      </c>
      <c r="C75" s="179">
        <v>1</v>
      </c>
      <c r="D75" s="179">
        <v>2</v>
      </c>
      <c r="E75" s="179">
        <v>1</v>
      </c>
      <c r="F75" s="181">
        <v>1</v>
      </c>
      <c r="G75" s="182" t="s">
        <v>65</v>
      </c>
      <c r="H75" s="93">
        <v>42</v>
      </c>
      <c r="I75" s="185">
        <v>0</v>
      </c>
      <c r="J75" s="185">
        <v>0</v>
      </c>
      <c r="K75" s="185">
        <v>0</v>
      </c>
      <c r="L75" s="185">
        <v>0</v>
      </c>
      <c r="Q75" s="98"/>
      <c r="R75" s="128"/>
    </row>
    <row r="76" spans="1:18" ht="16.5" hidden="1" customHeight="1">
      <c r="A76" s="178">
        <v>2</v>
      </c>
      <c r="B76" s="179">
        <v>3</v>
      </c>
      <c r="C76" s="179">
        <v>1</v>
      </c>
      <c r="D76" s="179">
        <v>2</v>
      </c>
      <c r="E76" s="179">
        <v>1</v>
      </c>
      <c r="F76" s="181">
        <v>2</v>
      </c>
      <c r="G76" s="182" t="s">
        <v>66</v>
      </c>
      <c r="H76" s="93">
        <v>43</v>
      </c>
      <c r="I76" s="185">
        <v>0</v>
      </c>
      <c r="J76" s="185">
        <v>0</v>
      </c>
      <c r="K76" s="185">
        <v>0</v>
      </c>
      <c r="L76" s="185">
        <v>0</v>
      </c>
      <c r="M76" s="84"/>
      <c r="Q76" s="98"/>
    </row>
    <row r="77" spans="1:18" ht="15" hidden="1" customHeight="1">
      <c r="A77" s="178">
        <v>2</v>
      </c>
      <c r="B77" s="179">
        <v>3</v>
      </c>
      <c r="C77" s="179">
        <v>1</v>
      </c>
      <c r="D77" s="179">
        <v>2</v>
      </c>
      <c r="E77" s="179">
        <v>1</v>
      </c>
      <c r="F77" s="181">
        <v>3</v>
      </c>
      <c r="G77" s="182" t="s">
        <v>67</v>
      </c>
      <c r="H77" s="93">
        <v>44</v>
      </c>
      <c r="I77" s="185">
        <v>0</v>
      </c>
      <c r="J77" s="185">
        <v>0</v>
      </c>
      <c r="K77" s="185">
        <v>0</v>
      </c>
      <c r="L77" s="185">
        <v>0</v>
      </c>
      <c r="M77" s="84"/>
      <c r="Q77" s="98"/>
    </row>
    <row r="78" spans="1:18" ht="27.75" hidden="1" customHeight="1">
      <c r="A78" s="178">
        <v>2</v>
      </c>
      <c r="B78" s="179">
        <v>3</v>
      </c>
      <c r="C78" s="179">
        <v>1</v>
      </c>
      <c r="D78" s="179">
        <v>3</v>
      </c>
      <c r="E78" s="179"/>
      <c r="F78" s="181"/>
      <c r="G78" s="182" t="s">
        <v>69</v>
      </c>
      <c r="H78" s="93">
        <v>45</v>
      </c>
      <c r="I78" s="167">
        <f>I79</f>
        <v>0</v>
      </c>
      <c r="J78" s="208">
        <f>J79</f>
        <v>0</v>
      </c>
      <c r="K78" s="168">
        <f>K79</f>
        <v>0</v>
      </c>
      <c r="L78" s="168">
        <f>L79</f>
        <v>0</v>
      </c>
      <c r="M78" s="84"/>
      <c r="Q78" s="98"/>
    </row>
    <row r="79" spans="1:18" ht="26.25" hidden="1" customHeight="1">
      <c r="A79" s="178">
        <v>2</v>
      </c>
      <c r="B79" s="179">
        <v>3</v>
      </c>
      <c r="C79" s="179">
        <v>1</v>
      </c>
      <c r="D79" s="179">
        <v>3</v>
      </c>
      <c r="E79" s="179">
        <v>1</v>
      </c>
      <c r="F79" s="181"/>
      <c r="G79" s="182" t="s">
        <v>70</v>
      </c>
      <c r="H79" s="93">
        <v>46</v>
      </c>
      <c r="I79" s="167">
        <f>SUM(I80:I82)</f>
        <v>0</v>
      </c>
      <c r="J79" s="208">
        <f>SUM(J80:J82)</f>
        <v>0</v>
      </c>
      <c r="K79" s="168">
        <f>SUM(K80:K82)</f>
        <v>0</v>
      </c>
      <c r="L79" s="168">
        <f>SUM(L80:L82)</f>
        <v>0</v>
      </c>
      <c r="M79" s="84"/>
      <c r="Q79" s="98"/>
    </row>
    <row r="80" spans="1:18" ht="15" hidden="1" customHeight="1">
      <c r="A80" s="173">
        <v>2</v>
      </c>
      <c r="B80" s="171">
        <v>3</v>
      </c>
      <c r="C80" s="171">
        <v>1</v>
      </c>
      <c r="D80" s="171">
        <v>3</v>
      </c>
      <c r="E80" s="171">
        <v>1</v>
      </c>
      <c r="F80" s="174">
        <v>1</v>
      </c>
      <c r="G80" s="198" t="s">
        <v>71</v>
      </c>
      <c r="H80" s="93">
        <v>47</v>
      </c>
      <c r="I80" s="183">
        <v>0</v>
      </c>
      <c r="J80" s="183">
        <v>0</v>
      </c>
      <c r="K80" s="183">
        <v>0</v>
      </c>
      <c r="L80" s="183">
        <v>0</v>
      </c>
      <c r="M80" s="84"/>
      <c r="Q80" s="98"/>
    </row>
    <row r="81" spans="1:17" ht="16.5" hidden="1" customHeight="1">
      <c r="A81" s="178">
        <v>2</v>
      </c>
      <c r="B81" s="179">
        <v>3</v>
      </c>
      <c r="C81" s="179">
        <v>1</v>
      </c>
      <c r="D81" s="179">
        <v>3</v>
      </c>
      <c r="E81" s="179">
        <v>1</v>
      </c>
      <c r="F81" s="181">
        <v>2</v>
      </c>
      <c r="G81" s="182" t="s">
        <v>72</v>
      </c>
      <c r="H81" s="93">
        <v>48</v>
      </c>
      <c r="I81" s="185">
        <v>0</v>
      </c>
      <c r="J81" s="185">
        <v>0</v>
      </c>
      <c r="K81" s="185">
        <v>0</v>
      </c>
      <c r="L81" s="185">
        <v>0</v>
      </c>
      <c r="M81" s="84"/>
      <c r="Q81" s="98"/>
    </row>
    <row r="82" spans="1:17" ht="17.25" hidden="1" customHeight="1">
      <c r="A82" s="173">
        <v>2</v>
      </c>
      <c r="B82" s="171">
        <v>3</v>
      </c>
      <c r="C82" s="171">
        <v>1</v>
      </c>
      <c r="D82" s="171">
        <v>3</v>
      </c>
      <c r="E82" s="171">
        <v>1</v>
      </c>
      <c r="F82" s="174">
        <v>3</v>
      </c>
      <c r="G82" s="198" t="s">
        <v>73</v>
      </c>
      <c r="H82" s="93">
        <v>49</v>
      </c>
      <c r="I82" s="183">
        <v>0</v>
      </c>
      <c r="J82" s="183">
        <v>0</v>
      </c>
      <c r="K82" s="183">
        <v>0</v>
      </c>
      <c r="L82" s="183">
        <v>0</v>
      </c>
      <c r="M82" s="84"/>
      <c r="Q82" s="98"/>
    </row>
    <row r="83" spans="1:17" ht="12.75" hidden="1" customHeight="1">
      <c r="A83" s="173">
        <v>2</v>
      </c>
      <c r="B83" s="171">
        <v>3</v>
      </c>
      <c r="C83" s="171">
        <v>2</v>
      </c>
      <c r="D83" s="171"/>
      <c r="E83" s="171"/>
      <c r="F83" s="174"/>
      <c r="G83" s="198" t="s">
        <v>74</v>
      </c>
      <c r="H83" s="93">
        <v>50</v>
      </c>
      <c r="I83" s="167">
        <f t="shared" ref="I83:L84" si="2">I84</f>
        <v>0</v>
      </c>
      <c r="J83" s="167">
        <f t="shared" si="2"/>
        <v>0</v>
      </c>
      <c r="K83" s="167">
        <f t="shared" si="2"/>
        <v>0</v>
      </c>
      <c r="L83" s="167">
        <f t="shared" si="2"/>
        <v>0</v>
      </c>
      <c r="M83" s="84"/>
    </row>
    <row r="84" spans="1:17" ht="12" hidden="1" customHeight="1">
      <c r="A84" s="173">
        <v>2</v>
      </c>
      <c r="B84" s="171">
        <v>3</v>
      </c>
      <c r="C84" s="171">
        <v>2</v>
      </c>
      <c r="D84" s="171">
        <v>1</v>
      </c>
      <c r="E84" s="171"/>
      <c r="F84" s="174"/>
      <c r="G84" s="198" t="s">
        <v>74</v>
      </c>
      <c r="H84" s="93">
        <v>51</v>
      </c>
      <c r="I84" s="167">
        <f t="shared" si="2"/>
        <v>0</v>
      </c>
      <c r="J84" s="167">
        <f t="shared" si="2"/>
        <v>0</v>
      </c>
      <c r="K84" s="167">
        <f t="shared" si="2"/>
        <v>0</v>
      </c>
      <c r="L84" s="167">
        <f t="shared" si="2"/>
        <v>0</v>
      </c>
      <c r="M84" s="84"/>
    </row>
    <row r="85" spans="1:17" ht="15.75" hidden="1" customHeight="1">
      <c r="A85" s="173">
        <v>2</v>
      </c>
      <c r="B85" s="171">
        <v>3</v>
      </c>
      <c r="C85" s="171">
        <v>2</v>
      </c>
      <c r="D85" s="171">
        <v>1</v>
      </c>
      <c r="E85" s="171">
        <v>1</v>
      </c>
      <c r="F85" s="174"/>
      <c r="G85" s="198" t="s">
        <v>74</v>
      </c>
      <c r="H85" s="93">
        <v>52</v>
      </c>
      <c r="I85" s="167">
        <f>SUM(I86)</f>
        <v>0</v>
      </c>
      <c r="J85" s="167">
        <f>SUM(J86)</f>
        <v>0</v>
      </c>
      <c r="K85" s="167">
        <f>SUM(K86)</f>
        <v>0</v>
      </c>
      <c r="L85" s="167">
        <f>SUM(L86)</f>
        <v>0</v>
      </c>
      <c r="M85" s="84"/>
    </row>
    <row r="86" spans="1:17" ht="13.5" hidden="1" customHeight="1">
      <c r="A86" s="173">
        <v>2</v>
      </c>
      <c r="B86" s="171">
        <v>3</v>
      </c>
      <c r="C86" s="171">
        <v>2</v>
      </c>
      <c r="D86" s="171">
        <v>1</v>
      </c>
      <c r="E86" s="171">
        <v>1</v>
      </c>
      <c r="F86" s="174">
        <v>1</v>
      </c>
      <c r="G86" s="198" t="s">
        <v>74</v>
      </c>
      <c r="H86" s="93">
        <v>53</v>
      </c>
      <c r="I86" s="185">
        <v>0</v>
      </c>
      <c r="J86" s="185">
        <v>0</v>
      </c>
      <c r="K86" s="185">
        <v>0</v>
      </c>
      <c r="L86" s="185">
        <v>0</v>
      </c>
      <c r="M86" s="84"/>
    </row>
    <row r="87" spans="1:17" ht="16.5" hidden="1" customHeight="1">
      <c r="A87" s="163">
        <v>2</v>
      </c>
      <c r="B87" s="164">
        <v>4</v>
      </c>
      <c r="C87" s="164"/>
      <c r="D87" s="164"/>
      <c r="E87" s="164"/>
      <c r="F87" s="166"/>
      <c r="G87" s="212" t="s">
        <v>75</v>
      </c>
      <c r="H87" s="93">
        <v>54</v>
      </c>
      <c r="I87" s="167">
        <f t="shared" ref="I87:L89" si="3">I88</f>
        <v>0</v>
      </c>
      <c r="J87" s="208">
        <f t="shared" si="3"/>
        <v>0</v>
      </c>
      <c r="K87" s="168">
        <f t="shared" si="3"/>
        <v>0</v>
      </c>
      <c r="L87" s="168">
        <f t="shared" si="3"/>
        <v>0</v>
      </c>
      <c r="M87" s="84"/>
    </row>
    <row r="88" spans="1:17" ht="15.75" hidden="1" customHeight="1">
      <c r="A88" s="178">
        <v>2</v>
      </c>
      <c r="B88" s="179">
        <v>4</v>
      </c>
      <c r="C88" s="179">
        <v>1</v>
      </c>
      <c r="D88" s="179"/>
      <c r="E88" s="179"/>
      <c r="F88" s="181"/>
      <c r="G88" s="182" t="s">
        <v>76</v>
      </c>
      <c r="H88" s="93">
        <v>55</v>
      </c>
      <c r="I88" s="167">
        <f t="shared" si="3"/>
        <v>0</v>
      </c>
      <c r="J88" s="208">
        <f t="shared" si="3"/>
        <v>0</v>
      </c>
      <c r="K88" s="168">
        <f t="shared" si="3"/>
        <v>0</v>
      </c>
      <c r="L88" s="168">
        <f t="shared" si="3"/>
        <v>0</v>
      </c>
      <c r="M88" s="84"/>
    </row>
    <row r="89" spans="1:17" ht="17.25" hidden="1" customHeight="1">
      <c r="A89" s="178">
        <v>2</v>
      </c>
      <c r="B89" s="179">
        <v>4</v>
      </c>
      <c r="C89" s="179">
        <v>1</v>
      </c>
      <c r="D89" s="179">
        <v>1</v>
      </c>
      <c r="E89" s="179"/>
      <c r="F89" s="181"/>
      <c r="G89" s="182" t="s">
        <v>76</v>
      </c>
      <c r="H89" s="93">
        <v>56</v>
      </c>
      <c r="I89" s="167">
        <f t="shared" si="3"/>
        <v>0</v>
      </c>
      <c r="J89" s="208">
        <f t="shared" si="3"/>
        <v>0</v>
      </c>
      <c r="K89" s="168">
        <f t="shared" si="3"/>
        <v>0</v>
      </c>
      <c r="L89" s="168">
        <f t="shared" si="3"/>
        <v>0</v>
      </c>
      <c r="M89" s="84"/>
    </row>
    <row r="90" spans="1:17" ht="18" hidden="1" customHeight="1">
      <c r="A90" s="178">
        <v>2</v>
      </c>
      <c r="B90" s="179">
        <v>4</v>
      </c>
      <c r="C90" s="179">
        <v>1</v>
      </c>
      <c r="D90" s="179">
        <v>1</v>
      </c>
      <c r="E90" s="179">
        <v>1</v>
      </c>
      <c r="F90" s="181"/>
      <c r="G90" s="182" t="s">
        <v>76</v>
      </c>
      <c r="H90" s="93">
        <v>57</v>
      </c>
      <c r="I90" s="167">
        <f>SUM(I91:I93)</f>
        <v>0</v>
      </c>
      <c r="J90" s="208">
        <f>SUM(J91:J93)</f>
        <v>0</v>
      </c>
      <c r="K90" s="168">
        <f>SUM(K91:K93)</f>
        <v>0</v>
      </c>
      <c r="L90" s="168">
        <f>SUM(L91:L93)</f>
        <v>0</v>
      </c>
      <c r="M90" s="84"/>
    </row>
    <row r="91" spans="1:17" ht="14.25" hidden="1" customHeight="1">
      <c r="A91" s="178">
        <v>2</v>
      </c>
      <c r="B91" s="179">
        <v>4</v>
      </c>
      <c r="C91" s="179">
        <v>1</v>
      </c>
      <c r="D91" s="179">
        <v>1</v>
      </c>
      <c r="E91" s="179">
        <v>1</v>
      </c>
      <c r="F91" s="181">
        <v>1</v>
      </c>
      <c r="G91" s="182" t="s">
        <v>77</v>
      </c>
      <c r="H91" s="93">
        <v>58</v>
      </c>
      <c r="I91" s="185">
        <v>0</v>
      </c>
      <c r="J91" s="185">
        <v>0</v>
      </c>
      <c r="K91" s="185">
        <v>0</v>
      </c>
      <c r="L91" s="185">
        <v>0</v>
      </c>
      <c r="M91" s="84"/>
    </row>
    <row r="92" spans="1:17" ht="13.5" hidden="1" customHeight="1">
      <c r="A92" s="178">
        <v>2</v>
      </c>
      <c r="B92" s="178">
        <v>4</v>
      </c>
      <c r="C92" s="178">
        <v>1</v>
      </c>
      <c r="D92" s="179">
        <v>1</v>
      </c>
      <c r="E92" s="179">
        <v>1</v>
      </c>
      <c r="F92" s="213">
        <v>2</v>
      </c>
      <c r="G92" s="180" t="s">
        <v>78</v>
      </c>
      <c r="H92" s="93">
        <v>59</v>
      </c>
      <c r="I92" s="185">
        <v>0</v>
      </c>
      <c r="J92" s="185">
        <v>0</v>
      </c>
      <c r="K92" s="185">
        <v>0</v>
      </c>
      <c r="L92" s="185">
        <v>0</v>
      </c>
      <c r="M92" s="84"/>
    </row>
    <row r="93" spans="1:17" hidden="1">
      <c r="A93" s="178">
        <v>2</v>
      </c>
      <c r="B93" s="179">
        <v>4</v>
      </c>
      <c r="C93" s="178">
        <v>1</v>
      </c>
      <c r="D93" s="179">
        <v>1</v>
      </c>
      <c r="E93" s="179">
        <v>1</v>
      </c>
      <c r="F93" s="213">
        <v>3</v>
      </c>
      <c r="G93" s="180" t="s">
        <v>79</v>
      </c>
      <c r="H93" s="93">
        <v>60</v>
      </c>
      <c r="I93" s="185">
        <v>0</v>
      </c>
      <c r="J93" s="185">
        <v>0</v>
      </c>
      <c r="K93" s="185">
        <v>0</v>
      </c>
      <c r="L93" s="185">
        <v>0</v>
      </c>
    </row>
    <row r="94" spans="1:17" hidden="1">
      <c r="A94" s="163">
        <v>2</v>
      </c>
      <c r="B94" s="164">
        <v>5</v>
      </c>
      <c r="C94" s="163"/>
      <c r="D94" s="164"/>
      <c r="E94" s="164"/>
      <c r="F94" s="214"/>
      <c r="G94" s="165" t="s">
        <v>80</v>
      </c>
      <c r="H94" s="93">
        <v>61</v>
      </c>
      <c r="I94" s="167">
        <f>SUM(I95+I100+I105)</f>
        <v>0</v>
      </c>
      <c r="J94" s="208">
        <f>SUM(J95+J100+J105)</f>
        <v>0</v>
      </c>
      <c r="K94" s="168">
        <f>SUM(K95+K100+K105)</f>
        <v>0</v>
      </c>
      <c r="L94" s="168">
        <f>SUM(L95+L100+L105)</f>
        <v>0</v>
      </c>
    </row>
    <row r="95" spans="1:17" hidden="1">
      <c r="A95" s="173">
        <v>2</v>
      </c>
      <c r="B95" s="171">
        <v>5</v>
      </c>
      <c r="C95" s="173">
        <v>1</v>
      </c>
      <c r="D95" s="171"/>
      <c r="E95" s="171"/>
      <c r="F95" s="215"/>
      <c r="G95" s="172" t="s">
        <v>81</v>
      </c>
      <c r="H95" s="93">
        <v>62</v>
      </c>
      <c r="I95" s="188">
        <f t="shared" ref="I95:L96" si="4">I96</f>
        <v>0</v>
      </c>
      <c r="J95" s="210">
        <f t="shared" si="4"/>
        <v>0</v>
      </c>
      <c r="K95" s="189">
        <f t="shared" si="4"/>
        <v>0</v>
      </c>
      <c r="L95" s="189">
        <f t="shared" si="4"/>
        <v>0</v>
      </c>
    </row>
    <row r="96" spans="1:17" hidden="1">
      <c r="A96" s="178">
        <v>2</v>
      </c>
      <c r="B96" s="179">
        <v>5</v>
      </c>
      <c r="C96" s="178">
        <v>1</v>
      </c>
      <c r="D96" s="179">
        <v>1</v>
      </c>
      <c r="E96" s="179"/>
      <c r="F96" s="213"/>
      <c r="G96" s="180" t="s">
        <v>81</v>
      </c>
      <c r="H96" s="93">
        <v>63</v>
      </c>
      <c r="I96" s="167">
        <f t="shared" si="4"/>
        <v>0</v>
      </c>
      <c r="J96" s="208">
        <f t="shared" si="4"/>
        <v>0</v>
      </c>
      <c r="K96" s="168">
        <f t="shared" si="4"/>
        <v>0</v>
      </c>
      <c r="L96" s="168">
        <f t="shared" si="4"/>
        <v>0</v>
      </c>
    </row>
    <row r="97" spans="1:13" hidden="1">
      <c r="A97" s="178">
        <v>2</v>
      </c>
      <c r="B97" s="179">
        <v>5</v>
      </c>
      <c r="C97" s="178">
        <v>1</v>
      </c>
      <c r="D97" s="179">
        <v>1</v>
      </c>
      <c r="E97" s="179">
        <v>1</v>
      </c>
      <c r="F97" s="213"/>
      <c r="G97" s="180" t="s">
        <v>81</v>
      </c>
      <c r="H97" s="93">
        <v>64</v>
      </c>
      <c r="I97" s="167">
        <f>SUM(I98:I99)</f>
        <v>0</v>
      </c>
      <c r="J97" s="208">
        <f>SUM(J98:J99)</f>
        <v>0</v>
      </c>
      <c r="K97" s="168">
        <f>SUM(K98:K99)</f>
        <v>0</v>
      </c>
      <c r="L97" s="168">
        <f>SUM(L98:L99)</f>
        <v>0</v>
      </c>
    </row>
    <row r="98" spans="1:13" ht="25.5" hidden="1" customHeight="1">
      <c r="A98" s="178">
        <v>2</v>
      </c>
      <c r="B98" s="179">
        <v>5</v>
      </c>
      <c r="C98" s="178">
        <v>1</v>
      </c>
      <c r="D98" s="179">
        <v>1</v>
      </c>
      <c r="E98" s="179">
        <v>1</v>
      </c>
      <c r="F98" s="213">
        <v>1</v>
      </c>
      <c r="G98" s="180" t="s">
        <v>82</v>
      </c>
      <c r="H98" s="93">
        <v>65</v>
      </c>
      <c r="I98" s="185">
        <v>0</v>
      </c>
      <c r="J98" s="185">
        <v>0</v>
      </c>
      <c r="K98" s="185">
        <v>0</v>
      </c>
      <c r="L98" s="185">
        <v>0</v>
      </c>
      <c r="M98" s="84"/>
    </row>
    <row r="99" spans="1:13" ht="15.75" hidden="1" customHeight="1">
      <c r="A99" s="178">
        <v>2</v>
      </c>
      <c r="B99" s="179">
        <v>5</v>
      </c>
      <c r="C99" s="178">
        <v>1</v>
      </c>
      <c r="D99" s="179">
        <v>1</v>
      </c>
      <c r="E99" s="179">
        <v>1</v>
      </c>
      <c r="F99" s="213">
        <v>2</v>
      </c>
      <c r="G99" s="180" t="s">
        <v>83</v>
      </c>
      <c r="H99" s="93">
        <v>66</v>
      </c>
      <c r="I99" s="185">
        <v>0</v>
      </c>
      <c r="J99" s="185">
        <v>0</v>
      </c>
      <c r="K99" s="185">
        <v>0</v>
      </c>
      <c r="L99" s="185">
        <v>0</v>
      </c>
      <c r="M99" s="84"/>
    </row>
    <row r="100" spans="1:13" ht="12" hidden="1" customHeight="1">
      <c r="A100" s="178">
        <v>2</v>
      </c>
      <c r="B100" s="179">
        <v>5</v>
      </c>
      <c r="C100" s="178">
        <v>2</v>
      </c>
      <c r="D100" s="179"/>
      <c r="E100" s="179"/>
      <c r="F100" s="213"/>
      <c r="G100" s="180" t="s">
        <v>84</v>
      </c>
      <c r="H100" s="93">
        <v>67</v>
      </c>
      <c r="I100" s="167">
        <f t="shared" ref="I100:L101" si="5">I101</f>
        <v>0</v>
      </c>
      <c r="J100" s="208">
        <f t="shared" si="5"/>
        <v>0</v>
      </c>
      <c r="K100" s="168">
        <f t="shared" si="5"/>
        <v>0</v>
      </c>
      <c r="L100" s="167">
        <f t="shared" si="5"/>
        <v>0</v>
      </c>
      <c r="M100" s="84"/>
    </row>
    <row r="101" spans="1:13" ht="15.75" hidden="1" customHeight="1">
      <c r="A101" s="182">
        <v>2</v>
      </c>
      <c r="B101" s="178">
        <v>5</v>
      </c>
      <c r="C101" s="179">
        <v>2</v>
      </c>
      <c r="D101" s="180">
        <v>1</v>
      </c>
      <c r="E101" s="178"/>
      <c r="F101" s="213"/>
      <c r="G101" s="180" t="s">
        <v>84</v>
      </c>
      <c r="H101" s="93">
        <v>68</v>
      </c>
      <c r="I101" s="167">
        <f t="shared" si="5"/>
        <v>0</v>
      </c>
      <c r="J101" s="208">
        <f t="shared" si="5"/>
        <v>0</v>
      </c>
      <c r="K101" s="168">
        <f t="shared" si="5"/>
        <v>0</v>
      </c>
      <c r="L101" s="167">
        <f t="shared" si="5"/>
        <v>0</v>
      </c>
      <c r="M101" s="84"/>
    </row>
    <row r="102" spans="1:13" ht="15" hidden="1" customHeight="1">
      <c r="A102" s="182">
        <v>2</v>
      </c>
      <c r="B102" s="178">
        <v>5</v>
      </c>
      <c r="C102" s="179">
        <v>2</v>
      </c>
      <c r="D102" s="180">
        <v>1</v>
      </c>
      <c r="E102" s="178">
        <v>1</v>
      </c>
      <c r="F102" s="213"/>
      <c r="G102" s="180" t="s">
        <v>84</v>
      </c>
      <c r="H102" s="93">
        <v>69</v>
      </c>
      <c r="I102" s="167">
        <f>SUM(I103:I104)</f>
        <v>0</v>
      </c>
      <c r="J102" s="208">
        <f>SUM(J103:J104)</f>
        <v>0</v>
      </c>
      <c r="K102" s="168">
        <f>SUM(K103:K104)</f>
        <v>0</v>
      </c>
      <c r="L102" s="167">
        <f>SUM(L103:L104)</f>
        <v>0</v>
      </c>
      <c r="M102" s="84"/>
    </row>
    <row r="103" spans="1:13" ht="25.5" hidden="1" customHeight="1">
      <c r="A103" s="182">
        <v>2</v>
      </c>
      <c r="B103" s="178">
        <v>5</v>
      </c>
      <c r="C103" s="179">
        <v>2</v>
      </c>
      <c r="D103" s="180">
        <v>1</v>
      </c>
      <c r="E103" s="178">
        <v>1</v>
      </c>
      <c r="F103" s="213">
        <v>1</v>
      </c>
      <c r="G103" s="180" t="s">
        <v>85</v>
      </c>
      <c r="H103" s="93">
        <v>70</v>
      </c>
      <c r="I103" s="185">
        <v>0</v>
      </c>
      <c r="J103" s="185">
        <v>0</v>
      </c>
      <c r="K103" s="185">
        <v>0</v>
      </c>
      <c r="L103" s="185">
        <v>0</v>
      </c>
      <c r="M103" s="84"/>
    </row>
    <row r="104" spans="1:13" ht="25.5" hidden="1" customHeight="1">
      <c r="A104" s="182">
        <v>2</v>
      </c>
      <c r="B104" s="178">
        <v>5</v>
      </c>
      <c r="C104" s="179">
        <v>2</v>
      </c>
      <c r="D104" s="180">
        <v>1</v>
      </c>
      <c r="E104" s="178">
        <v>1</v>
      </c>
      <c r="F104" s="213">
        <v>2</v>
      </c>
      <c r="G104" s="180" t="s">
        <v>86</v>
      </c>
      <c r="H104" s="93">
        <v>71</v>
      </c>
      <c r="I104" s="185">
        <v>0</v>
      </c>
      <c r="J104" s="185">
        <v>0</v>
      </c>
      <c r="K104" s="185">
        <v>0</v>
      </c>
      <c r="L104" s="185">
        <v>0</v>
      </c>
      <c r="M104" s="84"/>
    </row>
    <row r="105" spans="1:13" ht="28.5" hidden="1" customHeight="1">
      <c r="A105" s="182">
        <v>2</v>
      </c>
      <c r="B105" s="178">
        <v>5</v>
      </c>
      <c r="C105" s="179">
        <v>3</v>
      </c>
      <c r="D105" s="180"/>
      <c r="E105" s="178"/>
      <c r="F105" s="213"/>
      <c r="G105" s="180" t="s">
        <v>87</v>
      </c>
      <c r="H105" s="93">
        <v>72</v>
      </c>
      <c r="I105" s="167">
        <f>I106+I110</f>
        <v>0</v>
      </c>
      <c r="J105" s="167">
        <f>J106+J110</f>
        <v>0</v>
      </c>
      <c r="K105" s="167">
        <f>K106+K110</f>
        <v>0</v>
      </c>
      <c r="L105" s="167">
        <f>L106+L110</f>
        <v>0</v>
      </c>
      <c r="M105" s="84"/>
    </row>
    <row r="106" spans="1:13" ht="27" hidden="1" customHeight="1">
      <c r="A106" s="182">
        <v>2</v>
      </c>
      <c r="B106" s="178">
        <v>5</v>
      </c>
      <c r="C106" s="179">
        <v>3</v>
      </c>
      <c r="D106" s="180">
        <v>1</v>
      </c>
      <c r="E106" s="178"/>
      <c r="F106" s="213"/>
      <c r="G106" s="180" t="s">
        <v>88</v>
      </c>
      <c r="H106" s="93">
        <v>73</v>
      </c>
      <c r="I106" s="167">
        <f>I107</f>
        <v>0</v>
      </c>
      <c r="J106" s="208">
        <f>J107</f>
        <v>0</v>
      </c>
      <c r="K106" s="168">
        <f>K107</f>
        <v>0</v>
      </c>
      <c r="L106" s="167">
        <f>L107</f>
        <v>0</v>
      </c>
      <c r="M106" s="84"/>
    </row>
    <row r="107" spans="1:13" ht="30" hidden="1" customHeight="1">
      <c r="A107" s="190">
        <v>2</v>
      </c>
      <c r="B107" s="191">
        <v>5</v>
      </c>
      <c r="C107" s="192">
        <v>3</v>
      </c>
      <c r="D107" s="193">
        <v>1</v>
      </c>
      <c r="E107" s="191">
        <v>1</v>
      </c>
      <c r="F107" s="216"/>
      <c r="G107" s="193" t="s">
        <v>88</v>
      </c>
      <c r="H107" s="93">
        <v>74</v>
      </c>
      <c r="I107" s="177">
        <f>SUM(I108:I109)</f>
        <v>0</v>
      </c>
      <c r="J107" s="211">
        <f>SUM(J108:J109)</f>
        <v>0</v>
      </c>
      <c r="K107" s="176">
        <f>SUM(K108:K109)</f>
        <v>0</v>
      </c>
      <c r="L107" s="177">
        <f>SUM(L108:L109)</f>
        <v>0</v>
      </c>
      <c r="M107" s="84"/>
    </row>
    <row r="108" spans="1:13" ht="26.25" hidden="1" customHeight="1">
      <c r="A108" s="182">
        <v>2</v>
      </c>
      <c r="B108" s="178">
        <v>5</v>
      </c>
      <c r="C108" s="179">
        <v>3</v>
      </c>
      <c r="D108" s="180">
        <v>1</v>
      </c>
      <c r="E108" s="178">
        <v>1</v>
      </c>
      <c r="F108" s="213">
        <v>1</v>
      </c>
      <c r="G108" s="180" t="s">
        <v>88</v>
      </c>
      <c r="H108" s="93">
        <v>75</v>
      </c>
      <c r="I108" s="185">
        <v>0</v>
      </c>
      <c r="J108" s="185">
        <v>0</v>
      </c>
      <c r="K108" s="185">
        <v>0</v>
      </c>
      <c r="L108" s="185">
        <v>0</v>
      </c>
      <c r="M108" s="84"/>
    </row>
    <row r="109" spans="1:13" ht="26.25" hidden="1" customHeight="1">
      <c r="A109" s="190">
        <v>2</v>
      </c>
      <c r="B109" s="191">
        <v>5</v>
      </c>
      <c r="C109" s="192">
        <v>3</v>
      </c>
      <c r="D109" s="193">
        <v>1</v>
      </c>
      <c r="E109" s="191">
        <v>1</v>
      </c>
      <c r="F109" s="216">
        <v>2</v>
      </c>
      <c r="G109" s="193" t="s">
        <v>89</v>
      </c>
      <c r="H109" s="93">
        <v>76</v>
      </c>
      <c r="I109" s="185">
        <v>0</v>
      </c>
      <c r="J109" s="185">
        <v>0</v>
      </c>
      <c r="K109" s="185">
        <v>0</v>
      </c>
      <c r="L109" s="185">
        <v>0</v>
      </c>
      <c r="M109" s="84"/>
    </row>
    <row r="110" spans="1:13" ht="27.75" hidden="1" customHeight="1">
      <c r="A110" s="190">
        <v>2</v>
      </c>
      <c r="B110" s="191">
        <v>5</v>
      </c>
      <c r="C110" s="192">
        <v>3</v>
      </c>
      <c r="D110" s="193">
        <v>2</v>
      </c>
      <c r="E110" s="191"/>
      <c r="F110" s="216"/>
      <c r="G110" s="193" t="s">
        <v>90</v>
      </c>
      <c r="H110" s="93">
        <v>77</v>
      </c>
      <c r="I110" s="177">
        <f>I111</f>
        <v>0</v>
      </c>
      <c r="J110" s="177">
        <f>J111</f>
        <v>0</v>
      </c>
      <c r="K110" s="177">
        <f>K111</f>
        <v>0</v>
      </c>
      <c r="L110" s="177">
        <f>L111</f>
        <v>0</v>
      </c>
      <c r="M110" s="84"/>
    </row>
    <row r="111" spans="1:13" ht="25.5" hidden="1" customHeight="1">
      <c r="A111" s="190">
        <v>2</v>
      </c>
      <c r="B111" s="191">
        <v>5</v>
      </c>
      <c r="C111" s="192">
        <v>3</v>
      </c>
      <c r="D111" s="193">
        <v>2</v>
      </c>
      <c r="E111" s="191">
        <v>1</v>
      </c>
      <c r="F111" s="216"/>
      <c r="G111" s="193" t="s">
        <v>90</v>
      </c>
      <c r="H111" s="93">
        <v>78</v>
      </c>
      <c r="I111" s="177">
        <f>SUM(I112:I113)</f>
        <v>0</v>
      </c>
      <c r="J111" s="177">
        <f>SUM(J112:J113)</f>
        <v>0</v>
      </c>
      <c r="K111" s="177">
        <f>SUM(K112:K113)</f>
        <v>0</v>
      </c>
      <c r="L111" s="177">
        <f>SUM(L112:L113)</f>
        <v>0</v>
      </c>
      <c r="M111" s="84"/>
    </row>
    <row r="112" spans="1:13" ht="30" hidden="1" customHeight="1">
      <c r="A112" s="190">
        <v>2</v>
      </c>
      <c r="B112" s="191">
        <v>5</v>
      </c>
      <c r="C112" s="192">
        <v>3</v>
      </c>
      <c r="D112" s="193">
        <v>2</v>
      </c>
      <c r="E112" s="191">
        <v>1</v>
      </c>
      <c r="F112" s="216">
        <v>1</v>
      </c>
      <c r="G112" s="193" t="s">
        <v>90</v>
      </c>
      <c r="H112" s="93">
        <v>79</v>
      </c>
      <c r="I112" s="185">
        <v>0</v>
      </c>
      <c r="J112" s="185">
        <v>0</v>
      </c>
      <c r="K112" s="185">
        <v>0</v>
      </c>
      <c r="L112" s="185">
        <v>0</v>
      </c>
      <c r="M112" s="84"/>
    </row>
    <row r="113" spans="1:13" ht="18" hidden="1" customHeight="1">
      <c r="A113" s="190">
        <v>2</v>
      </c>
      <c r="B113" s="191">
        <v>5</v>
      </c>
      <c r="C113" s="192">
        <v>3</v>
      </c>
      <c r="D113" s="193">
        <v>2</v>
      </c>
      <c r="E113" s="191">
        <v>1</v>
      </c>
      <c r="F113" s="216">
        <v>2</v>
      </c>
      <c r="G113" s="193" t="s">
        <v>91</v>
      </c>
      <c r="H113" s="93">
        <v>80</v>
      </c>
      <c r="I113" s="185">
        <v>0</v>
      </c>
      <c r="J113" s="185">
        <v>0</v>
      </c>
      <c r="K113" s="185">
        <v>0</v>
      </c>
      <c r="L113" s="185">
        <v>0</v>
      </c>
      <c r="M113" s="84"/>
    </row>
    <row r="114" spans="1:13" ht="16.5" hidden="1" customHeight="1">
      <c r="A114" s="212">
        <v>2</v>
      </c>
      <c r="B114" s="163">
        <v>6</v>
      </c>
      <c r="C114" s="164"/>
      <c r="D114" s="165"/>
      <c r="E114" s="163"/>
      <c r="F114" s="214"/>
      <c r="G114" s="217" t="s">
        <v>92</v>
      </c>
      <c r="H114" s="93">
        <v>81</v>
      </c>
      <c r="I114" s="167">
        <f>SUM(I115+I120+I124+I128+I132+I136)</f>
        <v>0</v>
      </c>
      <c r="J114" s="167">
        <f>SUM(J115+J120+J124+J128+J132+J136)</f>
        <v>0</v>
      </c>
      <c r="K114" s="167">
        <f>SUM(K115+K120+K124+K128+K132+K136)</f>
        <v>0</v>
      </c>
      <c r="L114" s="167">
        <f>SUM(L115+L120+L124+L128+L132+L136)</f>
        <v>0</v>
      </c>
      <c r="M114" s="84"/>
    </row>
    <row r="115" spans="1:13" ht="14.25" hidden="1" customHeight="1">
      <c r="A115" s="190">
        <v>2</v>
      </c>
      <c r="B115" s="191">
        <v>6</v>
      </c>
      <c r="C115" s="192">
        <v>1</v>
      </c>
      <c r="D115" s="193"/>
      <c r="E115" s="191"/>
      <c r="F115" s="216"/>
      <c r="G115" s="193" t="s">
        <v>93</v>
      </c>
      <c r="H115" s="93">
        <v>82</v>
      </c>
      <c r="I115" s="177">
        <f t="shared" ref="I115:L116" si="6">I116</f>
        <v>0</v>
      </c>
      <c r="J115" s="211">
        <f t="shared" si="6"/>
        <v>0</v>
      </c>
      <c r="K115" s="176">
        <f t="shared" si="6"/>
        <v>0</v>
      </c>
      <c r="L115" s="177">
        <f t="shared" si="6"/>
        <v>0</v>
      </c>
      <c r="M115" s="84"/>
    </row>
    <row r="116" spans="1:13" ht="14.25" hidden="1" customHeight="1">
      <c r="A116" s="182">
        <v>2</v>
      </c>
      <c r="B116" s="178">
        <v>6</v>
      </c>
      <c r="C116" s="179">
        <v>1</v>
      </c>
      <c r="D116" s="180">
        <v>1</v>
      </c>
      <c r="E116" s="178"/>
      <c r="F116" s="213"/>
      <c r="G116" s="180" t="s">
        <v>93</v>
      </c>
      <c r="H116" s="93">
        <v>83</v>
      </c>
      <c r="I116" s="167">
        <f t="shared" si="6"/>
        <v>0</v>
      </c>
      <c r="J116" s="208">
        <f t="shared" si="6"/>
        <v>0</v>
      </c>
      <c r="K116" s="168">
        <f t="shared" si="6"/>
        <v>0</v>
      </c>
      <c r="L116" s="167">
        <f t="shared" si="6"/>
        <v>0</v>
      </c>
      <c r="M116" s="84"/>
    </row>
    <row r="117" spans="1:13" hidden="1">
      <c r="A117" s="182">
        <v>2</v>
      </c>
      <c r="B117" s="178">
        <v>6</v>
      </c>
      <c r="C117" s="179">
        <v>1</v>
      </c>
      <c r="D117" s="180">
        <v>1</v>
      </c>
      <c r="E117" s="178">
        <v>1</v>
      </c>
      <c r="F117" s="213"/>
      <c r="G117" s="180" t="s">
        <v>93</v>
      </c>
      <c r="H117" s="93">
        <v>84</v>
      </c>
      <c r="I117" s="167">
        <f>SUM(I118:I119)</f>
        <v>0</v>
      </c>
      <c r="J117" s="208">
        <f>SUM(J118:J119)</f>
        <v>0</v>
      </c>
      <c r="K117" s="168">
        <f>SUM(K118:K119)</f>
        <v>0</v>
      </c>
      <c r="L117" s="167">
        <f>SUM(L118:L119)</f>
        <v>0</v>
      </c>
    </row>
    <row r="118" spans="1:13" ht="13.5" hidden="1" customHeight="1">
      <c r="A118" s="182">
        <v>2</v>
      </c>
      <c r="B118" s="178">
        <v>6</v>
      </c>
      <c r="C118" s="179">
        <v>1</v>
      </c>
      <c r="D118" s="180">
        <v>1</v>
      </c>
      <c r="E118" s="178">
        <v>1</v>
      </c>
      <c r="F118" s="213">
        <v>1</v>
      </c>
      <c r="G118" s="180" t="s">
        <v>94</v>
      </c>
      <c r="H118" s="93">
        <v>85</v>
      </c>
      <c r="I118" s="185">
        <v>0</v>
      </c>
      <c r="J118" s="185">
        <v>0</v>
      </c>
      <c r="K118" s="185">
        <v>0</v>
      </c>
      <c r="L118" s="185">
        <v>0</v>
      </c>
      <c r="M118" s="84"/>
    </row>
    <row r="119" spans="1:13" hidden="1">
      <c r="A119" s="198">
        <v>2</v>
      </c>
      <c r="B119" s="173">
        <v>6</v>
      </c>
      <c r="C119" s="171">
        <v>1</v>
      </c>
      <c r="D119" s="172">
        <v>1</v>
      </c>
      <c r="E119" s="173">
        <v>1</v>
      </c>
      <c r="F119" s="215">
        <v>2</v>
      </c>
      <c r="G119" s="172" t="s">
        <v>95</v>
      </c>
      <c r="H119" s="93">
        <v>86</v>
      </c>
      <c r="I119" s="183">
        <v>0</v>
      </c>
      <c r="J119" s="183">
        <v>0</v>
      </c>
      <c r="K119" s="183">
        <v>0</v>
      </c>
      <c r="L119" s="183">
        <v>0</v>
      </c>
    </row>
    <row r="120" spans="1:13" ht="25.5" hidden="1" customHeight="1">
      <c r="A120" s="182">
        <v>2</v>
      </c>
      <c r="B120" s="178">
        <v>6</v>
      </c>
      <c r="C120" s="179">
        <v>2</v>
      </c>
      <c r="D120" s="180"/>
      <c r="E120" s="178"/>
      <c r="F120" s="213"/>
      <c r="G120" s="180" t="s">
        <v>96</v>
      </c>
      <c r="H120" s="93">
        <v>87</v>
      </c>
      <c r="I120" s="167">
        <f t="shared" ref="I120:L122" si="7">I121</f>
        <v>0</v>
      </c>
      <c r="J120" s="208">
        <f t="shared" si="7"/>
        <v>0</v>
      </c>
      <c r="K120" s="168">
        <f t="shared" si="7"/>
        <v>0</v>
      </c>
      <c r="L120" s="167">
        <f t="shared" si="7"/>
        <v>0</v>
      </c>
      <c r="M120" s="84"/>
    </row>
    <row r="121" spans="1:13" ht="14.25" hidden="1" customHeight="1">
      <c r="A121" s="182">
        <v>2</v>
      </c>
      <c r="B121" s="178">
        <v>6</v>
      </c>
      <c r="C121" s="179">
        <v>2</v>
      </c>
      <c r="D121" s="180">
        <v>1</v>
      </c>
      <c r="E121" s="178"/>
      <c r="F121" s="213"/>
      <c r="G121" s="180" t="s">
        <v>96</v>
      </c>
      <c r="H121" s="93">
        <v>88</v>
      </c>
      <c r="I121" s="167">
        <f t="shared" si="7"/>
        <v>0</v>
      </c>
      <c r="J121" s="208">
        <f t="shared" si="7"/>
        <v>0</v>
      </c>
      <c r="K121" s="168">
        <f t="shared" si="7"/>
        <v>0</v>
      </c>
      <c r="L121" s="167">
        <f t="shared" si="7"/>
        <v>0</v>
      </c>
      <c r="M121" s="84"/>
    </row>
    <row r="122" spans="1:13" ht="14.25" hidden="1" customHeight="1">
      <c r="A122" s="182">
        <v>2</v>
      </c>
      <c r="B122" s="178">
        <v>6</v>
      </c>
      <c r="C122" s="179">
        <v>2</v>
      </c>
      <c r="D122" s="180">
        <v>1</v>
      </c>
      <c r="E122" s="178">
        <v>1</v>
      </c>
      <c r="F122" s="213"/>
      <c r="G122" s="180" t="s">
        <v>96</v>
      </c>
      <c r="H122" s="93">
        <v>89</v>
      </c>
      <c r="I122" s="218">
        <f t="shared" si="7"/>
        <v>0</v>
      </c>
      <c r="J122" s="219">
        <f t="shared" si="7"/>
        <v>0</v>
      </c>
      <c r="K122" s="220">
        <f t="shared" si="7"/>
        <v>0</v>
      </c>
      <c r="L122" s="218">
        <f t="shared" si="7"/>
        <v>0</v>
      </c>
      <c r="M122" s="84"/>
    </row>
    <row r="123" spans="1:13" ht="25.5" hidden="1" customHeight="1">
      <c r="A123" s="182">
        <v>2</v>
      </c>
      <c r="B123" s="178">
        <v>6</v>
      </c>
      <c r="C123" s="179">
        <v>2</v>
      </c>
      <c r="D123" s="180">
        <v>1</v>
      </c>
      <c r="E123" s="178">
        <v>1</v>
      </c>
      <c r="F123" s="213">
        <v>1</v>
      </c>
      <c r="G123" s="180" t="s">
        <v>96</v>
      </c>
      <c r="H123" s="93">
        <v>90</v>
      </c>
      <c r="I123" s="185">
        <v>0</v>
      </c>
      <c r="J123" s="185">
        <v>0</v>
      </c>
      <c r="K123" s="185">
        <v>0</v>
      </c>
      <c r="L123" s="185">
        <v>0</v>
      </c>
      <c r="M123" s="84"/>
    </row>
    <row r="124" spans="1:13" ht="26.25" hidden="1" customHeight="1">
      <c r="A124" s="198">
        <v>2</v>
      </c>
      <c r="B124" s="173">
        <v>6</v>
      </c>
      <c r="C124" s="171">
        <v>3</v>
      </c>
      <c r="D124" s="172"/>
      <c r="E124" s="173"/>
      <c r="F124" s="215"/>
      <c r="G124" s="172" t="s">
        <v>97</v>
      </c>
      <c r="H124" s="93">
        <v>91</v>
      </c>
      <c r="I124" s="188">
        <f t="shared" ref="I124:L126" si="8">I125</f>
        <v>0</v>
      </c>
      <c r="J124" s="210">
        <f t="shared" si="8"/>
        <v>0</v>
      </c>
      <c r="K124" s="189">
        <f t="shared" si="8"/>
        <v>0</v>
      </c>
      <c r="L124" s="188">
        <f t="shared" si="8"/>
        <v>0</v>
      </c>
      <c r="M124" s="84"/>
    </row>
    <row r="125" spans="1:13" ht="25.5" hidden="1" customHeight="1">
      <c r="A125" s="182">
        <v>2</v>
      </c>
      <c r="B125" s="178">
        <v>6</v>
      </c>
      <c r="C125" s="179">
        <v>3</v>
      </c>
      <c r="D125" s="180">
        <v>1</v>
      </c>
      <c r="E125" s="178"/>
      <c r="F125" s="213"/>
      <c r="G125" s="180" t="s">
        <v>97</v>
      </c>
      <c r="H125" s="93">
        <v>92</v>
      </c>
      <c r="I125" s="167">
        <f t="shared" si="8"/>
        <v>0</v>
      </c>
      <c r="J125" s="208">
        <f t="shared" si="8"/>
        <v>0</v>
      </c>
      <c r="K125" s="168">
        <f t="shared" si="8"/>
        <v>0</v>
      </c>
      <c r="L125" s="167">
        <f t="shared" si="8"/>
        <v>0</v>
      </c>
      <c r="M125" s="84"/>
    </row>
    <row r="126" spans="1:13" ht="26.25" hidden="1" customHeight="1">
      <c r="A126" s="182">
        <v>2</v>
      </c>
      <c r="B126" s="178">
        <v>6</v>
      </c>
      <c r="C126" s="179">
        <v>3</v>
      </c>
      <c r="D126" s="180">
        <v>1</v>
      </c>
      <c r="E126" s="178">
        <v>1</v>
      </c>
      <c r="F126" s="213"/>
      <c r="G126" s="180" t="s">
        <v>97</v>
      </c>
      <c r="H126" s="93">
        <v>93</v>
      </c>
      <c r="I126" s="167">
        <f t="shared" si="8"/>
        <v>0</v>
      </c>
      <c r="J126" s="208">
        <f t="shared" si="8"/>
        <v>0</v>
      </c>
      <c r="K126" s="168">
        <f t="shared" si="8"/>
        <v>0</v>
      </c>
      <c r="L126" s="167">
        <f t="shared" si="8"/>
        <v>0</v>
      </c>
      <c r="M126" s="84"/>
    </row>
    <row r="127" spans="1:13" ht="27" hidden="1" customHeight="1">
      <c r="A127" s="182">
        <v>2</v>
      </c>
      <c r="B127" s="178">
        <v>6</v>
      </c>
      <c r="C127" s="179">
        <v>3</v>
      </c>
      <c r="D127" s="180">
        <v>1</v>
      </c>
      <c r="E127" s="178">
        <v>1</v>
      </c>
      <c r="F127" s="213">
        <v>1</v>
      </c>
      <c r="G127" s="180" t="s">
        <v>97</v>
      </c>
      <c r="H127" s="93">
        <v>94</v>
      </c>
      <c r="I127" s="185">
        <v>0</v>
      </c>
      <c r="J127" s="185">
        <v>0</v>
      </c>
      <c r="K127" s="185">
        <v>0</v>
      </c>
      <c r="L127" s="185">
        <v>0</v>
      </c>
      <c r="M127" s="84"/>
    </row>
    <row r="128" spans="1:13" ht="25.5" hidden="1" customHeight="1">
      <c r="A128" s="198">
        <v>2</v>
      </c>
      <c r="B128" s="173">
        <v>6</v>
      </c>
      <c r="C128" s="171">
        <v>4</v>
      </c>
      <c r="D128" s="172"/>
      <c r="E128" s="173"/>
      <c r="F128" s="215"/>
      <c r="G128" s="172" t="s">
        <v>98</v>
      </c>
      <c r="H128" s="93">
        <v>95</v>
      </c>
      <c r="I128" s="188">
        <f t="shared" ref="I128:L130" si="9">I129</f>
        <v>0</v>
      </c>
      <c r="J128" s="210">
        <f t="shared" si="9"/>
        <v>0</v>
      </c>
      <c r="K128" s="189">
        <f t="shared" si="9"/>
        <v>0</v>
      </c>
      <c r="L128" s="188">
        <f t="shared" si="9"/>
        <v>0</v>
      </c>
      <c r="M128" s="84"/>
    </row>
    <row r="129" spans="1:13" ht="27" hidden="1" customHeight="1">
      <c r="A129" s="182">
        <v>2</v>
      </c>
      <c r="B129" s="178">
        <v>6</v>
      </c>
      <c r="C129" s="179">
        <v>4</v>
      </c>
      <c r="D129" s="180">
        <v>1</v>
      </c>
      <c r="E129" s="178"/>
      <c r="F129" s="213"/>
      <c r="G129" s="180" t="s">
        <v>98</v>
      </c>
      <c r="H129" s="93">
        <v>96</v>
      </c>
      <c r="I129" s="167">
        <f t="shared" si="9"/>
        <v>0</v>
      </c>
      <c r="J129" s="208">
        <f t="shared" si="9"/>
        <v>0</v>
      </c>
      <c r="K129" s="168">
        <f t="shared" si="9"/>
        <v>0</v>
      </c>
      <c r="L129" s="167">
        <f t="shared" si="9"/>
        <v>0</v>
      </c>
      <c r="M129" s="84"/>
    </row>
    <row r="130" spans="1:13" ht="27" hidden="1" customHeight="1">
      <c r="A130" s="182">
        <v>2</v>
      </c>
      <c r="B130" s="178">
        <v>6</v>
      </c>
      <c r="C130" s="179">
        <v>4</v>
      </c>
      <c r="D130" s="180">
        <v>1</v>
      </c>
      <c r="E130" s="178">
        <v>1</v>
      </c>
      <c r="F130" s="213"/>
      <c r="G130" s="180" t="s">
        <v>98</v>
      </c>
      <c r="H130" s="93">
        <v>97</v>
      </c>
      <c r="I130" s="167">
        <f t="shared" si="9"/>
        <v>0</v>
      </c>
      <c r="J130" s="208">
        <f t="shared" si="9"/>
        <v>0</v>
      </c>
      <c r="K130" s="168">
        <f t="shared" si="9"/>
        <v>0</v>
      </c>
      <c r="L130" s="167">
        <f t="shared" si="9"/>
        <v>0</v>
      </c>
      <c r="M130" s="84"/>
    </row>
    <row r="131" spans="1:13" ht="27.75" hidden="1" customHeight="1">
      <c r="A131" s="182">
        <v>2</v>
      </c>
      <c r="B131" s="178">
        <v>6</v>
      </c>
      <c r="C131" s="179">
        <v>4</v>
      </c>
      <c r="D131" s="180">
        <v>1</v>
      </c>
      <c r="E131" s="178">
        <v>1</v>
      </c>
      <c r="F131" s="213">
        <v>1</v>
      </c>
      <c r="G131" s="180" t="s">
        <v>98</v>
      </c>
      <c r="H131" s="93">
        <v>98</v>
      </c>
      <c r="I131" s="185">
        <v>0</v>
      </c>
      <c r="J131" s="185">
        <v>0</v>
      </c>
      <c r="K131" s="185">
        <v>0</v>
      </c>
      <c r="L131" s="185">
        <v>0</v>
      </c>
      <c r="M131" s="84"/>
    </row>
    <row r="132" spans="1:13" ht="27" hidden="1" customHeight="1">
      <c r="A132" s="190">
        <v>2</v>
      </c>
      <c r="B132" s="199">
        <v>6</v>
      </c>
      <c r="C132" s="200">
        <v>5</v>
      </c>
      <c r="D132" s="202"/>
      <c r="E132" s="199"/>
      <c r="F132" s="221"/>
      <c r="G132" s="202" t="s">
        <v>99</v>
      </c>
      <c r="H132" s="93">
        <v>99</v>
      </c>
      <c r="I132" s="195">
        <f t="shared" ref="I132:L134" si="10">I133</f>
        <v>0</v>
      </c>
      <c r="J132" s="222">
        <f t="shared" si="10"/>
        <v>0</v>
      </c>
      <c r="K132" s="196">
        <f t="shared" si="10"/>
        <v>0</v>
      </c>
      <c r="L132" s="195">
        <f t="shared" si="10"/>
        <v>0</v>
      </c>
      <c r="M132" s="84"/>
    </row>
    <row r="133" spans="1:13" ht="29.25" hidden="1" customHeight="1">
      <c r="A133" s="182">
        <v>2</v>
      </c>
      <c r="B133" s="178">
        <v>6</v>
      </c>
      <c r="C133" s="179">
        <v>5</v>
      </c>
      <c r="D133" s="180">
        <v>1</v>
      </c>
      <c r="E133" s="178"/>
      <c r="F133" s="213"/>
      <c r="G133" s="202" t="s">
        <v>99</v>
      </c>
      <c r="H133" s="93">
        <v>100</v>
      </c>
      <c r="I133" s="167">
        <f t="shared" si="10"/>
        <v>0</v>
      </c>
      <c r="J133" s="208">
        <f t="shared" si="10"/>
        <v>0</v>
      </c>
      <c r="K133" s="168">
        <f t="shared" si="10"/>
        <v>0</v>
      </c>
      <c r="L133" s="167">
        <f t="shared" si="10"/>
        <v>0</v>
      </c>
      <c r="M133" s="84"/>
    </row>
    <row r="134" spans="1:13" ht="25.5" hidden="1" customHeight="1">
      <c r="A134" s="182">
        <v>2</v>
      </c>
      <c r="B134" s="178">
        <v>6</v>
      </c>
      <c r="C134" s="179">
        <v>5</v>
      </c>
      <c r="D134" s="180">
        <v>1</v>
      </c>
      <c r="E134" s="178">
        <v>1</v>
      </c>
      <c r="F134" s="213"/>
      <c r="G134" s="202" t="s">
        <v>99</v>
      </c>
      <c r="H134" s="93">
        <v>101</v>
      </c>
      <c r="I134" s="167">
        <f t="shared" si="10"/>
        <v>0</v>
      </c>
      <c r="J134" s="208">
        <f t="shared" si="10"/>
        <v>0</v>
      </c>
      <c r="K134" s="168">
        <f t="shared" si="10"/>
        <v>0</v>
      </c>
      <c r="L134" s="167">
        <f t="shared" si="10"/>
        <v>0</v>
      </c>
      <c r="M134" s="84"/>
    </row>
    <row r="135" spans="1:13" ht="27.75" hidden="1" customHeight="1">
      <c r="A135" s="178">
        <v>2</v>
      </c>
      <c r="B135" s="179">
        <v>6</v>
      </c>
      <c r="C135" s="178">
        <v>5</v>
      </c>
      <c r="D135" s="178">
        <v>1</v>
      </c>
      <c r="E135" s="180">
        <v>1</v>
      </c>
      <c r="F135" s="213">
        <v>1</v>
      </c>
      <c r="G135" s="178" t="s">
        <v>100</v>
      </c>
      <c r="H135" s="93">
        <v>102</v>
      </c>
      <c r="I135" s="185">
        <v>0</v>
      </c>
      <c r="J135" s="185">
        <v>0</v>
      </c>
      <c r="K135" s="185">
        <v>0</v>
      </c>
      <c r="L135" s="185">
        <v>0</v>
      </c>
      <c r="M135" s="84"/>
    </row>
    <row r="136" spans="1:13" ht="27.75" hidden="1" customHeight="1">
      <c r="A136" s="182">
        <v>2</v>
      </c>
      <c r="B136" s="179">
        <v>6</v>
      </c>
      <c r="C136" s="178">
        <v>6</v>
      </c>
      <c r="D136" s="179"/>
      <c r="E136" s="180"/>
      <c r="F136" s="181"/>
      <c r="G136" s="99" t="s">
        <v>101</v>
      </c>
      <c r="H136" s="93">
        <v>103</v>
      </c>
      <c r="I136" s="168">
        <f t="shared" ref="I136:L138" si="11">I137</f>
        <v>0</v>
      </c>
      <c r="J136" s="167">
        <f t="shared" si="11"/>
        <v>0</v>
      </c>
      <c r="K136" s="167">
        <f t="shared" si="11"/>
        <v>0</v>
      </c>
      <c r="L136" s="167">
        <f t="shared" si="11"/>
        <v>0</v>
      </c>
      <c r="M136" s="84"/>
    </row>
    <row r="137" spans="1:13" ht="27.75" hidden="1" customHeight="1">
      <c r="A137" s="182">
        <v>2</v>
      </c>
      <c r="B137" s="179">
        <v>6</v>
      </c>
      <c r="C137" s="178">
        <v>6</v>
      </c>
      <c r="D137" s="179">
        <v>1</v>
      </c>
      <c r="E137" s="180"/>
      <c r="F137" s="181"/>
      <c r="G137" s="99" t="s">
        <v>101</v>
      </c>
      <c r="H137" s="93">
        <v>104</v>
      </c>
      <c r="I137" s="167">
        <f t="shared" si="11"/>
        <v>0</v>
      </c>
      <c r="J137" s="167">
        <f t="shared" si="11"/>
        <v>0</v>
      </c>
      <c r="K137" s="167">
        <f t="shared" si="11"/>
        <v>0</v>
      </c>
      <c r="L137" s="167">
        <f t="shared" si="11"/>
        <v>0</v>
      </c>
      <c r="M137" s="84"/>
    </row>
    <row r="138" spans="1:13" ht="27.75" hidden="1" customHeight="1">
      <c r="A138" s="182">
        <v>2</v>
      </c>
      <c r="B138" s="179">
        <v>6</v>
      </c>
      <c r="C138" s="178">
        <v>6</v>
      </c>
      <c r="D138" s="179">
        <v>1</v>
      </c>
      <c r="E138" s="180">
        <v>1</v>
      </c>
      <c r="F138" s="181"/>
      <c r="G138" s="99" t="s">
        <v>101</v>
      </c>
      <c r="H138" s="93">
        <v>105</v>
      </c>
      <c r="I138" s="167">
        <f t="shared" si="11"/>
        <v>0</v>
      </c>
      <c r="J138" s="167">
        <f t="shared" si="11"/>
        <v>0</v>
      </c>
      <c r="K138" s="167">
        <f t="shared" si="11"/>
        <v>0</v>
      </c>
      <c r="L138" s="167">
        <f t="shared" si="11"/>
        <v>0</v>
      </c>
      <c r="M138" s="84"/>
    </row>
    <row r="139" spans="1:13" ht="27.75" hidden="1" customHeight="1">
      <c r="A139" s="182">
        <v>2</v>
      </c>
      <c r="B139" s="179">
        <v>6</v>
      </c>
      <c r="C139" s="178">
        <v>6</v>
      </c>
      <c r="D139" s="179">
        <v>1</v>
      </c>
      <c r="E139" s="180">
        <v>1</v>
      </c>
      <c r="F139" s="181">
        <v>1</v>
      </c>
      <c r="G139" s="100" t="s">
        <v>101</v>
      </c>
      <c r="H139" s="93">
        <v>106</v>
      </c>
      <c r="I139" s="185">
        <v>0</v>
      </c>
      <c r="J139" s="223">
        <v>0</v>
      </c>
      <c r="K139" s="185">
        <v>0</v>
      </c>
      <c r="L139" s="185">
        <v>0</v>
      </c>
      <c r="M139" s="84"/>
    </row>
    <row r="140" spans="1:13" ht="28.5" hidden="1" customHeight="1">
      <c r="A140" s="212">
        <v>2</v>
      </c>
      <c r="B140" s="163">
        <v>7</v>
      </c>
      <c r="C140" s="163"/>
      <c r="D140" s="164"/>
      <c r="E140" s="164"/>
      <c r="F140" s="166"/>
      <c r="G140" s="165" t="s">
        <v>102</v>
      </c>
      <c r="H140" s="93">
        <v>107</v>
      </c>
      <c r="I140" s="168">
        <f>SUM(I141+I146+I154)</f>
        <v>0</v>
      </c>
      <c r="J140" s="208">
        <f>SUM(J141+J146+J154)</f>
        <v>0</v>
      </c>
      <c r="K140" s="168">
        <f>SUM(K141+K146+K154)</f>
        <v>0</v>
      </c>
      <c r="L140" s="167">
        <f>SUM(L141+L146+L154)</f>
        <v>0</v>
      </c>
      <c r="M140" s="84"/>
    </row>
    <row r="141" spans="1:13" hidden="1">
      <c r="A141" s="182">
        <v>2</v>
      </c>
      <c r="B141" s="178">
        <v>7</v>
      </c>
      <c r="C141" s="178">
        <v>1</v>
      </c>
      <c r="D141" s="179"/>
      <c r="E141" s="179"/>
      <c r="F141" s="181"/>
      <c r="G141" s="180" t="s">
        <v>103</v>
      </c>
      <c r="H141" s="93">
        <v>108</v>
      </c>
      <c r="I141" s="168">
        <f t="shared" ref="I141:L142" si="12">I142</f>
        <v>0</v>
      </c>
      <c r="J141" s="208">
        <f t="shared" si="12"/>
        <v>0</v>
      </c>
      <c r="K141" s="168">
        <f t="shared" si="12"/>
        <v>0</v>
      </c>
      <c r="L141" s="167">
        <f t="shared" si="12"/>
        <v>0</v>
      </c>
    </row>
    <row r="142" spans="1:13" ht="24" hidden="1" customHeight="1">
      <c r="A142" s="182">
        <v>2</v>
      </c>
      <c r="B142" s="178">
        <v>7</v>
      </c>
      <c r="C142" s="178">
        <v>1</v>
      </c>
      <c r="D142" s="179">
        <v>1</v>
      </c>
      <c r="E142" s="179"/>
      <c r="F142" s="181"/>
      <c r="G142" s="180" t="s">
        <v>103</v>
      </c>
      <c r="H142" s="93">
        <v>109</v>
      </c>
      <c r="I142" s="168">
        <f t="shared" si="12"/>
        <v>0</v>
      </c>
      <c r="J142" s="208">
        <f t="shared" si="12"/>
        <v>0</v>
      </c>
      <c r="K142" s="168">
        <f t="shared" si="12"/>
        <v>0</v>
      </c>
      <c r="L142" s="167">
        <f t="shared" si="12"/>
        <v>0</v>
      </c>
      <c r="M142" s="84"/>
    </row>
    <row r="143" spans="1:13" ht="28.5" hidden="1" customHeight="1">
      <c r="A143" s="182">
        <v>2</v>
      </c>
      <c r="B143" s="178">
        <v>7</v>
      </c>
      <c r="C143" s="178">
        <v>1</v>
      </c>
      <c r="D143" s="179">
        <v>1</v>
      </c>
      <c r="E143" s="179">
        <v>1</v>
      </c>
      <c r="F143" s="181"/>
      <c r="G143" s="180" t="s">
        <v>103</v>
      </c>
      <c r="H143" s="93">
        <v>110</v>
      </c>
      <c r="I143" s="168">
        <f>SUM(I144:I145)</f>
        <v>0</v>
      </c>
      <c r="J143" s="208">
        <f>SUM(J144:J145)</f>
        <v>0</v>
      </c>
      <c r="K143" s="168">
        <f>SUM(K144:K145)</f>
        <v>0</v>
      </c>
      <c r="L143" s="167">
        <f>SUM(L144:L145)</f>
        <v>0</v>
      </c>
      <c r="M143" s="84"/>
    </row>
    <row r="144" spans="1:13" ht="26.25" hidden="1" customHeight="1">
      <c r="A144" s="198">
        <v>2</v>
      </c>
      <c r="B144" s="173">
        <v>7</v>
      </c>
      <c r="C144" s="198">
        <v>1</v>
      </c>
      <c r="D144" s="178">
        <v>1</v>
      </c>
      <c r="E144" s="171">
        <v>1</v>
      </c>
      <c r="F144" s="174">
        <v>1</v>
      </c>
      <c r="G144" s="172" t="s">
        <v>104</v>
      </c>
      <c r="H144" s="93">
        <v>111</v>
      </c>
      <c r="I144" s="224">
        <v>0</v>
      </c>
      <c r="J144" s="224">
        <v>0</v>
      </c>
      <c r="K144" s="224">
        <v>0</v>
      </c>
      <c r="L144" s="224">
        <v>0</v>
      </c>
      <c r="M144" s="84"/>
    </row>
    <row r="145" spans="1:13" ht="24" hidden="1" customHeight="1">
      <c r="A145" s="178">
        <v>2</v>
      </c>
      <c r="B145" s="178">
        <v>7</v>
      </c>
      <c r="C145" s="182">
        <v>1</v>
      </c>
      <c r="D145" s="178">
        <v>1</v>
      </c>
      <c r="E145" s="179">
        <v>1</v>
      </c>
      <c r="F145" s="181">
        <v>2</v>
      </c>
      <c r="G145" s="180" t="s">
        <v>105</v>
      </c>
      <c r="H145" s="93">
        <v>112</v>
      </c>
      <c r="I145" s="184">
        <v>0</v>
      </c>
      <c r="J145" s="184">
        <v>0</v>
      </c>
      <c r="K145" s="184">
        <v>0</v>
      </c>
      <c r="L145" s="184">
        <v>0</v>
      </c>
      <c r="M145" s="84"/>
    </row>
    <row r="146" spans="1:13" ht="25.5" hidden="1" customHeight="1">
      <c r="A146" s="190">
        <v>2</v>
      </c>
      <c r="B146" s="191">
        <v>7</v>
      </c>
      <c r="C146" s="190">
        <v>2</v>
      </c>
      <c r="D146" s="191"/>
      <c r="E146" s="192"/>
      <c r="F146" s="194"/>
      <c r="G146" s="193" t="s">
        <v>106</v>
      </c>
      <c r="H146" s="93">
        <v>113</v>
      </c>
      <c r="I146" s="176">
        <f t="shared" ref="I146:L147" si="13">I147</f>
        <v>0</v>
      </c>
      <c r="J146" s="211">
        <f t="shared" si="13"/>
        <v>0</v>
      </c>
      <c r="K146" s="176">
        <f t="shared" si="13"/>
        <v>0</v>
      </c>
      <c r="L146" s="177">
        <f t="shared" si="13"/>
        <v>0</v>
      </c>
      <c r="M146" s="84"/>
    </row>
    <row r="147" spans="1:13" ht="25.5" hidden="1" customHeight="1">
      <c r="A147" s="182">
        <v>2</v>
      </c>
      <c r="B147" s="178">
        <v>7</v>
      </c>
      <c r="C147" s="182">
        <v>2</v>
      </c>
      <c r="D147" s="178">
        <v>1</v>
      </c>
      <c r="E147" s="179"/>
      <c r="F147" s="181"/>
      <c r="G147" s="180" t="s">
        <v>107</v>
      </c>
      <c r="H147" s="93">
        <v>114</v>
      </c>
      <c r="I147" s="168">
        <f t="shared" si="13"/>
        <v>0</v>
      </c>
      <c r="J147" s="208">
        <f t="shared" si="13"/>
        <v>0</v>
      </c>
      <c r="K147" s="168">
        <f t="shared" si="13"/>
        <v>0</v>
      </c>
      <c r="L147" s="167">
        <f t="shared" si="13"/>
        <v>0</v>
      </c>
      <c r="M147" s="84"/>
    </row>
    <row r="148" spans="1:13" ht="25.5" hidden="1" customHeight="1">
      <c r="A148" s="182">
        <v>2</v>
      </c>
      <c r="B148" s="178">
        <v>7</v>
      </c>
      <c r="C148" s="182">
        <v>2</v>
      </c>
      <c r="D148" s="178">
        <v>1</v>
      </c>
      <c r="E148" s="179">
        <v>1</v>
      </c>
      <c r="F148" s="181"/>
      <c r="G148" s="180" t="s">
        <v>107</v>
      </c>
      <c r="H148" s="93">
        <v>115</v>
      </c>
      <c r="I148" s="168">
        <f>SUM(I149:I150)</f>
        <v>0</v>
      </c>
      <c r="J148" s="208">
        <f>SUM(J149:J150)</f>
        <v>0</v>
      </c>
      <c r="K148" s="168">
        <f>SUM(K149:K150)</f>
        <v>0</v>
      </c>
      <c r="L148" s="167">
        <f>SUM(L149:L150)</f>
        <v>0</v>
      </c>
      <c r="M148" s="84"/>
    </row>
    <row r="149" spans="1:13" ht="23.25" hidden="1" customHeight="1">
      <c r="A149" s="182">
        <v>2</v>
      </c>
      <c r="B149" s="178">
        <v>7</v>
      </c>
      <c r="C149" s="182">
        <v>2</v>
      </c>
      <c r="D149" s="178">
        <v>1</v>
      </c>
      <c r="E149" s="179">
        <v>1</v>
      </c>
      <c r="F149" s="181">
        <v>1</v>
      </c>
      <c r="G149" s="180" t="s">
        <v>108</v>
      </c>
      <c r="H149" s="93">
        <v>116</v>
      </c>
      <c r="I149" s="184">
        <v>0</v>
      </c>
      <c r="J149" s="184">
        <v>0</v>
      </c>
      <c r="K149" s="184">
        <v>0</v>
      </c>
      <c r="L149" s="184">
        <v>0</v>
      </c>
      <c r="M149" s="84"/>
    </row>
    <row r="150" spans="1:13" ht="26.25" hidden="1" customHeight="1">
      <c r="A150" s="182">
        <v>2</v>
      </c>
      <c r="B150" s="178">
        <v>7</v>
      </c>
      <c r="C150" s="182">
        <v>2</v>
      </c>
      <c r="D150" s="178">
        <v>1</v>
      </c>
      <c r="E150" s="179">
        <v>1</v>
      </c>
      <c r="F150" s="181">
        <v>2</v>
      </c>
      <c r="G150" s="180" t="s">
        <v>109</v>
      </c>
      <c r="H150" s="93">
        <v>117</v>
      </c>
      <c r="I150" s="184">
        <v>0</v>
      </c>
      <c r="J150" s="184">
        <v>0</v>
      </c>
      <c r="K150" s="184">
        <v>0</v>
      </c>
      <c r="L150" s="184">
        <v>0</v>
      </c>
      <c r="M150" s="84"/>
    </row>
    <row r="151" spans="1:13" ht="27.75" hidden="1" customHeight="1">
      <c r="A151" s="182">
        <v>2</v>
      </c>
      <c r="B151" s="178">
        <v>7</v>
      </c>
      <c r="C151" s="182">
        <v>2</v>
      </c>
      <c r="D151" s="178">
        <v>2</v>
      </c>
      <c r="E151" s="179"/>
      <c r="F151" s="181"/>
      <c r="G151" s="180" t="s">
        <v>110</v>
      </c>
      <c r="H151" s="93">
        <v>118</v>
      </c>
      <c r="I151" s="168">
        <f>I152</f>
        <v>0</v>
      </c>
      <c r="J151" s="168">
        <f>J152</f>
        <v>0</v>
      </c>
      <c r="K151" s="168">
        <f>K152</f>
        <v>0</v>
      </c>
      <c r="L151" s="168">
        <f>L152</f>
        <v>0</v>
      </c>
      <c r="M151" s="84"/>
    </row>
    <row r="152" spans="1:13" ht="24.75" hidden="1" customHeight="1">
      <c r="A152" s="182">
        <v>2</v>
      </c>
      <c r="B152" s="178">
        <v>7</v>
      </c>
      <c r="C152" s="182">
        <v>2</v>
      </c>
      <c r="D152" s="178">
        <v>2</v>
      </c>
      <c r="E152" s="179">
        <v>1</v>
      </c>
      <c r="F152" s="181"/>
      <c r="G152" s="180" t="s">
        <v>110</v>
      </c>
      <c r="H152" s="93">
        <v>119</v>
      </c>
      <c r="I152" s="168">
        <f>SUM(I153)</f>
        <v>0</v>
      </c>
      <c r="J152" s="168">
        <f>SUM(J153)</f>
        <v>0</v>
      </c>
      <c r="K152" s="168">
        <f>SUM(K153)</f>
        <v>0</v>
      </c>
      <c r="L152" s="168">
        <f>SUM(L153)</f>
        <v>0</v>
      </c>
      <c r="M152" s="84"/>
    </row>
    <row r="153" spans="1:13" ht="27" hidden="1" customHeight="1">
      <c r="A153" s="182">
        <v>2</v>
      </c>
      <c r="B153" s="178">
        <v>7</v>
      </c>
      <c r="C153" s="182">
        <v>2</v>
      </c>
      <c r="D153" s="178">
        <v>2</v>
      </c>
      <c r="E153" s="179">
        <v>1</v>
      </c>
      <c r="F153" s="181">
        <v>1</v>
      </c>
      <c r="G153" s="180" t="s">
        <v>110</v>
      </c>
      <c r="H153" s="93">
        <v>120</v>
      </c>
      <c r="I153" s="184">
        <v>0</v>
      </c>
      <c r="J153" s="184">
        <v>0</v>
      </c>
      <c r="K153" s="184">
        <v>0</v>
      </c>
      <c r="L153" s="184">
        <v>0</v>
      </c>
      <c r="M153" s="84"/>
    </row>
    <row r="154" spans="1:13" hidden="1">
      <c r="A154" s="182">
        <v>2</v>
      </c>
      <c r="B154" s="178">
        <v>7</v>
      </c>
      <c r="C154" s="182">
        <v>3</v>
      </c>
      <c r="D154" s="178"/>
      <c r="E154" s="179"/>
      <c r="F154" s="181"/>
      <c r="G154" s="180" t="s">
        <v>111</v>
      </c>
      <c r="H154" s="93">
        <v>121</v>
      </c>
      <c r="I154" s="168">
        <f t="shared" ref="I154:L155" si="14">I155</f>
        <v>0</v>
      </c>
      <c r="J154" s="208">
        <f t="shared" si="14"/>
        <v>0</v>
      </c>
      <c r="K154" s="168">
        <f t="shared" si="14"/>
        <v>0</v>
      </c>
      <c r="L154" s="167">
        <f t="shared" si="14"/>
        <v>0</v>
      </c>
    </row>
    <row r="155" spans="1:13" hidden="1">
      <c r="A155" s="190">
        <v>2</v>
      </c>
      <c r="B155" s="199">
        <v>7</v>
      </c>
      <c r="C155" s="225">
        <v>3</v>
      </c>
      <c r="D155" s="199">
        <v>1</v>
      </c>
      <c r="E155" s="200"/>
      <c r="F155" s="201"/>
      <c r="G155" s="202" t="s">
        <v>111</v>
      </c>
      <c r="H155" s="93">
        <v>122</v>
      </c>
      <c r="I155" s="196">
        <f t="shared" si="14"/>
        <v>0</v>
      </c>
      <c r="J155" s="222">
        <f t="shared" si="14"/>
        <v>0</v>
      </c>
      <c r="K155" s="196">
        <f t="shared" si="14"/>
        <v>0</v>
      </c>
      <c r="L155" s="195">
        <f t="shared" si="14"/>
        <v>0</v>
      </c>
    </row>
    <row r="156" spans="1:13" hidden="1">
      <c r="A156" s="182">
        <v>2</v>
      </c>
      <c r="B156" s="178">
        <v>7</v>
      </c>
      <c r="C156" s="182">
        <v>3</v>
      </c>
      <c r="D156" s="178">
        <v>1</v>
      </c>
      <c r="E156" s="179">
        <v>1</v>
      </c>
      <c r="F156" s="181"/>
      <c r="G156" s="180" t="s">
        <v>111</v>
      </c>
      <c r="H156" s="93">
        <v>123</v>
      </c>
      <c r="I156" s="168">
        <f>SUM(I157:I158)</f>
        <v>0</v>
      </c>
      <c r="J156" s="208">
        <f>SUM(J157:J158)</f>
        <v>0</v>
      </c>
      <c r="K156" s="168">
        <f>SUM(K157:K158)</f>
        <v>0</v>
      </c>
      <c r="L156" s="167">
        <f>SUM(L157:L158)</f>
        <v>0</v>
      </c>
    </row>
    <row r="157" spans="1:13" hidden="1">
      <c r="A157" s="198">
        <v>2</v>
      </c>
      <c r="B157" s="173">
        <v>7</v>
      </c>
      <c r="C157" s="198">
        <v>3</v>
      </c>
      <c r="D157" s="173">
        <v>1</v>
      </c>
      <c r="E157" s="171">
        <v>1</v>
      </c>
      <c r="F157" s="174">
        <v>1</v>
      </c>
      <c r="G157" s="172" t="s">
        <v>112</v>
      </c>
      <c r="H157" s="93">
        <v>124</v>
      </c>
      <c r="I157" s="224">
        <v>0</v>
      </c>
      <c r="J157" s="224">
        <v>0</v>
      </c>
      <c r="K157" s="224">
        <v>0</v>
      </c>
      <c r="L157" s="224">
        <v>0</v>
      </c>
    </row>
    <row r="158" spans="1:13" ht="25.5" hidden="1" customHeight="1">
      <c r="A158" s="182">
        <v>2</v>
      </c>
      <c r="B158" s="178">
        <v>7</v>
      </c>
      <c r="C158" s="182">
        <v>3</v>
      </c>
      <c r="D158" s="178">
        <v>1</v>
      </c>
      <c r="E158" s="179">
        <v>1</v>
      </c>
      <c r="F158" s="181">
        <v>2</v>
      </c>
      <c r="G158" s="180" t="s">
        <v>113</v>
      </c>
      <c r="H158" s="93">
        <v>125</v>
      </c>
      <c r="I158" s="184">
        <v>0</v>
      </c>
      <c r="J158" s="185">
        <v>0</v>
      </c>
      <c r="K158" s="185">
        <v>0</v>
      </c>
      <c r="L158" s="185">
        <v>0</v>
      </c>
      <c r="M158" s="84"/>
    </row>
    <row r="159" spans="1:13" ht="24" hidden="1" customHeight="1">
      <c r="A159" s="212">
        <v>2</v>
      </c>
      <c r="B159" s="212">
        <v>8</v>
      </c>
      <c r="C159" s="163"/>
      <c r="D159" s="187"/>
      <c r="E159" s="170"/>
      <c r="F159" s="226"/>
      <c r="G159" s="175" t="s">
        <v>114</v>
      </c>
      <c r="H159" s="93">
        <v>126</v>
      </c>
      <c r="I159" s="189">
        <f>I160</f>
        <v>0</v>
      </c>
      <c r="J159" s="210">
        <f>J160</f>
        <v>0</v>
      </c>
      <c r="K159" s="189">
        <f>K160</f>
        <v>0</v>
      </c>
      <c r="L159" s="188">
        <f>L160</f>
        <v>0</v>
      </c>
      <c r="M159" s="84"/>
    </row>
    <row r="160" spans="1:13" ht="21.75" hidden="1" customHeight="1">
      <c r="A160" s="190">
        <v>2</v>
      </c>
      <c r="B160" s="190">
        <v>8</v>
      </c>
      <c r="C160" s="190">
        <v>1</v>
      </c>
      <c r="D160" s="191"/>
      <c r="E160" s="192"/>
      <c r="F160" s="194"/>
      <c r="G160" s="172" t="s">
        <v>114</v>
      </c>
      <c r="H160" s="93">
        <v>127</v>
      </c>
      <c r="I160" s="189">
        <f>I161+I166</f>
        <v>0</v>
      </c>
      <c r="J160" s="210">
        <f>J161+J166</f>
        <v>0</v>
      </c>
      <c r="K160" s="189">
        <f>K161+K166</f>
        <v>0</v>
      </c>
      <c r="L160" s="188">
        <f>L161+L166</f>
        <v>0</v>
      </c>
      <c r="M160" s="84"/>
    </row>
    <row r="161" spans="1:13" ht="27" hidden="1" customHeight="1">
      <c r="A161" s="182">
        <v>2</v>
      </c>
      <c r="B161" s="178">
        <v>8</v>
      </c>
      <c r="C161" s="180">
        <v>1</v>
      </c>
      <c r="D161" s="178">
        <v>1</v>
      </c>
      <c r="E161" s="179"/>
      <c r="F161" s="181"/>
      <c r="G161" s="180" t="s">
        <v>115</v>
      </c>
      <c r="H161" s="93">
        <v>128</v>
      </c>
      <c r="I161" s="168">
        <f>I162</f>
        <v>0</v>
      </c>
      <c r="J161" s="208">
        <f>J162</f>
        <v>0</v>
      </c>
      <c r="K161" s="168">
        <f>K162</f>
        <v>0</v>
      </c>
      <c r="L161" s="167">
        <f>L162</f>
        <v>0</v>
      </c>
      <c r="M161" s="84"/>
    </row>
    <row r="162" spans="1:13" ht="23.25" hidden="1" customHeight="1">
      <c r="A162" s="182">
        <v>2</v>
      </c>
      <c r="B162" s="178">
        <v>8</v>
      </c>
      <c r="C162" s="172">
        <v>1</v>
      </c>
      <c r="D162" s="173">
        <v>1</v>
      </c>
      <c r="E162" s="171">
        <v>1</v>
      </c>
      <c r="F162" s="174"/>
      <c r="G162" s="180" t="s">
        <v>115</v>
      </c>
      <c r="H162" s="93">
        <v>129</v>
      </c>
      <c r="I162" s="189">
        <f>SUM(I163:I165)</f>
        <v>0</v>
      </c>
      <c r="J162" s="189">
        <f>SUM(J163:J165)</f>
        <v>0</v>
      </c>
      <c r="K162" s="189">
        <f>SUM(K163:K165)</f>
        <v>0</v>
      </c>
      <c r="L162" s="189">
        <f>SUM(L163:L165)</f>
        <v>0</v>
      </c>
      <c r="M162" s="84"/>
    </row>
    <row r="163" spans="1:13" ht="23.25" hidden="1" customHeight="1">
      <c r="A163" s="178">
        <v>2</v>
      </c>
      <c r="B163" s="173">
        <v>8</v>
      </c>
      <c r="C163" s="180">
        <v>1</v>
      </c>
      <c r="D163" s="178">
        <v>1</v>
      </c>
      <c r="E163" s="179">
        <v>1</v>
      </c>
      <c r="F163" s="181">
        <v>1</v>
      </c>
      <c r="G163" s="180" t="s">
        <v>116</v>
      </c>
      <c r="H163" s="93">
        <v>130</v>
      </c>
      <c r="I163" s="184">
        <v>0</v>
      </c>
      <c r="J163" s="184">
        <v>0</v>
      </c>
      <c r="K163" s="184">
        <v>0</v>
      </c>
      <c r="L163" s="184">
        <v>0</v>
      </c>
      <c r="M163" s="84"/>
    </row>
    <row r="164" spans="1:13" ht="27" hidden="1" customHeight="1">
      <c r="A164" s="190">
        <v>2</v>
      </c>
      <c r="B164" s="199">
        <v>8</v>
      </c>
      <c r="C164" s="202">
        <v>1</v>
      </c>
      <c r="D164" s="199">
        <v>1</v>
      </c>
      <c r="E164" s="200">
        <v>1</v>
      </c>
      <c r="F164" s="201">
        <v>2</v>
      </c>
      <c r="G164" s="202" t="s">
        <v>117</v>
      </c>
      <c r="H164" s="93">
        <v>131</v>
      </c>
      <c r="I164" s="227">
        <v>0</v>
      </c>
      <c r="J164" s="227">
        <v>0</v>
      </c>
      <c r="K164" s="227">
        <v>0</v>
      </c>
      <c r="L164" s="227">
        <v>0</v>
      </c>
      <c r="M164" s="84"/>
    </row>
    <row r="165" spans="1:13" hidden="1">
      <c r="A165" s="190">
        <v>2</v>
      </c>
      <c r="B165" s="199">
        <v>8</v>
      </c>
      <c r="C165" s="202">
        <v>1</v>
      </c>
      <c r="D165" s="199">
        <v>1</v>
      </c>
      <c r="E165" s="200">
        <v>1</v>
      </c>
      <c r="F165" s="201">
        <v>3</v>
      </c>
      <c r="G165" s="202" t="s">
        <v>118</v>
      </c>
      <c r="H165" s="93">
        <v>132</v>
      </c>
      <c r="I165" s="227">
        <v>0</v>
      </c>
      <c r="J165" s="228">
        <v>0</v>
      </c>
      <c r="K165" s="227">
        <v>0</v>
      </c>
      <c r="L165" s="203">
        <v>0</v>
      </c>
    </row>
    <row r="166" spans="1:13" ht="23.25" hidden="1" customHeight="1">
      <c r="A166" s="182">
        <v>2</v>
      </c>
      <c r="B166" s="178">
        <v>8</v>
      </c>
      <c r="C166" s="180">
        <v>1</v>
      </c>
      <c r="D166" s="178">
        <v>2</v>
      </c>
      <c r="E166" s="179"/>
      <c r="F166" s="181"/>
      <c r="G166" s="180" t="s">
        <v>119</v>
      </c>
      <c r="H166" s="93">
        <v>133</v>
      </c>
      <c r="I166" s="168">
        <f t="shared" ref="I166:L167" si="15">I167</f>
        <v>0</v>
      </c>
      <c r="J166" s="208">
        <f t="shared" si="15"/>
        <v>0</v>
      </c>
      <c r="K166" s="168">
        <f t="shared" si="15"/>
        <v>0</v>
      </c>
      <c r="L166" s="167">
        <f t="shared" si="15"/>
        <v>0</v>
      </c>
      <c r="M166" s="84"/>
    </row>
    <row r="167" spans="1:13" hidden="1">
      <c r="A167" s="182">
        <v>2</v>
      </c>
      <c r="B167" s="178">
        <v>8</v>
      </c>
      <c r="C167" s="180">
        <v>1</v>
      </c>
      <c r="D167" s="178">
        <v>2</v>
      </c>
      <c r="E167" s="179">
        <v>1</v>
      </c>
      <c r="F167" s="181"/>
      <c r="G167" s="180" t="s">
        <v>119</v>
      </c>
      <c r="H167" s="93">
        <v>134</v>
      </c>
      <c r="I167" s="168">
        <f t="shared" si="15"/>
        <v>0</v>
      </c>
      <c r="J167" s="208">
        <f t="shared" si="15"/>
        <v>0</v>
      </c>
      <c r="K167" s="168">
        <f t="shared" si="15"/>
        <v>0</v>
      </c>
      <c r="L167" s="167">
        <f t="shared" si="15"/>
        <v>0</v>
      </c>
    </row>
    <row r="168" spans="1:13" hidden="1">
      <c r="A168" s="190">
        <v>2</v>
      </c>
      <c r="B168" s="191">
        <v>8</v>
      </c>
      <c r="C168" s="193">
        <v>1</v>
      </c>
      <c r="D168" s="191">
        <v>2</v>
      </c>
      <c r="E168" s="192">
        <v>1</v>
      </c>
      <c r="F168" s="194">
        <v>1</v>
      </c>
      <c r="G168" s="180" t="s">
        <v>119</v>
      </c>
      <c r="H168" s="93">
        <v>135</v>
      </c>
      <c r="I168" s="229">
        <v>0</v>
      </c>
      <c r="J168" s="185">
        <v>0</v>
      </c>
      <c r="K168" s="185">
        <v>0</v>
      </c>
      <c r="L168" s="185">
        <v>0</v>
      </c>
    </row>
    <row r="169" spans="1:13" ht="93" hidden="1" customHeight="1">
      <c r="A169" s="212">
        <v>2</v>
      </c>
      <c r="B169" s="163">
        <v>9</v>
      </c>
      <c r="C169" s="165"/>
      <c r="D169" s="163"/>
      <c r="E169" s="164"/>
      <c r="F169" s="166"/>
      <c r="G169" s="165" t="s">
        <v>412</v>
      </c>
      <c r="H169" s="93">
        <v>136</v>
      </c>
      <c r="I169" s="168">
        <f>I170+I174</f>
        <v>0</v>
      </c>
      <c r="J169" s="208">
        <f>J170+J174</f>
        <v>0</v>
      </c>
      <c r="K169" s="168">
        <f>K170+K174</f>
        <v>0</v>
      </c>
      <c r="L169" s="167">
        <f>L170+L174</f>
        <v>0</v>
      </c>
      <c r="M169" s="84"/>
    </row>
    <row r="170" spans="1:13" s="193" customFormat="1" ht="39" hidden="1" customHeight="1">
      <c r="A170" s="182">
        <v>2</v>
      </c>
      <c r="B170" s="178">
        <v>9</v>
      </c>
      <c r="C170" s="180">
        <v>1</v>
      </c>
      <c r="D170" s="178"/>
      <c r="E170" s="179"/>
      <c r="F170" s="181"/>
      <c r="G170" s="180" t="s">
        <v>120</v>
      </c>
      <c r="H170" s="93">
        <v>137</v>
      </c>
      <c r="I170" s="168">
        <f t="shared" ref="I170:L172" si="16">I171</f>
        <v>0</v>
      </c>
      <c r="J170" s="208">
        <f t="shared" si="16"/>
        <v>0</v>
      </c>
      <c r="K170" s="168">
        <f t="shared" si="16"/>
        <v>0</v>
      </c>
      <c r="L170" s="167">
        <f t="shared" si="16"/>
        <v>0</v>
      </c>
    </row>
    <row r="171" spans="1:13" ht="42.75" hidden="1" customHeight="1">
      <c r="A171" s="198">
        <v>2</v>
      </c>
      <c r="B171" s="173">
        <v>9</v>
      </c>
      <c r="C171" s="172">
        <v>1</v>
      </c>
      <c r="D171" s="173">
        <v>1</v>
      </c>
      <c r="E171" s="171"/>
      <c r="F171" s="174"/>
      <c r="G171" s="180" t="s">
        <v>120</v>
      </c>
      <c r="H171" s="93">
        <v>138</v>
      </c>
      <c r="I171" s="189">
        <f t="shared" si="16"/>
        <v>0</v>
      </c>
      <c r="J171" s="210">
        <f t="shared" si="16"/>
        <v>0</v>
      </c>
      <c r="K171" s="189">
        <f t="shared" si="16"/>
        <v>0</v>
      </c>
      <c r="L171" s="188">
        <f t="shared" si="16"/>
        <v>0</v>
      </c>
      <c r="M171" s="84"/>
    </row>
    <row r="172" spans="1:13" ht="38.25" hidden="1" customHeight="1">
      <c r="A172" s="182">
        <v>2</v>
      </c>
      <c r="B172" s="178">
        <v>9</v>
      </c>
      <c r="C172" s="182">
        <v>1</v>
      </c>
      <c r="D172" s="178">
        <v>1</v>
      </c>
      <c r="E172" s="179">
        <v>1</v>
      </c>
      <c r="F172" s="181"/>
      <c r="G172" s="180" t="s">
        <v>120</v>
      </c>
      <c r="H172" s="93">
        <v>139</v>
      </c>
      <c r="I172" s="168">
        <f t="shared" si="16"/>
        <v>0</v>
      </c>
      <c r="J172" s="208">
        <f t="shared" si="16"/>
        <v>0</v>
      </c>
      <c r="K172" s="168">
        <f t="shared" si="16"/>
        <v>0</v>
      </c>
      <c r="L172" s="167">
        <f t="shared" si="16"/>
        <v>0</v>
      </c>
      <c r="M172" s="84"/>
    </row>
    <row r="173" spans="1:13" ht="38.25" hidden="1" customHeight="1">
      <c r="A173" s="198">
        <v>2</v>
      </c>
      <c r="B173" s="173">
        <v>9</v>
      </c>
      <c r="C173" s="173">
        <v>1</v>
      </c>
      <c r="D173" s="173">
        <v>1</v>
      </c>
      <c r="E173" s="171">
        <v>1</v>
      </c>
      <c r="F173" s="174">
        <v>1</v>
      </c>
      <c r="G173" s="180" t="s">
        <v>120</v>
      </c>
      <c r="H173" s="93">
        <v>140</v>
      </c>
      <c r="I173" s="224">
        <v>0</v>
      </c>
      <c r="J173" s="224">
        <v>0</v>
      </c>
      <c r="K173" s="224">
        <v>0</v>
      </c>
      <c r="L173" s="224">
        <v>0</v>
      </c>
      <c r="M173" s="84"/>
    </row>
    <row r="174" spans="1:13" ht="90.75" hidden="1" customHeight="1">
      <c r="A174" s="182">
        <v>2</v>
      </c>
      <c r="B174" s="178">
        <v>9</v>
      </c>
      <c r="C174" s="178">
        <v>2</v>
      </c>
      <c r="D174" s="178"/>
      <c r="E174" s="179"/>
      <c r="F174" s="181"/>
      <c r="G174" s="180" t="s">
        <v>412</v>
      </c>
      <c r="H174" s="93">
        <v>141</v>
      </c>
      <c r="I174" s="168">
        <f>SUM(I175+I180)</f>
        <v>0</v>
      </c>
      <c r="J174" s="168">
        <f>SUM(J175+J180)</f>
        <v>0</v>
      </c>
      <c r="K174" s="168">
        <f>SUM(K175+K180)</f>
        <v>0</v>
      </c>
      <c r="L174" s="168">
        <f>SUM(L175+L180)</f>
        <v>0</v>
      </c>
      <c r="M174" s="84"/>
    </row>
    <row r="175" spans="1:13" ht="91.5" hidden="1" customHeight="1">
      <c r="A175" s="182">
        <v>2</v>
      </c>
      <c r="B175" s="178">
        <v>9</v>
      </c>
      <c r="C175" s="178">
        <v>2</v>
      </c>
      <c r="D175" s="173">
        <v>1</v>
      </c>
      <c r="E175" s="171"/>
      <c r="F175" s="174"/>
      <c r="G175" s="180" t="s">
        <v>413</v>
      </c>
      <c r="H175" s="93">
        <v>142</v>
      </c>
      <c r="I175" s="189">
        <f>I176</f>
        <v>0</v>
      </c>
      <c r="J175" s="210">
        <f>J176</f>
        <v>0</v>
      </c>
      <c r="K175" s="189">
        <f>K176</f>
        <v>0</v>
      </c>
      <c r="L175" s="188">
        <f>L176</f>
        <v>0</v>
      </c>
      <c r="M175" s="84"/>
    </row>
    <row r="176" spans="1:13" ht="93" hidden="1" customHeight="1">
      <c r="A176" s="198">
        <v>2</v>
      </c>
      <c r="B176" s="173">
        <v>9</v>
      </c>
      <c r="C176" s="173">
        <v>2</v>
      </c>
      <c r="D176" s="178">
        <v>1</v>
      </c>
      <c r="E176" s="179">
        <v>1</v>
      </c>
      <c r="F176" s="181"/>
      <c r="G176" s="180" t="s">
        <v>413</v>
      </c>
      <c r="H176" s="93">
        <v>143</v>
      </c>
      <c r="I176" s="168">
        <f>SUM(I177:I179)</f>
        <v>0</v>
      </c>
      <c r="J176" s="208">
        <f>SUM(J177:J179)</f>
        <v>0</v>
      </c>
      <c r="K176" s="168">
        <f>SUM(K177:K179)</f>
        <v>0</v>
      </c>
      <c r="L176" s="167">
        <f>SUM(L177:L179)</f>
        <v>0</v>
      </c>
      <c r="M176" s="84"/>
    </row>
    <row r="177" spans="1:13" ht="105" hidden="1" customHeight="1">
      <c r="A177" s="190">
        <v>2</v>
      </c>
      <c r="B177" s="199">
        <v>9</v>
      </c>
      <c r="C177" s="199">
        <v>2</v>
      </c>
      <c r="D177" s="199">
        <v>1</v>
      </c>
      <c r="E177" s="200">
        <v>1</v>
      </c>
      <c r="F177" s="201">
        <v>1</v>
      </c>
      <c r="G177" s="180" t="s">
        <v>414</v>
      </c>
      <c r="H177" s="93">
        <v>144</v>
      </c>
      <c r="I177" s="227">
        <v>0</v>
      </c>
      <c r="J177" s="183">
        <v>0</v>
      </c>
      <c r="K177" s="183">
        <v>0</v>
      </c>
      <c r="L177" s="183">
        <v>0</v>
      </c>
      <c r="M177" s="84"/>
    </row>
    <row r="178" spans="1:13" ht="107.25" hidden="1" customHeight="1">
      <c r="A178" s="182">
        <v>2</v>
      </c>
      <c r="B178" s="178">
        <v>9</v>
      </c>
      <c r="C178" s="178">
        <v>2</v>
      </c>
      <c r="D178" s="178">
        <v>1</v>
      </c>
      <c r="E178" s="179">
        <v>1</v>
      </c>
      <c r="F178" s="181">
        <v>2</v>
      </c>
      <c r="G178" s="180" t="s">
        <v>415</v>
      </c>
      <c r="H178" s="93">
        <v>145</v>
      </c>
      <c r="I178" s="184">
        <v>0</v>
      </c>
      <c r="J178" s="230">
        <v>0</v>
      </c>
      <c r="K178" s="230">
        <v>0</v>
      </c>
      <c r="L178" s="230">
        <v>0</v>
      </c>
      <c r="M178" s="84"/>
    </row>
    <row r="179" spans="1:13" ht="104.25" hidden="1" customHeight="1">
      <c r="A179" s="182">
        <v>2</v>
      </c>
      <c r="B179" s="178">
        <v>9</v>
      </c>
      <c r="C179" s="178">
        <v>2</v>
      </c>
      <c r="D179" s="178">
        <v>1</v>
      </c>
      <c r="E179" s="179">
        <v>1</v>
      </c>
      <c r="F179" s="181">
        <v>3</v>
      </c>
      <c r="G179" s="180" t="s">
        <v>416</v>
      </c>
      <c r="H179" s="93">
        <v>146</v>
      </c>
      <c r="I179" s="184">
        <v>0</v>
      </c>
      <c r="J179" s="184">
        <v>0</v>
      </c>
      <c r="K179" s="184">
        <v>0</v>
      </c>
      <c r="L179" s="184">
        <v>0</v>
      </c>
      <c r="M179" s="84"/>
    </row>
    <row r="180" spans="1:13" ht="92.25" hidden="1" customHeight="1">
      <c r="A180" s="231">
        <v>2</v>
      </c>
      <c r="B180" s="231">
        <v>9</v>
      </c>
      <c r="C180" s="231">
        <v>2</v>
      </c>
      <c r="D180" s="231">
        <v>2</v>
      </c>
      <c r="E180" s="231"/>
      <c r="F180" s="231"/>
      <c r="G180" s="180" t="s">
        <v>417</v>
      </c>
      <c r="H180" s="93">
        <v>147</v>
      </c>
      <c r="I180" s="168">
        <f>I181</f>
        <v>0</v>
      </c>
      <c r="J180" s="208">
        <f>J181</f>
        <v>0</v>
      </c>
      <c r="K180" s="168">
        <f>K181</f>
        <v>0</v>
      </c>
      <c r="L180" s="167">
        <f>L181</f>
        <v>0</v>
      </c>
      <c r="M180" s="84"/>
    </row>
    <row r="181" spans="1:13" ht="91.5" hidden="1" customHeight="1">
      <c r="A181" s="182">
        <v>2</v>
      </c>
      <c r="B181" s="178">
        <v>9</v>
      </c>
      <c r="C181" s="178">
        <v>2</v>
      </c>
      <c r="D181" s="178">
        <v>2</v>
      </c>
      <c r="E181" s="179">
        <v>1</v>
      </c>
      <c r="F181" s="181"/>
      <c r="G181" s="180" t="s">
        <v>417</v>
      </c>
      <c r="H181" s="93">
        <v>148</v>
      </c>
      <c r="I181" s="189">
        <f>SUM(I182:I184)</f>
        <v>0</v>
      </c>
      <c r="J181" s="189">
        <f>SUM(J182:J184)</f>
        <v>0</v>
      </c>
      <c r="K181" s="189">
        <f>SUM(K182:K184)</f>
        <v>0</v>
      </c>
      <c r="L181" s="189">
        <f>SUM(L182:L184)</f>
        <v>0</v>
      </c>
      <c r="M181" s="84"/>
    </row>
    <row r="182" spans="1:13" ht="105" hidden="1" customHeight="1">
      <c r="A182" s="182">
        <v>2</v>
      </c>
      <c r="B182" s="178">
        <v>9</v>
      </c>
      <c r="C182" s="178">
        <v>2</v>
      </c>
      <c r="D182" s="178">
        <v>2</v>
      </c>
      <c r="E182" s="178">
        <v>1</v>
      </c>
      <c r="F182" s="181">
        <v>1</v>
      </c>
      <c r="G182" s="180" t="s">
        <v>418</v>
      </c>
      <c r="H182" s="93">
        <v>149</v>
      </c>
      <c r="I182" s="184">
        <v>0</v>
      </c>
      <c r="J182" s="183">
        <v>0</v>
      </c>
      <c r="K182" s="183">
        <v>0</v>
      </c>
      <c r="L182" s="183">
        <v>0</v>
      </c>
      <c r="M182" s="84"/>
    </row>
    <row r="183" spans="1:13" ht="105" hidden="1" customHeight="1">
      <c r="A183" s="191">
        <v>2</v>
      </c>
      <c r="B183" s="193">
        <v>9</v>
      </c>
      <c r="C183" s="191">
        <v>2</v>
      </c>
      <c r="D183" s="192">
        <v>2</v>
      </c>
      <c r="E183" s="192">
        <v>1</v>
      </c>
      <c r="F183" s="194">
        <v>2</v>
      </c>
      <c r="G183" s="180" t="s">
        <v>419</v>
      </c>
      <c r="H183" s="93">
        <v>150</v>
      </c>
      <c r="I183" s="183">
        <v>0</v>
      </c>
      <c r="J183" s="185">
        <v>0</v>
      </c>
      <c r="K183" s="185">
        <v>0</v>
      </c>
      <c r="L183" s="185">
        <v>0</v>
      </c>
      <c r="M183" s="84"/>
    </row>
    <row r="184" spans="1:13" ht="104.25" hidden="1" customHeight="1">
      <c r="A184" s="178">
        <v>2</v>
      </c>
      <c r="B184" s="202">
        <v>9</v>
      </c>
      <c r="C184" s="199">
        <v>2</v>
      </c>
      <c r="D184" s="200">
        <v>2</v>
      </c>
      <c r="E184" s="200">
        <v>1</v>
      </c>
      <c r="F184" s="201">
        <v>3</v>
      </c>
      <c r="G184" s="180" t="s">
        <v>420</v>
      </c>
      <c r="H184" s="93">
        <v>151</v>
      </c>
      <c r="I184" s="230">
        <v>0</v>
      </c>
      <c r="J184" s="230">
        <v>0</v>
      </c>
      <c r="K184" s="230">
        <v>0</v>
      </c>
      <c r="L184" s="230">
        <v>0</v>
      </c>
      <c r="M184" s="84"/>
    </row>
    <row r="185" spans="1:13" ht="76.5" customHeight="1">
      <c r="A185" s="163">
        <v>3</v>
      </c>
      <c r="B185" s="165"/>
      <c r="C185" s="163"/>
      <c r="D185" s="164"/>
      <c r="E185" s="164"/>
      <c r="F185" s="166"/>
      <c r="G185" s="217" t="s">
        <v>121</v>
      </c>
      <c r="H185" s="93">
        <v>152</v>
      </c>
      <c r="I185" s="167">
        <f>SUM(I186+I239+I304)</f>
        <v>10000</v>
      </c>
      <c r="J185" s="208">
        <f>SUM(J186+J239+J304)</f>
        <v>10000</v>
      </c>
      <c r="K185" s="168">
        <f>SUM(K186+K239+K304)</f>
        <v>8834.9500000000007</v>
      </c>
      <c r="L185" s="167">
        <f>SUM(L186+L239+L304)</f>
        <v>8834.9500000000007</v>
      </c>
      <c r="M185" s="84"/>
    </row>
    <row r="186" spans="1:13" ht="34.5" customHeight="1">
      <c r="A186" s="212">
        <v>3</v>
      </c>
      <c r="B186" s="163">
        <v>1</v>
      </c>
      <c r="C186" s="187"/>
      <c r="D186" s="170"/>
      <c r="E186" s="170"/>
      <c r="F186" s="226"/>
      <c r="G186" s="207" t="s">
        <v>122</v>
      </c>
      <c r="H186" s="93">
        <v>153</v>
      </c>
      <c r="I186" s="167">
        <f>SUM(I187+I210+I217+I229+I233)</f>
        <v>10000</v>
      </c>
      <c r="J186" s="188">
        <f>SUM(J187+J210+J217+J229+J233)</f>
        <v>10000</v>
      </c>
      <c r="K186" s="188">
        <f>SUM(K187+K210+K217+K229+K233)</f>
        <v>8834.9500000000007</v>
      </c>
      <c r="L186" s="188">
        <f>SUM(L187+L210+L217+L229+L233)</f>
        <v>8834.9500000000007</v>
      </c>
      <c r="M186" s="84"/>
    </row>
    <row r="187" spans="1:13" ht="30.75" customHeight="1">
      <c r="A187" s="173">
        <v>3</v>
      </c>
      <c r="B187" s="172">
        <v>1</v>
      </c>
      <c r="C187" s="173">
        <v>1</v>
      </c>
      <c r="D187" s="171"/>
      <c r="E187" s="171"/>
      <c r="F187" s="232"/>
      <c r="G187" s="182" t="s">
        <v>123</v>
      </c>
      <c r="H187" s="93">
        <v>154</v>
      </c>
      <c r="I187" s="188">
        <f>SUM(I188+I191+I196+I202+I207)</f>
        <v>10000</v>
      </c>
      <c r="J187" s="208">
        <f>SUM(J188+J191+J196+J202+J207)</f>
        <v>10000</v>
      </c>
      <c r="K187" s="168">
        <f>SUM(K188+K191+K196+K202+K207)</f>
        <v>8834.9500000000007</v>
      </c>
      <c r="L187" s="167">
        <f>SUM(L188+L191+L196+L202+L207)</f>
        <v>8834.9500000000007</v>
      </c>
      <c r="M187" s="84"/>
    </row>
    <row r="188" spans="1:13" ht="33" hidden="1" customHeight="1">
      <c r="A188" s="178">
        <v>3</v>
      </c>
      <c r="B188" s="180">
        <v>1</v>
      </c>
      <c r="C188" s="178">
        <v>1</v>
      </c>
      <c r="D188" s="179">
        <v>1</v>
      </c>
      <c r="E188" s="179"/>
      <c r="F188" s="233"/>
      <c r="G188" s="182" t="s">
        <v>124</v>
      </c>
      <c r="H188" s="93">
        <v>155</v>
      </c>
      <c r="I188" s="167">
        <f t="shared" ref="I188:L189" si="17">I189</f>
        <v>0</v>
      </c>
      <c r="J188" s="210">
        <f t="shared" si="17"/>
        <v>0</v>
      </c>
      <c r="K188" s="189">
        <f t="shared" si="17"/>
        <v>0</v>
      </c>
      <c r="L188" s="188">
        <f t="shared" si="17"/>
        <v>0</v>
      </c>
      <c r="M188" s="84"/>
    </row>
    <row r="189" spans="1:13" ht="24" hidden="1" customHeight="1">
      <c r="A189" s="178">
        <v>3</v>
      </c>
      <c r="B189" s="180">
        <v>1</v>
      </c>
      <c r="C189" s="178">
        <v>1</v>
      </c>
      <c r="D189" s="179">
        <v>1</v>
      </c>
      <c r="E189" s="179">
        <v>1</v>
      </c>
      <c r="F189" s="213"/>
      <c r="G189" s="182" t="s">
        <v>124</v>
      </c>
      <c r="H189" s="93">
        <v>156</v>
      </c>
      <c r="I189" s="188">
        <f t="shared" si="17"/>
        <v>0</v>
      </c>
      <c r="J189" s="167">
        <f t="shared" si="17"/>
        <v>0</v>
      </c>
      <c r="K189" s="167">
        <f t="shared" si="17"/>
        <v>0</v>
      </c>
      <c r="L189" s="167">
        <f t="shared" si="17"/>
        <v>0</v>
      </c>
      <c r="M189" s="84"/>
    </row>
    <row r="190" spans="1:13" ht="31.5" hidden="1" customHeight="1">
      <c r="A190" s="178">
        <v>3</v>
      </c>
      <c r="B190" s="180">
        <v>1</v>
      </c>
      <c r="C190" s="178">
        <v>1</v>
      </c>
      <c r="D190" s="179">
        <v>1</v>
      </c>
      <c r="E190" s="179">
        <v>1</v>
      </c>
      <c r="F190" s="213">
        <v>1</v>
      </c>
      <c r="G190" s="182" t="s">
        <v>124</v>
      </c>
      <c r="H190" s="93">
        <v>157</v>
      </c>
      <c r="I190" s="185">
        <v>0</v>
      </c>
      <c r="J190" s="185">
        <v>0</v>
      </c>
      <c r="K190" s="185">
        <v>0</v>
      </c>
      <c r="L190" s="185">
        <v>0</v>
      </c>
      <c r="M190" s="84"/>
    </row>
    <row r="191" spans="1:13" ht="27.75" hidden="1" customHeight="1">
      <c r="A191" s="173">
        <v>3</v>
      </c>
      <c r="B191" s="171">
        <v>1</v>
      </c>
      <c r="C191" s="171">
        <v>1</v>
      </c>
      <c r="D191" s="171">
        <v>2</v>
      </c>
      <c r="E191" s="171"/>
      <c r="F191" s="174"/>
      <c r="G191" s="172" t="s">
        <v>125</v>
      </c>
      <c r="H191" s="93">
        <v>158</v>
      </c>
      <c r="I191" s="188">
        <f>I192</f>
        <v>0</v>
      </c>
      <c r="J191" s="210">
        <f>J192</f>
        <v>0</v>
      </c>
      <c r="K191" s="189">
        <f>K192</f>
        <v>0</v>
      </c>
      <c r="L191" s="188">
        <f>L192</f>
        <v>0</v>
      </c>
      <c r="M191" s="84"/>
    </row>
    <row r="192" spans="1:13" ht="27.75" hidden="1" customHeight="1">
      <c r="A192" s="178">
        <v>3</v>
      </c>
      <c r="B192" s="179">
        <v>1</v>
      </c>
      <c r="C192" s="179">
        <v>1</v>
      </c>
      <c r="D192" s="179">
        <v>2</v>
      </c>
      <c r="E192" s="179">
        <v>1</v>
      </c>
      <c r="F192" s="181"/>
      <c r="G192" s="172" t="s">
        <v>125</v>
      </c>
      <c r="H192" s="93">
        <v>159</v>
      </c>
      <c r="I192" s="167">
        <f>SUM(I193:I195)</f>
        <v>0</v>
      </c>
      <c r="J192" s="208">
        <f>SUM(J193:J195)</f>
        <v>0</v>
      </c>
      <c r="K192" s="168">
        <f>SUM(K193:K195)</f>
        <v>0</v>
      </c>
      <c r="L192" s="167">
        <f>SUM(L193:L195)</f>
        <v>0</v>
      </c>
      <c r="M192" s="84"/>
    </row>
    <row r="193" spans="1:13" ht="27" hidden="1" customHeight="1">
      <c r="A193" s="173">
        <v>3</v>
      </c>
      <c r="B193" s="171">
        <v>1</v>
      </c>
      <c r="C193" s="171">
        <v>1</v>
      </c>
      <c r="D193" s="171">
        <v>2</v>
      </c>
      <c r="E193" s="171">
        <v>1</v>
      </c>
      <c r="F193" s="174">
        <v>1</v>
      </c>
      <c r="G193" s="172" t="s">
        <v>126</v>
      </c>
      <c r="H193" s="93">
        <v>160</v>
      </c>
      <c r="I193" s="183">
        <v>0</v>
      </c>
      <c r="J193" s="183">
        <v>0</v>
      </c>
      <c r="K193" s="183">
        <v>0</v>
      </c>
      <c r="L193" s="230">
        <v>0</v>
      </c>
      <c r="M193" s="84"/>
    </row>
    <row r="194" spans="1:13" ht="27" hidden="1" customHeight="1">
      <c r="A194" s="178">
        <v>3</v>
      </c>
      <c r="B194" s="179">
        <v>1</v>
      </c>
      <c r="C194" s="179">
        <v>1</v>
      </c>
      <c r="D194" s="179">
        <v>2</v>
      </c>
      <c r="E194" s="179">
        <v>1</v>
      </c>
      <c r="F194" s="181">
        <v>2</v>
      </c>
      <c r="G194" s="180" t="s">
        <v>127</v>
      </c>
      <c r="H194" s="93">
        <v>161</v>
      </c>
      <c r="I194" s="185">
        <v>0</v>
      </c>
      <c r="J194" s="185">
        <v>0</v>
      </c>
      <c r="K194" s="185">
        <v>0</v>
      </c>
      <c r="L194" s="185">
        <v>0</v>
      </c>
      <c r="M194" s="84"/>
    </row>
    <row r="195" spans="1:13" ht="26.25" hidden="1" customHeight="1">
      <c r="A195" s="173">
        <v>3</v>
      </c>
      <c r="B195" s="171">
        <v>1</v>
      </c>
      <c r="C195" s="171">
        <v>1</v>
      </c>
      <c r="D195" s="171">
        <v>2</v>
      </c>
      <c r="E195" s="171">
        <v>1</v>
      </c>
      <c r="F195" s="174">
        <v>3</v>
      </c>
      <c r="G195" s="172" t="s">
        <v>128</v>
      </c>
      <c r="H195" s="93">
        <v>162</v>
      </c>
      <c r="I195" s="183">
        <v>0</v>
      </c>
      <c r="J195" s="183">
        <v>0</v>
      </c>
      <c r="K195" s="183">
        <v>0</v>
      </c>
      <c r="L195" s="230">
        <v>0</v>
      </c>
      <c r="M195" s="84"/>
    </row>
    <row r="196" spans="1:13" ht="27.75" hidden="1" customHeight="1">
      <c r="A196" s="178">
        <v>3</v>
      </c>
      <c r="B196" s="179">
        <v>1</v>
      </c>
      <c r="C196" s="179">
        <v>1</v>
      </c>
      <c r="D196" s="179">
        <v>3</v>
      </c>
      <c r="E196" s="179"/>
      <c r="F196" s="181"/>
      <c r="G196" s="180" t="s">
        <v>129</v>
      </c>
      <c r="H196" s="93">
        <v>163</v>
      </c>
      <c r="I196" s="167">
        <f>I197</f>
        <v>0</v>
      </c>
      <c r="J196" s="208">
        <f>J197</f>
        <v>0</v>
      </c>
      <c r="K196" s="168">
        <f>K197</f>
        <v>0</v>
      </c>
      <c r="L196" s="167">
        <f>L197</f>
        <v>0</v>
      </c>
      <c r="M196" s="84"/>
    </row>
    <row r="197" spans="1:13" ht="23.25" hidden="1" customHeight="1">
      <c r="A197" s="178">
        <v>3</v>
      </c>
      <c r="B197" s="179">
        <v>1</v>
      </c>
      <c r="C197" s="179">
        <v>1</v>
      </c>
      <c r="D197" s="179">
        <v>3</v>
      </c>
      <c r="E197" s="179">
        <v>1</v>
      </c>
      <c r="F197" s="181"/>
      <c r="G197" s="180" t="s">
        <v>129</v>
      </c>
      <c r="H197" s="93">
        <v>164</v>
      </c>
      <c r="I197" s="167">
        <f>SUM(I198:I201)</f>
        <v>0</v>
      </c>
      <c r="J197" s="167">
        <f>SUM(J198:J201)</f>
        <v>0</v>
      </c>
      <c r="K197" s="167">
        <f>SUM(K198:K201)</f>
        <v>0</v>
      </c>
      <c r="L197" s="167">
        <f>SUM(L198:L201)</f>
        <v>0</v>
      </c>
      <c r="M197" s="84"/>
    </row>
    <row r="198" spans="1:13" ht="23.25" hidden="1" customHeight="1">
      <c r="A198" s="178">
        <v>3</v>
      </c>
      <c r="B198" s="179">
        <v>1</v>
      </c>
      <c r="C198" s="179">
        <v>1</v>
      </c>
      <c r="D198" s="179">
        <v>3</v>
      </c>
      <c r="E198" s="179">
        <v>1</v>
      </c>
      <c r="F198" s="181">
        <v>1</v>
      </c>
      <c r="G198" s="180" t="s">
        <v>130</v>
      </c>
      <c r="H198" s="93">
        <v>165</v>
      </c>
      <c r="I198" s="185">
        <v>0</v>
      </c>
      <c r="J198" s="185">
        <v>0</v>
      </c>
      <c r="K198" s="185">
        <v>0</v>
      </c>
      <c r="L198" s="230">
        <v>0</v>
      </c>
      <c r="M198" s="84"/>
    </row>
    <row r="199" spans="1:13" ht="29.25" hidden="1" customHeight="1">
      <c r="A199" s="178">
        <v>3</v>
      </c>
      <c r="B199" s="179">
        <v>1</v>
      </c>
      <c r="C199" s="179">
        <v>1</v>
      </c>
      <c r="D199" s="179">
        <v>3</v>
      </c>
      <c r="E199" s="179">
        <v>1</v>
      </c>
      <c r="F199" s="181">
        <v>2</v>
      </c>
      <c r="G199" s="180" t="s">
        <v>131</v>
      </c>
      <c r="H199" s="93">
        <v>166</v>
      </c>
      <c r="I199" s="183">
        <v>0</v>
      </c>
      <c r="J199" s="185">
        <v>0</v>
      </c>
      <c r="K199" s="185">
        <v>0</v>
      </c>
      <c r="L199" s="185">
        <v>0</v>
      </c>
      <c r="M199" s="84"/>
    </row>
    <row r="200" spans="1:13" ht="27" hidden="1" customHeight="1">
      <c r="A200" s="178">
        <v>3</v>
      </c>
      <c r="B200" s="179">
        <v>1</v>
      </c>
      <c r="C200" s="179">
        <v>1</v>
      </c>
      <c r="D200" s="179">
        <v>3</v>
      </c>
      <c r="E200" s="179">
        <v>1</v>
      </c>
      <c r="F200" s="181">
        <v>3</v>
      </c>
      <c r="G200" s="182" t="s">
        <v>132</v>
      </c>
      <c r="H200" s="93">
        <v>167</v>
      </c>
      <c r="I200" s="183">
        <v>0</v>
      </c>
      <c r="J200" s="203">
        <v>0</v>
      </c>
      <c r="K200" s="203">
        <v>0</v>
      </c>
      <c r="L200" s="203">
        <v>0</v>
      </c>
      <c r="M200" s="84"/>
    </row>
    <row r="201" spans="1:13" ht="25.5" hidden="1" customHeight="1">
      <c r="A201" s="191">
        <v>3</v>
      </c>
      <c r="B201" s="192">
        <v>1</v>
      </c>
      <c r="C201" s="192">
        <v>1</v>
      </c>
      <c r="D201" s="192">
        <v>3</v>
      </c>
      <c r="E201" s="192">
        <v>1</v>
      </c>
      <c r="F201" s="194">
        <v>4</v>
      </c>
      <c r="G201" s="100" t="s">
        <v>133</v>
      </c>
      <c r="H201" s="93">
        <v>168</v>
      </c>
      <c r="I201" s="234">
        <v>0</v>
      </c>
      <c r="J201" s="235">
        <v>0</v>
      </c>
      <c r="K201" s="185">
        <v>0</v>
      </c>
      <c r="L201" s="185">
        <v>0</v>
      </c>
      <c r="M201" s="84"/>
    </row>
    <row r="202" spans="1:13" ht="27" hidden="1" customHeight="1">
      <c r="A202" s="191">
        <v>3</v>
      </c>
      <c r="B202" s="192">
        <v>1</v>
      </c>
      <c r="C202" s="192">
        <v>1</v>
      </c>
      <c r="D202" s="192">
        <v>4</v>
      </c>
      <c r="E202" s="192"/>
      <c r="F202" s="194"/>
      <c r="G202" s="193" t="s">
        <v>134</v>
      </c>
      <c r="H202" s="93">
        <v>169</v>
      </c>
      <c r="I202" s="167">
        <f>I203</f>
        <v>0</v>
      </c>
      <c r="J202" s="211">
        <f>J203</f>
        <v>0</v>
      </c>
      <c r="K202" s="176">
        <f>K203</f>
        <v>0</v>
      </c>
      <c r="L202" s="177">
        <f>L203</f>
        <v>0</v>
      </c>
      <c r="M202" s="84"/>
    </row>
    <row r="203" spans="1:13" ht="27.75" hidden="1" customHeight="1">
      <c r="A203" s="178">
        <v>3</v>
      </c>
      <c r="B203" s="179">
        <v>1</v>
      </c>
      <c r="C203" s="179">
        <v>1</v>
      </c>
      <c r="D203" s="179">
        <v>4</v>
      </c>
      <c r="E203" s="179">
        <v>1</v>
      </c>
      <c r="F203" s="181"/>
      <c r="G203" s="193" t="s">
        <v>134</v>
      </c>
      <c r="H203" s="93">
        <v>170</v>
      </c>
      <c r="I203" s="188">
        <f>SUM(I204:I206)</f>
        <v>0</v>
      </c>
      <c r="J203" s="208">
        <f>SUM(J204:J206)</f>
        <v>0</v>
      </c>
      <c r="K203" s="168">
        <f>SUM(K204:K206)</f>
        <v>0</v>
      </c>
      <c r="L203" s="167">
        <f>SUM(L204:L206)</f>
        <v>0</v>
      </c>
      <c r="M203" s="84"/>
    </row>
    <row r="204" spans="1:13" ht="24.75" hidden="1" customHeight="1">
      <c r="A204" s="178">
        <v>3</v>
      </c>
      <c r="B204" s="179">
        <v>1</v>
      </c>
      <c r="C204" s="179">
        <v>1</v>
      </c>
      <c r="D204" s="179">
        <v>4</v>
      </c>
      <c r="E204" s="179">
        <v>1</v>
      </c>
      <c r="F204" s="181">
        <v>1</v>
      </c>
      <c r="G204" s="180" t="s">
        <v>135</v>
      </c>
      <c r="H204" s="93">
        <v>171</v>
      </c>
      <c r="I204" s="185">
        <v>0</v>
      </c>
      <c r="J204" s="185">
        <v>0</v>
      </c>
      <c r="K204" s="185">
        <v>0</v>
      </c>
      <c r="L204" s="230">
        <v>0</v>
      </c>
      <c r="M204" s="84"/>
    </row>
    <row r="205" spans="1:13" ht="25.5" hidden="1" customHeight="1">
      <c r="A205" s="173">
        <v>3</v>
      </c>
      <c r="B205" s="171">
        <v>1</v>
      </c>
      <c r="C205" s="171">
        <v>1</v>
      </c>
      <c r="D205" s="171">
        <v>4</v>
      </c>
      <c r="E205" s="171">
        <v>1</v>
      </c>
      <c r="F205" s="174">
        <v>2</v>
      </c>
      <c r="G205" s="172" t="s">
        <v>136</v>
      </c>
      <c r="H205" s="93">
        <v>172</v>
      </c>
      <c r="I205" s="183">
        <v>0</v>
      </c>
      <c r="J205" s="183">
        <v>0</v>
      </c>
      <c r="K205" s="184">
        <v>0</v>
      </c>
      <c r="L205" s="185">
        <v>0</v>
      </c>
      <c r="M205" s="84"/>
    </row>
    <row r="206" spans="1:13" ht="31.5" hidden="1" customHeight="1">
      <c r="A206" s="178">
        <v>3</v>
      </c>
      <c r="B206" s="179">
        <v>1</v>
      </c>
      <c r="C206" s="179">
        <v>1</v>
      </c>
      <c r="D206" s="179">
        <v>4</v>
      </c>
      <c r="E206" s="179">
        <v>1</v>
      </c>
      <c r="F206" s="181">
        <v>3</v>
      </c>
      <c r="G206" s="180" t="s">
        <v>137</v>
      </c>
      <c r="H206" s="93">
        <v>173</v>
      </c>
      <c r="I206" s="183">
        <v>0</v>
      </c>
      <c r="J206" s="183">
        <v>0</v>
      </c>
      <c r="K206" s="183">
        <v>0</v>
      </c>
      <c r="L206" s="185">
        <v>0</v>
      </c>
      <c r="M206" s="84"/>
    </row>
    <row r="207" spans="1:13" ht="25.5" customHeight="1">
      <c r="A207" s="178">
        <v>3</v>
      </c>
      <c r="B207" s="179">
        <v>1</v>
      </c>
      <c r="C207" s="179">
        <v>1</v>
      </c>
      <c r="D207" s="179">
        <v>5</v>
      </c>
      <c r="E207" s="179"/>
      <c r="F207" s="181"/>
      <c r="G207" s="180" t="s">
        <v>138</v>
      </c>
      <c r="H207" s="93">
        <v>174</v>
      </c>
      <c r="I207" s="167">
        <f t="shared" ref="I207:L208" si="18">I208</f>
        <v>10000</v>
      </c>
      <c r="J207" s="208">
        <f t="shared" si="18"/>
        <v>10000</v>
      </c>
      <c r="K207" s="168">
        <f t="shared" si="18"/>
        <v>8834.9500000000007</v>
      </c>
      <c r="L207" s="167">
        <f t="shared" si="18"/>
        <v>8834.9500000000007</v>
      </c>
      <c r="M207" s="84"/>
    </row>
    <row r="208" spans="1:13" ht="26.25" customHeight="1">
      <c r="A208" s="191">
        <v>3</v>
      </c>
      <c r="B208" s="192">
        <v>1</v>
      </c>
      <c r="C208" s="192">
        <v>1</v>
      </c>
      <c r="D208" s="192">
        <v>5</v>
      </c>
      <c r="E208" s="192">
        <v>1</v>
      </c>
      <c r="F208" s="194"/>
      <c r="G208" s="180" t="s">
        <v>138</v>
      </c>
      <c r="H208" s="93">
        <v>175</v>
      </c>
      <c r="I208" s="168">
        <f t="shared" si="18"/>
        <v>10000</v>
      </c>
      <c r="J208" s="168">
        <f t="shared" si="18"/>
        <v>10000</v>
      </c>
      <c r="K208" s="168">
        <f t="shared" si="18"/>
        <v>8834.9500000000007</v>
      </c>
      <c r="L208" s="168">
        <f t="shared" si="18"/>
        <v>8834.9500000000007</v>
      </c>
      <c r="M208" s="84"/>
    </row>
    <row r="209" spans="1:16" ht="27" customHeight="1">
      <c r="A209" s="178">
        <v>3</v>
      </c>
      <c r="B209" s="179">
        <v>1</v>
      </c>
      <c r="C209" s="179">
        <v>1</v>
      </c>
      <c r="D209" s="179">
        <v>5</v>
      </c>
      <c r="E209" s="179">
        <v>1</v>
      </c>
      <c r="F209" s="181">
        <v>1</v>
      </c>
      <c r="G209" s="180" t="s">
        <v>138</v>
      </c>
      <c r="H209" s="93">
        <v>176</v>
      </c>
      <c r="I209" s="183">
        <v>10000</v>
      </c>
      <c r="J209" s="185">
        <v>10000</v>
      </c>
      <c r="K209" s="185">
        <v>8834.9500000000007</v>
      </c>
      <c r="L209" s="185">
        <v>8834.9500000000007</v>
      </c>
      <c r="M209" s="84"/>
    </row>
    <row r="210" spans="1:16" ht="26.25" hidden="1" customHeight="1">
      <c r="A210" s="191">
        <v>3</v>
      </c>
      <c r="B210" s="192">
        <v>1</v>
      </c>
      <c r="C210" s="192">
        <v>2</v>
      </c>
      <c r="D210" s="192"/>
      <c r="E210" s="192"/>
      <c r="F210" s="194"/>
      <c r="G210" s="193" t="s">
        <v>139</v>
      </c>
      <c r="H210" s="93">
        <v>177</v>
      </c>
      <c r="I210" s="167">
        <f t="shared" ref="I210:L211" si="19">I211</f>
        <v>0</v>
      </c>
      <c r="J210" s="211">
        <f t="shared" si="19"/>
        <v>0</v>
      </c>
      <c r="K210" s="176">
        <f t="shared" si="19"/>
        <v>0</v>
      </c>
      <c r="L210" s="177">
        <f t="shared" si="19"/>
        <v>0</v>
      </c>
      <c r="M210" s="84"/>
    </row>
    <row r="211" spans="1:16" ht="25.5" hidden="1" customHeight="1">
      <c r="A211" s="178">
        <v>3</v>
      </c>
      <c r="B211" s="179">
        <v>1</v>
      </c>
      <c r="C211" s="179">
        <v>2</v>
      </c>
      <c r="D211" s="179">
        <v>1</v>
      </c>
      <c r="E211" s="179"/>
      <c r="F211" s="181"/>
      <c r="G211" s="193" t="s">
        <v>139</v>
      </c>
      <c r="H211" s="93">
        <v>178</v>
      </c>
      <c r="I211" s="188">
        <f t="shared" si="19"/>
        <v>0</v>
      </c>
      <c r="J211" s="208">
        <f t="shared" si="19"/>
        <v>0</v>
      </c>
      <c r="K211" s="168">
        <f t="shared" si="19"/>
        <v>0</v>
      </c>
      <c r="L211" s="167">
        <f t="shared" si="19"/>
        <v>0</v>
      </c>
      <c r="M211" s="84"/>
    </row>
    <row r="212" spans="1:16" ht="26.25" hidden="1" customHeight="1">
      <c r="A212" s="173">
        <v>3</v>
      </c>
      <c r="B212" s="171">
        <v>1</v>
      </c>
      <c r="C212" s="171">
        <v>2</v>
      </c>
      <c r="D212" s="171">
        <v>1</v>
      </c>
      <c r="E212" s="171">
        <v>1</v>
      </c>
      <c r="F212" s="174"/>
      <c r="G212" s="193" t="s">
        <v>139</v>
      </c>
      <c r="H212" s="93">
        <v>179</v>
      </c>
      <c r="I212" s="167">
        <f>SUM(I213:I216)</f>
        <v>0</v>
      </c>
      <c r="J212" s="210">
        <f>SUM(J213:J216)</f>
        <v>0</v>
      </c>
      <c r="K212" s="189">
        <f>SUM(K213:K216)</f>
        <v>0</v>
      </c>
      <c r="L212" s="188">
        <f>SUM(L213:L216)</f>
        <v>0</v>
      </c>
      <c r="M212" s="84"/>
    </row>
    <row r="213" spans="1:16" ht="41.25" hidden="1" customHeight="1">
      <c r="A213" s="178">
        <v>3</v>
      </c>
      <c r="B213" s="179">
        <v>1</v>
      </c>
      <c r="C213" s="179">
        <v>2</v>
      </c>
      <c r="D213" s="179">
        <v>1</v>
      </c>
      <c r="E213" s="179">
        <v>1</v>
      </c>
      <c r="F213" s="181">
        <v>2</v>
      </c>
      <c r="G213" s="180" t="s">
        <v>421</v>
      </c>
      <c r="H213" s="93">
        <v>180</v>
      </c>
      <c r="I213" s="185">
        <v>0</v>
      </c>
      <c r="J213" s="185">
        <v>0</v>
      </c>
      <c r="K213" s="185">
        <v>0</v>
      </c>
      <c r="L213" s="185">
        <v>0</v>
      </c>
      <c r="M213" s="84"/>
    </row>
    <row r="214" spans="1:16" ht="26.25" hidden="1" customHeight="1">
      <c r="A214" s="178">
        <v>3</v>
      </c>
      <c r="B214" s="179">
        <v>1</v>
      </c>
      <c r="C214" s="179">
        <v>2</v>
      </c>
      <c r="D214" s="178">
        <v>1</v>
      </c>
      <c r="E214" s="179">
        <v>1</v>
      </c>
      <c r="F214" s="181">
        <v>3</v>
      </c>
      <c r="G214" s="180" t="s">
        <v>140</v>
      </c>
      <c r="H214" s="93">
        <v>181</v>
      </c>
      <c r="I214" s="185">
        <v>0</v>
      </c>
      <c r="J214" s="185">
        <v>0</v>
      </c>
      <c r="K214" s="185">
        <v>0</v>
      </c>
      <c r="L214" s="185">
        <v>0</v>
      </c>
      <c r="M214" s="84"/>
    </row>
    <row r="215" spans="1:16" ht="27.75" hidden="1" customHeight="1">
      <c r="A215" s="178">
        <v>3</v>
      </c>
      <c r="B215" s="179">
        <v>1</v>
      </c>
      <c r="C215" s="179">
        <v>2</v>
      </c>
      <c r="D215" s="178">
        <v>1</v>
      </c>
      <c r="E215" s="179">
        <v>1</v>
      </c>
      <c r="F215" s="181">
        <v>4</v>
      </c>
      <c r="G215" s="180" t="s">
        <v>141</v>
      </c>
      <c r="H215" s="93">
        <v>182</v>
      </c>
      <c r="I215" s="185">
        <v>0</v>
      </c>
      <c r="J215" s="185">
        <v>0</v>
      </c>
      <c r="K215" s="185">
        <v>0</v>
      </c>
      <c r="L215" s="185">
        <v>0</v>
      </c>
      <c r="M215" s="84"/>
    </row>
    <row r="216" spans="1:16" ht="27" hidden="1" customHeight="1">
      <c r="A216" s="191">
        <v>3</v>
      </c>
      <c r="B216" s="200">
        <v>1</v>
      </c>
      <c r="C216" s="200">
        <v>2</v>
      </c>
      <c r="D216" s="199">
        <v>1</v>
      </c>
      <c r="E216" s="200">
        <v>1</v>
      </c>
      <c r="F216" s="201">
        <v>5</v>
      </c>
      <c r="G216" s="202" t="s">
        <v>142</v>
      </c>
      <c r="H216" s="93">
        <v>183</v>
      </c>
      <c r="I216" s="185">
        <v>0</v>
      </c>
      <c r="J216" s="185">
        <v>0</v>
      </c>
      <c r="K216" s="185">
        <v>0</v>
      </c>
      <c r="L216" s="230">
        <v>0</v>
      </c>
      <c r="M216" s="84"/>
    </row>
    <row r="217" spans="1:16" ht="29.25" hidden="1" customHeight="1">
      <c r="A217" s="178">
        <v>3</v>
      </c>
      <c r="B217" s="179">
        <v>1</v>
      </c>
      <c r="C217" s="179">
        <v>3</v>
      </c>
      <c r="D217" s="178"/>
      <c r="E217" s="179"/>
      <c r="F217" s="181"/>
      <c r="G217" s="180" t="s">
        <v>143</v>
      </c>
      <c r="H217" s="93">
        <v>184</v>
      </c>
      <c r="I217" s="167">
        <f>SUM(I218+I221)</f>
        <v>0</v>
      </c>
      <c r="J217" s="208">
        <f>SUM(J218+J221)</f>
        <v>0</v>
      </c>
      <c r="K217" s="168">
        <f>SUM(K218+K221)</f>
        <v>0</v>
      </c>
      <c r="L217" s="167">
        <f>SUM(L218+L221)</f>
        <v>0</v>
      </c>
      <c r="M217" s="84"/>
    </row>
    <row r="218" spans="1:16" ht="27.75" hidden="1" customHeight="1">
      <c r="A218" s="173">
        <v>3</v>
      </c>
      <c r="B218" s="171">
        <v>1</v>
      </c>
      <c r="C218" s="171">
        <v>3</v>
      </c>
      <c r="D218" s="173">
        <v>1</v>
      </c>
      <c r="E218" s="178"/>
      <c r="F218" s="174"/>
      <c r="G218" s="172" t="s">
        <v>144</v>
      </c>
      <c r="H218" s="93">
        <v>185</v>
      </c>
      <c r="I218" s="188">
        <f t="shared" ref="I218:L219" si="20">I219</f>
        <v>0</v>
      </c>
      <c r="J218" s="210">
        <f t="shared" si="20"/>
        <v>0</v>
      </c>
      <c r="K218" s="189">
        <f t="shared" si="20"/>
        <v>0</v>
      </c>
      <c r="L218" s="188">
        <f t="shared" si="20"/>
        <v>0</v>
      </c>
      <c r="M218" s="84"/>
    </row>
    <row r="219" spans="1:16" ht="30.75" hidden="1" customHeight="1">
      <c r="A219" s="178">
        <v>3</v>
      </c>
      <c r="B219" s="179">
        <v>1</v>
      </c>
      <c r="C219" s="179">
        <v>3</v>
      </c>
      <c r="D219" s="178">
        <v>1</v>
      </c>
      <c r="E219" s="178">
        <v>1</v>
      </c>
      <c r="F219" s="181"/>
      <c r="G219" s="172" t="s">
        <v>144</v>
      </c>
      <c r="H219" s="93">
        <v>186</v>
      </c>
      <c r="I219" s="167">
        <f t="shared" si="20"/>
        <v>0</v>
      </c>
      <c r="J219" s="208">
        <f t="shared" si="20"/>
        <v>0</v>
      </c>
      <c r="K219" s="168">
        <f t="shared" si="20"/>
        <v>0</v>
      </c>
      <c r="L219" s="167">
        <f t="shared" si="20"/>
        <v>0</v>
      </c>
      <c r="M219" s="84"/>
    </row>
    <row r="220" spans="1:16" ht="27.75" hidden="1" customHeight="1">
      <c r="A220" s="178">
        <v>3</v>
      </c>
      <c r="B220" s="180">
        <v>1</v>
      </c>
      <c r="C220" s="178">
        <v>3</v>
      </c>
      <c r="D220" s="179">
        <v>1</v>
      </c>
      <c r="E220" s="179">
        <v>1</v>
      </c>
      <c r="F220" s="181">
        <v>1</v>
      </c>
      <c r="G220" s="172" t="s">
        <v>144</v>
      </c>
      <c r="H220" s="93">
        <v>187</v>
      </c>
      <c r="I220" s="230">
        <v>0</v>
      </c>
      <c r="J220" s="230">
        <v>0</v>
      </c>
      <c r="K220" s="230">
        <v>0</v>
      </c>
      <c r="L220" s="230">
        <v>0</v>
      </c>
      <c r="M220" s="84"/>
    </row>
    <row r="221" spans="1:16" ht="30.75" hidden="1" customHeight="1">
      <c r="A221" s="178">
        <v>3</v>
      </c>
      <c r="B221" s="180">
        <v>1</v>
      </c>
      <c r="C221" s="178">
        <v>3</v>
      </c>
      <c r="D221" s="179">
        <v>2</v>
      </c>
      <c r="E221" s="179"/>
      <c r="F221" s="181"/>
      <c r="G221" s="180" t="s">
        <v>145</v>
      </c>
      <c r="H221" s="93">
        <v>188</v>
      </c>
      <c r="I221" s="167">
        <f>I222</f>
        <v>0</v>
      </c>
      <c r="J221" s="208">
        <f>J222</f>
        <v>0</v>
      </c>
      <c r="K221" s="168">
        <f>K222</f>
        <v>0</v>
      </c>
      <c r="L221" s="167">
        <f>L222</f>
        <v>0</v>
      </c>
      <c r="M221" s="84"/>
    </row>
    <row r="222" spans="1:16" ht="27" hidden="1" customHeight="1">
      <c r="A222" s="173">
        <v>3</v>
      </c>
      <c r="B222" s="172">
        <v>1</v>
      </c>
      <c r="C222" s="173">
        <v>3</v>
      </c>
      <c r="D222" s="171">
        <v>2</v>
      </c>
      <c r="E222" s="171">
        <v>1</v>
      </c>
      <c r="F222" s="174"/>
      <c r="G222" s="180" t="s">
        <v>145</v>
      </c>
      <c r="H222" s="93">
        <v>189</v>
      </c>
      <c r="I222" s="167">
        <f t="shared" ref="I222:P222" si="21">SUM(I223:I228)</f>
        <v>0</v>
      </c>
      <c r="J222" s="167">
        <f t="shared" si="21"/>
        <v>0</v>
      </c>
      <c r="K222" s="167">
        <f t="shared" si="21"/>
        <v>0</v>
      </c>
      <c r="L222" s="167">
        <f t="shared" si="21"/>
        <v>0</v>
      </c>
      <c r="M222" s="236">
        <f t="shared" si="21"/>
        <v>0</v>
      </c>
      <c r="N222" s="236">
        <f t="shared" si="21"/>
        <v>0</v>
      </c>
      <c r="O222" s="236">
        <f t="shared" si="21"/>
        <v>0</v>
      </c>
      <c r="P222" s="236">
        <f t="shared" si="21"/>
        <v>0</v>
      </c>
    </row>
    <row r="223" spans="1:16" ht="24.75" hidden="1" customHeight="1">
      <c r="A223" s="178">
        <v>3</v>
      </c>
      <c r="B223" s="180">
        <v>1</v>
      </c>
      <c r="C223" s="178">
        <v>3</v>
      </c>
      <c r="D223" s="179">
        <v>2</v>
      </c>
      <c r="E223" s="179">
        <v>1</v>
      </c>
      <c r="F223" s="181">
        <v>1</v>
      </c>
      <c r="G223" s="180" t="s">
        <v>146</v>
      </c>
      <c r="H223" s="93">
        <v>190</v>
      </c>
      <c r="I223" s="185">
        <v>0</v>
      </c>
      <c r="J223" s="185">
        <v>0</v>
      </c>
      <c r="K223" s="185">
        <v>0</v>
      </c>
      <c r="L223" s="230">
        <v>0</v>
      </c>
      <c r="M223" s="84"/>
    </row>
    <row r="224" spans="1:16" ht="26.25" hidden="1" customHeight="1">
      <c r="A224" s="178">
        <v>3</v>
      </c>
      <c r="B224" s="180">
        <v>1</v>
      </c>
      <c r="C224" s="178">
        <v>3</v>
      </c>
      <c r="D224" s="179">
        <v>2</v>
      </c>
      <c r="E224" s="179">
        <v>1</v>
      </c>
      <c r="F224" s="181">
        <v>2</v>
      </c>
      <c r="G224" s="180" t="s">
        <v>147</v>
      </c>
      <c r="H224" s="93">
        <v>191</v>
      </c>
      <c r="I224" s="185">
        <v>0</v>
      </c>
      <c r="J224" s="185">
        <v>0</v>
      </c>
      <c r="K224" s="185">
        <v>0</v>
      </c>
      <c r="L224" s="185">
        <v>0</v>
      </c>
      <c r="M224" s="84"/>
    </row>
    <row r="225" spans="1:13" ht="26.25" hidden="1" customHeight="1">
      <c r="A225" s="178">
        <v>3</v>
      </c>
      <c r="B225" s="180">
        <v>1</v>
      </c>
      <c r="C225" s="178">
        <v>3</v>
      </c>
      <c r="D225" s="179">
        <v>2</v>
      </c>
      <c r="E225" s="179">
        <v>1</v>
      </c>
      <c r="F225" s="181">
        <v>3</v>
      </c>
      <c r="G225" s="180" t="s">
        <v>148</v>
      </c>
      <c r="H225" s="93">
        <v>192</v>
      </c>
      <c r="I225" s="185">
        <v>0</v>
      </c>
      <c r="J225" s="185">
        <v>0</v>
      </c>
      <c r="K225" s="185">
        <v>0</v>
      </c>
      <c r="L225" s="185">
        <v>0</v>
      </c>
      <c r="M225" s="84"/>
    </row>
    <row r="226" spans="1:13" ht="27.75" hidden="1" customHeight="1">
      <c r="A226" s="178">
        <v>3</v>
      </c>
      <c r="B226" s="180">
        <v>1</v>
      </c>
      <c r="C226" s="178">
        <v>3</v>
      </c>
      <c r="D226" s="179">
        <v>2</v>
      </c>
      <c r="E226" s="179">
        <v>1</v>
      </c>
      <c r="F226" s="181">
        <v>4</v>
      </c>
      <c r="G226" s="180" t="s">
        <v>149</v>
      </c>
      <c r="H226" s="93">
        <v>193</v>
      </c>
      <c r="I226" s="185">
        <v>0</v>
      </c>
      <c r="J226" s="185">
        <v>0</v>
      </c>
      <c r="K226" s="185">
        <v>0</v>
      </c>
      <c r="L226" s="230">
        <v>0</v>
      </c>
      <c r="M226" s="84"/>
    </row>
    <row r="227" spans="1:13" ht="29.25" hidden="1" customHeight="1">
      <c r="A227" s="178">
        <v>3</v>
      </c>
      <c r="B227" s="180">
        <v>1</v>
      </c>
      <c r="C227" s="178">
        <v>3</v>
      </c>
      <c r="D227" s="179">
        <v>2</v>
      </c>
      <c r="E227" s="179">
        <v>1</v>
      </c>
      <c r="F227" s="181">
        <v>5</v>
      </c>
      <c r="G227" s="172" t="s">
        <v>150</v>
      </c>
      <c r="H227" s="93">
        <v>194</v>
      </c>
      <c r="I227" s="185">
        <v>0</v>
      </c>
      <c r="J227" s="185">
        <v>0</v>
      </c>
      <c r="K227" s="185">
        <v>0</v>
      </c>
      <c r="L227" s="185">
        <v>0</v>
      </c>
      <c r="M227" s="84"/>
    </row>
    <row r="228" spans="1:13" ht="25.5" hidden="1" customHeight="1">
      <c r="A228" s="178">
        <v>3</v>
      </c>
      <c r="B228" s="180">
        <v>1</v>
      </c>
      <c r="C228" s="178">
        <v>3</v>
      </c>
      <c r="D228" s="179">
        <v>2</v>
      </c>
      <c r="E228" s="179">
        <v>1</v>
      </c>
      <c r="F228" s="181">
        <v>6</v>
      </c>
      <c r="G228" s="172" t="s">
        <v>145</v>
      </c>
      <c r="H228" s="93">
        <v>195</v>
      </c>
      <c r="I228" s="185">
        <v>0</v>
      </c>
      <c r="J228" s="185">
        <v>0</v>
      </c>
      <c r="K228" s="185">
        <v>0</v>
      </c>
      <c r="L228" s="230">
        <v>0</v>
      </c>
      <c r="M228" s="84"/>
    </row>
    <row r="229" spans="1:13" ht="27" hidden="1" customHeight="1">
      <c r="A229" s="173">
        <v>3</v>
      </c>
      <c r="B229" s="171">
        <v>1</v>
      </c>
      <c r="C229" s="171">
        <v>4</v>
      </c>
      <c r="D229" s="171"/>
      <c r="E229" s="171"/>
      <c r="F229" s="174"/>
      <c r="G229" s="172" t="s">
        <v>151</v>
      </c>
      <c r="H229" s="93">
        <v>196</v>
      </c>
      <c r="I229" s="188">
        <f t="shared" ref="I229:L231" si="22">I230</f>
        <v>0</v>
      </c>
      <c r="J229" s="210">
        <f t="shared" si="22"/>
        <v>0</v>
      </c>
      <c r="K229" s="189">
        <f t="shared" si="22"/>
        <v>0</v>
      </c>
      <c r="L229" s="189">
        <f t="shared" si="22"/>
        <v>0</v>
      </c>
      <c r="M229" s="84"/>
    </row>
    <row r="230" spans="1:13" ht="27" hidden="1" customHeight="1">
      <c r="A230" s="191">
        <v>3</v>
      </c>
      <c r="B230" s="200">
        <v>1</v>
      </c>
      <c r="C230" s="200">
        <v>4</v>
      </c>
      <c r="D230" s="200">
        <v>1</v>
      </c>
      <c r="E230" s="200"/>
      <c r="F230" s="201"/>
      <c r="G230" s="172" t="s">
        <v>151</v>
      </c>
      <c r="H230" s="93">
        <v>197</v>
      </c>
      <c r="I230" s="195">
        <f t="shared" si="22"/>
        <v>0</v>
      </c>
      <c r="J230" s="222">
        <f t="shared" si="22"/>
        <v>0</v>
      </c>
      <c r="K230" s="196">
        <f t="shared" si="22"/>
        <v>0</v>
      </c>
      <c r="L230" s="196">
        <f t="shared" si="22"/>
        <v>0</v>
      </c>
      <c r="M230" s="84"/>
    </row>
    <row r="231" spans="1:13" ht="27.75" hidden="1" customHeight="1">
      <c r="A231" s="178">
        <v>3</v>
      </c>
      <c r="B231" s="179">
        <v>1</v>
      </c>
      <c r="C231" s="179">
        <v>4</v>
      </c>
      <c r="D231" s="179">
        <v>1</v>
      </c>
      <c r="E231" s="179">
        <v>1</v>
      </c>
      <c r="F231" s="181"/>
      <c r="G231" s="172" t="s">
        <v>152</v>
      </c>
      <c r="H231" s="93">
        <v>198</v>
      </c>
      <c r="I231" s="167">
        <f t="shared" si="22"/>
        <v>0</v>
      </c>
      <c r="J231" s="208">
        <f t="shared" si="22"/>
        <v>0</v>
      </c>
      <c r="K231" s="168">
        <f t="shared" si="22"/>
        <v>0</v>
      </c>
      <c r="L231" s="168">
        <f t="shared" si="22"/>
        <v>0</v>
      </c>
      <c r="M231" s="84"/>
    </row>
    <row r="232" spans="1:13" ht="27" hidden="1" customHeight="1">
      <c r="A232" s="182">
        <v>3</v>
      </c>
      <c r="B232" s="178">
        <v>1</v>
      </c>
      <c r="C232" s="179">
        <v>4</v>
      </c>
      <c r="D232" s="179">
        <v>1</v>
      </c>
      <c r="E232" s="179">
        <v>1</v>
      </c>
      <c r="F232" s="181">
        <v>1</v>
      </c>
      <c r="G232" s="172" t="s">
        <v>152</v>
      </c>
      <c r="H232" s="93">
        <v>199</v>
      </c>
      <c r="I232" s="185">
        <v>0</v>
      </c>
      <c r="J232" s="185">
        <v>0</v>
      </c>
      <c r="K232" s="185">
        <v>0</v>
      </c>
      <c r="L232" s="185">
        <v>0</v>
      </c>
      <c r="M232" s="84"/>
    </row>
    <row r="233" spans="1:13" ht="26.25" hidden="1" customHeight="1">
      <c r="A233" s="182">
        <v>3</v>
      </c>
      <c r="B233" s="179">
        <v>1</v>
      </c>
      <c r="C233" s="179">
        <v>5</v>
      </c>
      <c r="D233" s="179"/>
      <c r="E233" s="179"/>
      <c r="F233" s="181"/>
      <c r="G233" s="180" t="s">
        <v>422</v>
      </c>
      <c r="H233" s="93">
        <v>200</v>
      </c>
      <c r="I233" s="167">
        <f t="shared" ref="I233:L234" si="23">I234</f>
        <v>0</v>
      </c>
      <c r="J233" s="167">
        <f t="shared" si="23"/>
        <v>0</v>
      </c>
      <c r="K233" s="167">
        <f t="shared" si="23"/>
        <v>0</v>
      </c>
      <c r="L233" s="167">
        <f t="shared" si="23"/>
        <v>0</v>
      </c>
      <c r="M233" s="84"/>
    </row>
    <row r="234" spans="1:13" ht="30" hidden="1" customHeight="1">
      <c r="A234" s="182">
        <v>3</v>
      </c>
      <c r="B234" s="179">
        <v>1</v>
      </c>
      <c r="C234" s="179">
        <v>5</v>
      </c>
      <c r="D234" s="179">
        <v>1</v>
      </c>
      <c r="E234" s="179"/>
      <c r="F234" s="181"/>
      <c r="G234" s="180" t="s">
        <v>422</v>
      </c>
      <c r="H234" s="93">
        <v>201</v>
      </c>
      <c r="I234" s="167">
        <f t="shared" si="23"/>
        <v>0</v>
      </c>
      <c r="J234" s="167">
        <f t="shared" si="23"/>
        <v>0</v>
      </c>
      <c r="K234" s="167">
        <f t="shared" si="23"/>
        <v>0</v>
      </c>
      <c r="L234" s="167">
        <f t="shared" si="23"/>
        <v>0</v>
      </c>
      <c r="M234" s="84"/>
    </row>
    <row r="235" spans="1:13" ht="27" hidden="1" customHeight="1">
      <c r="A235" s="182">
        <v>3</v>
      </c>
      <c r="B235" s="179">
        <v>1</v>
      </c>
      <c r="C235" s="179">
        <v>5</v>
      </c>
      <c r="D235" s="179">
        <v>1</v>
      </c>
      <c r="E235" s="179">
        <v>1</v>
      </c>
      <c r="F235" s="181"/>
      <c r="G235" s="180" t="s">
        <v>422</v>
      </c>
      <c r="H235" s="93">
        <v>202</v>
      </c>
      <c r="I235" s="167">
        <f>SUM(I236:I238)</f>
        <v>0</v>
      </c>
      <c r="J235" s="167">
        <f>SUM(J236:J238)</f>
        <v>0</v>
      </c>
      <c r="K235" s="167">
        <f>SUM(K236:K238)</f>
        <v>0</v>
      </c>
      <c r="L235" s="167">
        <f>SUM(L236:L238)</f>
        <v>0</v>
      </c>
      <c r="M235" s="84"/>
    </row>
    <row r="236" spans="1:13" ht="31.5" hidden="1" customHeight="1">
      <c r="A236" s="182">
        <v>3</v>
      </c>
      <c r="B236" s="179">
        <v>1</v>
      </c>
      <c r="C236" s="179">
        <v>5</v>
      </c>
      <c r="D236" s="179">
        <v>1</v>
      </c>
      <c r="E236" s="179">
        <v>1</v>
      </c>
      <c r="F236" s="181">
        <v>1</v>
      </c>
      <c r="G236" s="237" t="s">
        <v>153</v>
      </c>
      <c r="H236" s="93">
        <v>203</v>
      </c>
      <c r="I236" s="185">
        <v>0</v>
      </c>
      <c r="J236" s="185">
        <v>0</v>
      </c>
      <c r="K236" s="185">
        <v>0</v>
      </c>
      <c r="L236" s="185">
        <v>0</v>
      </c>
      <c r="M236" s="84"/>
    </row>
    <row r="237" spans="1:13" ht="25.5" hidden="1" customHeight="1">
      <c r="A237" s="182">
        <v>3</v>
      </c>
      <c r="B237" s="179">
        <v>1</v>
      </c>
      <c r="C237" s="179">
        <v>5</v>
      </c>
      <c r="D237" s="179">
        <v>1</v>
      </c>
      <c r="E237" s="179">
        <v>1</v>
      </c>
      <c r="F237" s="181">
        <v>2</v>
      </c>
      <c r="G237" s="237" t="s">
        <v>154</v>
      </c>
      <c r="H237" s="93">
        <v>204</v>
      </c>
      <c r="I237" s="185">
        <v>0</v>
      </c>
      <c r="J237" s="185">
        <v>0</v>
      </c>
      <c r="K237" s="185">
        <v>0</v>
      </c>
      <c r="L237" s="185">
        <v>0</v>
      </c>
      <c r="M237" s="84"/>
    </row>
    <row r="238" spans="1:13" ht="28.5" hidden="1" customHeight="1">
      <c r="A238" s="182">
        <v>3</v>
      </c>
      <c r="B238" s="179">
        <v>1</v>
      </c>
      <c r="C238" s="179">
        <v>5</v>
      </c>
      <c r="D238" s="179">
        <v>1</v>
      </c>
      <c r="E238" s="179">
        <v>1</v>
      </c>
      <c r="F238" s="181">
        <v>3</v>
      </c>
      <c r="G238" s="237" t="s">
        <v>155</v>
      </c>
      <c r="H238" s="93">
        <v>205</v>
      </c>
      <c r="I238" s="185">
        <v>0</v>
      </c>
      <c r="J238" s="185">
        <v>0</v>
      </c>
      <c r="K238" s="185">
        <v>0</v>
      </c>
      <c r="L238" s="185">
        <v>0</v>
      </c>
      <c r="M238" s="84"/>
    </row>
    <row r="239" spans="1:13" ht="41.25" hidden="1" customHeight="1">
      <c r="A239" s="163">
        <v>3</v>
      </c>
      <c r="B239" s="164">
        <v>2</v>
      </c>
      <c r="C239" s="164"/>
      <c r="D239" s="164"/>
      <c r="E239" s="164"/>
      <c r="F239" s="166"/>
      <c r="G239" s="165" t="s">
        <v>156</v>
      </c>
      <c r="H239" s="93">
        <v>206</v>
      </c>
      <c r="I239" s="167">
        <f>SUM(I240+I272)</f>
        <v>0</v>
      </c>
      <c r="J239" s="208">
        <f>SUM(J240+J272)</f>
        <v>0</v>
      </c>
      <c r="K239" s="168">
        <f>SUM(K240+K272)</f>
        <v>0</v>
      </c>
      <c r="L239" s="168">
        <f>SUM(L240+L272)</f>
        <v>0</v>
      </c>
      <c r="M239" s="84"/>
    </row>
    <row r="240" spans="1:13" ht="26.25" hidden="1" customHeight="1">
      <c r="A240" s="191">
        <v>3</v>
      </c>
      <c r="B240" s="199">
        <v>2</v>
      </c>
      <c r="C240" s="200">
        <v>1</v>
      </c>
      <c r="D240" s="200"/>
      <c r="E240" s="200"/>
      <c r="F240" s="201"/>
      <c r="G240" s="202" t="s">
        <v>157</v>
      </c>
      <c r="H240" s="93">
        <v>207</v>
      </c>
      <c r="I240" s="195">
        <f>SUM(I241+I250+I254+I258+I262+I265+I268)</f>
        <v>0</v>
      </c>
      <c r="J240" s="222">
        <f>SUM(J241+J250+J254+J258+J262+J265+J268)</f>
        <v>0</v>
      </c>
      <c r="K240" s="196">
        <f>SUM(K241+K250+K254+K258+K262+K265+K268)</f>
        <v>0</v>
      </c>
      <c r="L240" s="196">
        <f>SUM(L241+L250+L254+L258+L262+L265+L268)</f>
        <v>0</v>
      </c>
      <c r="M240" s="84"/>
    </row>
    <row r="241" spans="1:13" ht="30" hidden="1" customHeight="1">
      <c r="A241" s="178">
        <v>3</v>
      </c>
      <c r="B241" s="179">
        <v>2</v>
      </c>
      <c r="C241" s="179">
        <v>1</v>
      </c>
      <c r="D241" s="179">
        <v>1</v>
      </c>
      <c r="E241" s="179"/>
      <c r="F241" s="181"/>
      <c r="G241" s="180" t="s">
        <v>158</v>
      </c>
      <c r="H241" s="93">
        <v>208</v>
      </c>
      <c r="I241" s="195">
        <f>I242</f>
        <v>0</v>
      </c>
      <c r="J241" s="195">
        <f>J242</f>
        <v>0</v>
      </c>
      <c r="K241" s="195">
        <f>K242</f>
        <v>0</v>
      </c>
      <c r="L241" s="195">
        <f>L242</f>
        <v>0</v>
      </c>
      <c r="M241" s="84"/>
    </row>
    <row r="242" spans="1:13" ht="27" hidden="1" customHeight="1">
      <c r="A242" s="178">
        <v>3</v>
      </c>
      <c r="B242" s="178">
        <v>2</v>
      </c>
      <c r="C242" s="179">
        <v>1</v>
      </c>
      <c r="D242" s="179">
        <v>1</v>
      </c>
      <c r="E242" s="179">
        <v>1</v>
      </c>
      <c r="F242" s="181"/>
      <c r="G242" s="180" t="s">
        <v>159</v>
      </c>
      <c r="H242" s="93">
        <v>209</v>
      </c>
      <c r="I242" s="167">
        <f>SUM(I243:I243)</f>
        <v>0</v>
      </c>
      <c r="J242" s="208">
        <f>SUM(J243:J243)</f>
        <v>0</v>
      </c>
      <c r="K242" s="168">
        <f>SUM(K243:K243)</f>
        <v>0</v>
      </c>
      <c r="L242" s="168">
        <f>SUM(L243:L243)</f>
        <v>0</v>
      </c>
      <c r="M242" s="84"/>
    </row>
    <row r="243" spans="1:13" ht="25.5" hidden="1" customHeight="1">
      <c r="A243" s="191">
        <v>3</v>
      </c>
      <c r="B243" s="191">
        <v>2</v>
      </c>
      <c r="C243" s="200">
        <v>1</v>
      </c>
      <c r="D243" s="200">
        <v>1</v>
      </c>
      <c r="E243" s="200">
        <v>1</v>
      </c>
      <c r="F243" s="201">
        <v>1</v>
      </c>
      <c r="G243" s="202" t="s">
        <v>159</v>
      </c>
      <c r="H243" s="93">
        <v>210</v>
      </c>
      <c r="I243" s="185">
        <v>0</v>
      </c>
      <c r="J243" s="185">
        <v>0</v>
      </c>
      <c r="K243" s="185">
        <v>0</v>
      </c>
      <c r="L243" s="185">
        <v>0</v>
      </c>
      <c r="M243" s="84"/>
    </row>
    <row r="244" spans="1:13" ht="25.5" hidden="1" customHeight="1">
      <c r="A244" s="191">
        <v>3</v>
      </c>
      <c r="B244" s="200">
        <v>2</v>
      </c>
      <c r="C244" s="200">
        <v>1</v>
      </c>
      <c r="D244" s="200">
        <v>1</v>
      </c>
      <c r="E244" s="200">
        <v>2</v>
      </c>
      <c r="F244" s="201"/>
      <c r="G244" s="202" t="s">
        <v>160</v>
      </c>
      <c r="H244" s="93">
        <v>211</v>
      </c>
      <c r="I244" s="167">
        <f>SUM(I245:I246)</f>
        <v>0</v>
      </c>
      <c r="J244" s="167">
        <f>SUM(J245:J246)</f>
        <v>0</v>
      </c>
      <c r="K244" s="167">
        <f>SUM(K245:K246)</f>
        <v>0</v>
      </c>
      <c r="L244" s="167">
        <f>SUM(L245:L246)</f>
        <v>0</v>
      </c>
      <c r="M244" s="84"/>
    </row>
    <row r="245" spans="1:13" ht="24.75" hidden="1" customHeight="1">
      <c r="A245" s="191">
        <v>3</v>
      </c>
      <c r="B245" s="200">
        <v>2</v>
      </c>
      <c r="C245" s="200">
        <v>1</v>
      </c>
      <c r="D245" s="200">
        <v>1</v>
      </c>
      <c r="E245" s="200">
        <v>2</v>
      </c>
      <c r="F245" s="201">
        <v>1</v>
      </c>
      <c r="G245" s="202" t="s">
        <v>161</v>
      </c>
      <c r="H245" s="93">
        <v>212</v>
      </c>
      <c r="I245" s="185">
        <v>0</v>
      </c>
      <c r="J245" s="185">
        <v>0</v>
      </c>
      <c r="K245" s="185">
        <v>0</v>
      </c>
      <c r="L245" s="185">
        <v>0</v>
      </c>
      <c r="M245" s="84"/>
    </row>
    <row r="246" spans="1:13" ht="25.5" hidden="1" customHeight="1">
      <c r="A246" s="191">
        <v>3</v>
      </c>
      <c r="B246" s="200">
        <v>2</v>
      </c>
      <c r="C246" s="200">
        <v>1</v>
      </c>
      <c r="D246" s="200">
        <v>1</v>
      </c>
      <c r="E246" s="200">
        <v>2</v>
      </c>
      <c r="F246" s="201">
        <v>2</v>
      </c>
      <c r="G246" s="202" t="s">
        <v>162</v>
      </c>
      <c r="H246" s="93">
        <v>213</v>
      </c>
      <c r="I246" s="185">
        <v>0</v>
      </c>
      <c r="J246" s="185">
        <v>0</v>
      </c>
      <c r="K246" s="185">
        <v>0</v>
      </c>
      <c r="L246" s="185">
        <v>0</v>
      </c>
      <c r="M246" s="84"/>
    </row>
    <row r="247" spans="1:13" ht="25.5" hidden="1" customHeight="1">
      <c r="A247" s="191">
        <v>3</v>
      </c>
      <c r="B247" s="200">
        <v>2</v>
      </c>
      <c r="C247" s="200">
        <v>1</v>
      </c>
      <c r="D247" s="200">
        <v>1</v>
      </c>
      <c r="E247" s="200">
        <v>3</v>
      </c>
      <c r="F247" s="238"/>
      <c r="G247" s="202" t="s">
        <v>163</v>
      </c>
      <c r="H247" s="93">
        <v>214</v>
      </c>
      <c r="I247" s="167">
        <f>SUM(I248:I249)</f>
        <v>0</v>
      </c>
      <c r="J247" s="167">
        <f>SUM(J248:J249)</f>
        <v>0</v>
      </c>
      <c r="K247" s="167">
        <f>SUM(K248:K249)</f>
        <v>0</v>
      </c>
      <c r="L247" s="167">
        <f>SUM(L248:L249)</f>
        <v>0</v>
      </c>
      <c r="M247" s="84"/>
    </row>
    <row r="248" spans="1:13" ht="29.25" hidden="1" customHeight="1">
      <c r="A248" s="191">
        <v>3</v>
      </c>
      <c r="B248" s="200">
        <v>2</v>
      </c>
      <c r="C248" s="200">
        <v>1</v>
      </c>
      <c r="D248" s="200">
        <v>1</v>
      </c>
      <c r="E248" s="200">
        <v>3</v>
      </c>
      <c r="F248" s="201">
        <v>1</v>
      </c>
      <c r="G248" s="202" t="s">
        <v>164</v>
      </c>
      <c r="H248" s="93">
        <v>215</v>
      </c>
      <c r="I248" s="185">
        <v>0</v>
      </c>
      <c r="J248" s="185">
        <v>0</v>
      </c>
      <c r="K248" s="185">
        <v>0</v>
      </c>
      <c r="L248" s="185">
        <v>0</v>
      </c>
      <c r="M248" s="84"/>
    </row>
    <row r="249" spans="1:13" ht="25.5" hidden="1" customHeight="1">
      <c r="A249" s="191">
        <v>3</v>
      </c>
      <c r="B249" s="200">
        <v>2</v>
      </c>
      <c r="C249" s="200">
        <v>1</v>
      </c>
      <c r="D249" s="200">
        <v>1</v>
      </c>
      <c r="E249" s="200">
        <v>3</v>
      </c>
      <c r="F249" s="201">
        <v>2</v>
      </c>
      <c r="G249" s="202" t="s">
        <v>165</v>
      </c>
      <c r="H249" s="93">
        <v>216</v>
      </c>
      <c r="I249" s="185">
        <v>0</v>
      </c>
      <c r="J249" s="185">
        <v>0</v>
      </c>
      <c r="K249" s="185">
        <v>0</v>
      </c>
      <c r="L249" s="185">
        <v>0</v>
      </c>
      <c r="M249" s="84"/>
    </row>
    <row r="250" spans="1:13" ht="27" hidden="1" customHeight="1">
      <c r="A250" s="178">
        <v>3</v>
      </c>
      <c r="B250" s="179">
        <v>2</v>
      </c>
      <c r="C250" s="179">
        <v>1</v>
      </c>
      <c r="D250" s="179">
        <v>2</v>
      </c>
      <c r="E250" s="179"/>
      <c r="F250" s="181"/>
      <c r="G250" s="180" t="s">
        <v>166</v>
      </c>
      <c r="H250" s="93">
        <v>217</v>
      </c>
      <c r="I250" s="167">
        <f>I251</f>
        <v>0</v>
      </c>
      <c r="J250" s="167">
        <f>J251</f>
        <v>0</v>
      </c>
      <c r="K250" s="167">
        <f>K251</f>
        <v>0</v>
      </c>
      <c r="L250" s="167">
        <f>L251</f>
        <v>0</v>
      </c>
      <c r="M250" s="84"/>
    </row>
    <row r="251" spans="1:13" ht="27.75" hidden="1" customHeight="1">
      <c r="A251" s="178">
        <v>3</v>
      </c>
      <c r="B251" s="179">
        <v>2</v>
      </c>
      <c r="C251" s="179">
        <v>1</v>
      </c>
      <c r="D251" s="179">
        <v>2</v>
      </c>
      <c r="E251" s="179">
        <v>1</v>
      </c>
      <c r="F251" s="181"/>
      <c r="G251" s="180" t="s">
        <v>166</v>
      </c>
      <c r="H251" s="93">
        <v>218</v>
      </c>
      <c r="I251" s="167">
        <f>SUM(I252:I253)</f>
        <v>0</v>
      </c>
      <c r="J251" s="208">
        <f>SUM(J252:J253)</f>
        <v>0</v>
      </c>
      <c r="K251" s="168">
        <f>SUM(K252:K253)</f>
        <v>0</v>
      </c>
      <c r="L251" s="168">
        <f>SUM(L252:L253)</f>
        <v>0</v>
      </c>
      <c r="M251" s="84"/>
    </row>
    <row r="252" spans="1:13" ht="27" hidden="1" customHeight="1">
      <c r="A252" s="191">
        <v>3</v>
      </c>
      <c r="B252" s="199">
        <v>2</v>
      </c>
      <c r="C252" s="200">
        <v>1</v>
      </c>
      <c r="D252" s="200">
        <v>2</v>
      </c>
      <c r="E252" s="200">
        <v>1</v>
      </c>
      <c r="F252" s="201">
        <v>1</v>
      </c>
      <c r="G252" s="202" t="s">
        <v>167</v>
      </c>
      <c r="H252" s="93">
        <v>219</v>
      </c>
      <c r="I252" s="185">
        <v>0</v>
      </c>
      <c r="J252" s="185">
        <v>0</v>
      </c>
      <c r="K252" s="185">
        <v>0</v>
      </c>
      <c r="L252" s="185">
        <v>0</v>
      </c>
      <c r="M252" s="84"/>
    </row>
    <row r="253" spans="1:13" ht="25.5" hidden="1" customHeight="1">
      <c r="A253" s="178">
        <v>3</v>
      </c>
      <c r="B253" s="179">
        <v>2</v>
      </c>
      <c r="C253" s="179">
        <v>1</v>
      </c>
      <c r="D253" s="179">
        <v>2</v>
      </c>
      <c r="E253" s="179">
        <v>1</v>
      </c>
      <c r="F253" s="181">
        <v>2</v>
      </c>
      <c r="G253" s="180" t="s">
        <v>168</v>
      </c>
      <c r="H253" s="93">
        <v>220</v>
      </c>
      <c r="I253" s="185">
        <v>0</v>
      </c>
      <c r="J253" s="185">
        <v>0</v>
      </c>
      <c r="K253" s="185">
        <v>0</v>
      </c>
      <c r="L253" s="185">
        <v>0</v>
      </c>
      <c r="M253" s="84"/>
    </row>
    <row r="254" spans="1:13" ht="26.25" hidden="1" customHeight="1">
      <c r="A254" s="173">
        <v>3</v>
      </c>
      <c r="B254" s="171">
        <v>2</v>
      </c>
      <c r="C254" s="171">
        <v>1</v>
      </c>
      <c r="D254" s="171">
        <v>3</v>
      </c>
      <c r="E254" s="171"/>
      <c r="F254" s="174"/>
      <c r="G254" s="172" t="s">
        <v>169</v>
      </c>
      <c r="H254" s="93">
        <v>221</v>
      </c>
      <c r="I254" s="188">
        <f>I255</f>
        <v>0</v>
      </c>
      <c r="J254" s="210">
        <f>J255</f>
        <v>0</v>
      </c>
      <c r="K254" s="189">
        <f>K255</f>
        <v>0</v>
      </c>
      <c r="L254" s="189">
        <f>L255</f>
        <v>0</v>
      </c>
      <c r="M254" s="84"/>
    </row>
    <row r="255" spans="1:13" ht="29.25" hidden="1" customHeight="1">
      <c r="A255" s="178">
        <v>3</v>
      </c>
      <c r="B255" s="179">
        <v>2</v>
      </c>
      <c r="C255" s="179">
        <v>1</v>
      </c>
      <c r="D255" s="179">
        <v>3</v>
      </c>
      <c r="E255" s="179">
        <v>1</v>
      </c>
      <c r="F255" s="181"/>
      <c r="G255" s="172" t="s">
        <v>169</v>
      </c>
      <c r="H255" s="93">
        <v>222</v>
      </c>
      <c r="I255" s="167">
        <f>I256+I257</f>
        <v>0</v>
      </c>
      <c r="J255" s="167">
        <f>J256+J257</f>
        <v>0</v>
      </c>
      <c r="K255" s="167">
        <f>K256+K257</f>
        <v>0</v>
      </c>
      <c r="L255" s="167">
        <f>L256+L257</f>
        <v>0</v>
      </c>
      <c r="M255" s="84"/>
    </row>
    <row r="256" spans="1:13" ht="30" hidden="1" customHeight="1">
      <c r="A256" s="178">
        <v>3</v>
      </c>
      <c r="B256" s="179">
        <v>2</v>
      </c>
      <c r="C256" s="179">
        <v>1</v>
      </c>
      <c r="D256" s="179">
        <v>3</v>
      </c>
      <c r="E256" s="179">
        <v>1</v>
      </c>
      <c r="F256" s="181">
        <v>1</v>
      </c>
      <c r="G256" s="180" t="s">
        <v>170</v>
      </c>
      <c r="H256" s="93">
        <v>223</v>
      </c>
      <c r="I256" s="185">
        <v>0</v>
      </c>
      <c r="J256" s="185">
        <v>0</v>
      </c>
      <c r="K256" s="185">
        <v>0</v>
      </c>
      <c r="L256" s="185">
        <v>0</v>
      </c>
      <c r="M256" s="84"/>
    </row>
    <row r="257" spans="1:13" ht="27.75" hidden="1" customHeight="1">
      <c r="A257" s="178">
        <v>3</v>
      </c>
      <c r="B257" s="179">
        <v>2</v>
      </c>
      <c r="C257" s="179">
        <v>1</v>
      </c>
      <c r="D257" s="179">
        <v>3</v>
      </c>
      <c r="E257" s="179">
        <v>1</v>
      </c>
      <c r="F257" s="181">
        <v>2</v>
      </c>
      <c r="G257" s="180" t="s">
        <v>171</v>
      </c>
      <c r="H257" s="93">
        <v>224</v>
      </c>
      <c r="I257" s="230">
        <v>0</v>
      </c>
      <c r="J257" s="227">
        <v>0</v>
      </c>
      <c r="K257" s="230">
        <v>0</v>
      </c>
      <c r="L257" s="230">
        <v>0</v>
      </c>
      <c r="M257" s="84"/>
    </row>
    <row r="258" spans="1:13" ht="26.25" hidden="1" customHeight="1">
      <c r="A258" s="178">
        <v>3</v>
      </c>
      <c r="B258" s="179">
        <v>2</v>
      </c>
      <c r="C258" s="179">
        <v>1</v>
      </c>
      <c r="D258" s="179">
        <v>4</v>
      </c>
      <c r="E258" s="179"/>
      <c r="F258" s="181"/>
      <c r="G258" s="180" t="s">
        <v>172</v>
      </c>
      <c r="H258" s="93">
        <v>225</v>
      </c>
      <c r="I258" s="167">
        <f>I259</f>
        <v>0</v>
      </c>
      <c r="J258" s="168">
        <f>J259</f>
        <v>0</v>
      </c>
      <c r="K258" s="167">
        <f>K259</f>
        <v>0</v>
      </c>
      <c r="L258" s="168">
        <f>L259</f>
        <v>0</v>
      </c>
      <c r="M258" s="84"/>
    </row>
    <row r="259" spans="1:13" ht="27.75" hidden="1" customHeight="1">
      <c r="A259" s="173">
        <v>3</v>
      </c>
      <c r="B259" s="171">
        <v>2</v>
      </c>
      <c r="C259" s="171">
        <v>1</v>
      </c>
      <c r="D259" s="171">
        <v>4</v>
      </c>
      <c r="E259" s="171">
        <v>1</v>
      </c>
      <c r="F259" s="174"/>
      <c r="G259" s="172" t="s">
        <v>172</v>
      </c>
      <c r="H259" s="93">
        <v>226</v>
      </c>
      <c r="I259" s="188">
        <f>SUM(I260:I261)</f>
        <v>0</v>
      </c>
      <c r="J259" s="210">
        <f>SUM(J260:J261)</f>
        <v>0</v>
      </c>
      <c r="K259" s="189">
        <f>SUM(K260:K261)</f>
        <v>0</v>
      </c>
      <c r="L259" s="189">
        <f>SUM(L260:L261)</f>
        <v>0</v>
      </c>
      <c r="M259" s="84"/>
    </row>
    <row r="260" spans="1:13" ht="25.5" hidden="1" customHeight="1">
      <c r="A260" s="178">
        <v>3</v>
      </c>
      <c r="B260" s="179">
        <v>2</v>
      </c>
      <c r="C260" s="179">
        <v>1</v>
      </c>
      <c r="D260" s="179">
        <v>4</v>
      </c>
      <c r="E260" s="179">
        <v>1</v>
      </c>
      <c r="F260" s="181">
        <v>1</v>
      </c>
      <c r="G260" s="180" t="s">
        <v>173</v>
      </c>
      <c r="H260" s="93">
        <v>227</v>
      </c>
      <c r="I260" s="185">
        <v>0</v>
      </c>
      <c r="J260" s="185">
        <v>0</v>
      </c>
      <c r="K260" s="185">
        <v>0</v>
      </c>
      <c r="L260" s="185">
        <v>0</v>
      </c>
      <c r="M260" s="84"/>
    </row>
    <row r="261" spans="1:13" ht="27.75" hidden="1" customHeight="1">
      <c r="A261" s="178">
        <v>3</v>
      </c>
      <c r="B261" s="179">
        <v>2</v>
      </c>
      <c r="C261" s="179">
        <v>1</v>
      </c>
      <c r="D261" s="179">
        <v>4</v>
      </c>
      <c r="E261" s="179">
        <v>1</v>
      </c>
      <c r="F261" s="181">
        <v>2</v>
      </c>
      <c r="G261" s="180" t="s">
        <v>174</v>
      </c>
      <c r="H261" s="93">
        <v>228</v>
      </c>
      <c r="I261" s="185">
        <v>0</v>
      </c>
      <c r="J261" s="185">
        <v>0</v>
      </c>
      <c r="K261" s="185">
        <v>0</v>
      </c>
      <c r="L261" s="185">
        <v>0</v>
      </c>
      <c r="M261" s="84"/>
    </row>
    <row r="262" spans="1:13" hidden="1">
      <c r="A262" s="178">
        <v>3</v>
      </c>
      <c r="B262" s="179">
        <v>2</v>
      </c>
      <c r="C262" s="179">
        <v>1</v>
      </c>
      <c r="D262" s="179">
        <v>5</v>
      </c>
      <c r="E262" s="179"/>
      <c r="F262" s="181"/>
      <c r="G262" s="180" t="s">
        <v>175</v>
      </c>
      <c r="H262" s="93">
        <v>229</v>
      </c>
      <c r="I262" s="167">
        <f t="shared" ref="I262:L263" si="24">I263</f>
        <v>0</v>
      </c>
      <c r="J262" s="208">
        <f t="shared" si="24"/>
        <v>0</v>
      </c>
      <c r="K262" s="168">
        <f t="shared" si="24"/>
        <v>0</v>
      </c>
      <c r="L262" s="168">
        <f t="shared" si="24"/>
        <v>0</v>
      </c>
    </row>
    <row r="263" spans="1:13" ht="29.25" hidden="1" customHeight="1">
      <c r="A263" s="178">
        <v>3</v>
      </c>
      <c r="B263" s="179">
        <v>2</v>
      </c>
      <c r="C263" s="179">
        <v>1</v>
      </c>
      <c r="D263" s="179">
        <v>5</v>
      </c>
      <c r="E263" s="179">
        <v>1</v>
      </c>
      <c r="F263" s="181"/>
      <c r="G263" s="180" t="s">
        <v>175</v>
      </c>
      <c r="H263" s="93">
        <v>230</v>
      </c>
      <c r="I263" s="168">
        <f t="shared" si="24"/>
        <v>0</v>
      </c>
      <c r="J263" s="208">
        <f t="shared" si="24"/>
        <v>0</v>
      </c>
      <c r="K263" s="168">
        <f t="shared" si="24"/>
        <v>0</v>
      </c>
      <c r="L263" s="168">
        <f t="shared" si="24"/>
        <v>0</v>
      </c>
      <c r="M263" s="84"/>
    </row>
    <row r="264" spans="1:13" hidden="1">
      <c r="A264" s="199">
        <v>3</v>
      </c>
      <c r="B264" s="200">
        <v>2</v>
      </c>
      <c r="C264" s="200">
        <v>1</v>
      </c>
      <c r="D264" s="200">
        <v>5</v>
      </c>
      <c r="E264" s="200">
        <v>1</v>
      </c>
      <c r="F264" s="201">
        <v>1</v>
      </c>
      <c r="G264" s="180" t="s">
        <v>175</v>
      </c>
      <c r="H264" s="93">
        <v>231</v>
      </c>
      <c r="I264" s="230">
        <v>0</v>
      </c>
      <c r="J264" s="230">
        <v>0</v>
      </c>
      <c r="K264" s="230">
        <v>0</v>
      </c>
      <c r="L264" s="230">
        <v>0</v>
      </c>
    </row>
    <row r="265" spans="1:13" hidden="1">
      <c r="A265" s="178">
        <v>3</v>
      </c>
      <c r="B265" s="179">
        <v>2</v>
      </c>
      <c r="C265" s="179">
        <v>1</v>
      </c>
      <c r="D265" s="179">
        <v>6</v>
      </c>
      <c r="E265" s="179"/>
      <c r="F265" s="181"/>
      <c r="G265" s="180" t="s">
        <v>176</v>
      </c>
      <c r="H265" s="93">
        <v>232</v>
      </c>
      <c r="I265" s="167">
        <f t="shared" ref="I265:L266" si="25">I266</f>
        <v>0</v>
      </c>
      <c r="J265" s="208">
        <f t="shared" si="25"/>
        <v>0</v>
      </c>
      <c r="K265" s="168">
        <f t="shared" si="25"/>
        <v>0</v>
      </c>
      <c r="L265" s="168">
        <f t="shared" si="25"/>
        <v>0</v>
      </c>
    </row>
    <row r="266" spans="1:13" hidden="1">
      <c r="A266" s="178">
        <v>3</v>
      </c>
      <c r="B266" s="178">
        <v>2</v>
      </c>
      <c r="C266" s="179">
        <v>1</v>
      </c>
      <c r="D266" s="179">
        <v>6</v>
      </c>
      <c r="E266" s="179">
        <v>1</v>
      </c>
      <c r="F266" s="181"/>
      <c r="G266" s="180" t="s">
        <v>176</v>
      </c>
      <c r="H266" s="93">
        <v>233</v>
      </c>
      <c r="I266" s="167">
        <f t="shared" si="25"/>
        <v>0</v>
      </c>
      <c r="J266" s="208">
        <f t="shared" si="25"/>
        <v>0</v>
      </c>
      <c r="K266" s="168">
        <f t="shared" si="25"/>
        <v>0</v>
      </c>
      <c r="L266" s="168">
        <f t="shared" si="25"/>
        <v>0</v>
      </c>
    </row>
    <row r="267" spans="1:13" ht="24" hidden="1" customHeight="1">
      <c r="A267" s="173">
        <v>3</v>
      </c>
      <c r="B267" s="173">
        <v>2</v>
      </c>
      <c r="C267" s="179">
        <v>1</v>
      </c>
      <c r="D267" s="179">
        <v>6</v>
      </c>
      <c r="E267" s="179">
        <v>1</v>
      </c>
      <c r="F267" s="181">
        <v>1</v>
      </c>
      <c r="G267" s="180" t="s">
        <v>176</v>
      </c>
      <c r="H267" s="93">
        <v>234</v>
      </c>
      <c r="I267" s="230">
        <v>0</v>
      </c>
      <c r="J267" s="230">
        <v>0</v>
      </c>
      <c r="K267" s="230">
        <v>0</v>
      </c>
      <c r="L267" s="230">
        <v>0</v>
      </c>
      <c r="M267" s="84"/>
    </row>
    <row r="268" spans="1:13" ht="27.75" hidden="1" customHeight="1">
      <c r="A268" s="178">
        <v>3</v>
      </c>
      <c r="B268" s="178">
        <v>2</v>
      </c>
      <c r="C268" s="179">
        <v>1</v>
      </c>
      <c r="D268" s="179">
        <v>7</v>
      </c>
      <c r="E268" s="179"/>
      <c r="F268" s="181"/>
      <c r="G268" s="180" t="s">
        <v>177</v>
      </c>
      <c r="H268" s="93">
        <v>235</v>
      </c>
      <c r="I268" s="167">
        <f>I269</f>
        <v>0</v>
      </c>
      <c r="J268" s="208">
        <f>J269</f>
        <v>0</v>
      </c>
      <c r="K268" s="168">
        <f>K269</f>
        <v>0</v>
      </c>
      <c r="L268" s="168">
        <f>L269</f>
        <v>0</v>
      </c>
      <c r="M268" s="84"/>
    </row>
    <row r="269" spans="1:13" hidden="1">
      <c r="A269" s="178">
        <v>3</v>
      </c>
      <c r="B269" s="179">
        <v>2</v>
      </c>
      <c r="C269" s="179">
        <v>1</v>
      </c>
      <c r="D269" s="179">
        <v>7</v>
      </c>
      <c r="E269" s="179">
        <v>1</v>
      </c>
      <c r="F269" s="181"/>
      <c r="G269" s="180" t="s">
        <v>177</v>
      </c>
      <c r="H269" s="93">
        <v>236</v>
      </c>
      <c r="I269" s="167">
        <f>I270+I271</f>
        <v>0</v>
      </c>
      <c r="J269" s="167">
        <f>J270+J271</f>
        <v>0</v>
      </c>
      <c r="K269" s="167">
        <f>K270+K271</f>
        <v>0</v>
      </c>
      <c r="L269" s="167">
        <f>L270+L271</f>
        <v>0</v>
      </c>
    </row>
    <row r="270" spans="1:13" ht="27" hidden="1" customHeight="1">
      <c r="A270" s="178">
        <v>3</v>
      </c>
      <c r="B270" s="179">
        <v>2</v>
      </c>
      <c r="C270" s="179">
        <v>1</v>
      </c>
      <c r="D270" s="179">
        <v>7</v>
      </c>
      <c r="E270" s="179">
        <v>1</v>
      </c>
      <c r="F270" s="181">
        <v>1</v>
      </c>
      <c r="G270" s="180" t="s">
        <v>178</v>
      </c>
      <c r="H270" s="93">
        <v>237</v>
      </c>
      <c r="I270" s="184">
        <v>0</v>
      </c>
      <c r="J270" s="185">
        <v>0</v>
      </c>
      <c r="K270" s="185">
        <v>0</v>
      </c>
      <c r="L270" s="185">
        <v>0</v>
      </c>
      <c r="M270" s="84"/>
    </row>
    <row r="271" spans="1:13" ht="24.75" hidden="1" customHeight="1">
      <c r="A271" s="178">
        <v>3</v>
      </c>
      <c r="B271" s="179">
        <v>2</v>
      </c>
      <c r="C271" s="179">
        <v>1</v>
      </c>
      <c r="D271" s="179">
        <v>7</v>
      </c>
      <c r="E271" s="179">
        <v>1</v>
      </c>
      <c r="F271" s="181">
        <v>2</v>
      </c>
      <c r="G271" s="180" t="s">
        <v>179</v>
      </c>
      <c r="H271" s="93">
        <v>238</v>
      </c>
      <c r="I271" s="185">
        <v>0</v>
      </c>
      <c r="J271" s="185">
        <v>0</v>
      </c>
      <c r="K271" s="185">
        <v>0</v>
      </c>
      <c r="L271" s="185">
        <v>0</v>
      </c>
      <c r="M271" s="84"/>
    </row>
    <row r="272" spans="1:13" ht="38.25" hidden="1" customHeight="1">
      <c r="A272" s="178">
        <v>3</v>
      </c>
      <c r="B272" s="179">
        <v>2</v>
      </c>
      <c r="C272" s="179">
        <v>2</v>
      </c>
      <c r="D272" s="239"/>
      <c r="E272" s="239"/>
      <c r="F272" s="240"/>
      <c r="G272" s="180" t="s">
        <v>180</v>
      </c>
      <c r="H272" s="93">
        <v>239</v>
      </c>
      <c r="I272" s="167">
        <f>SUM(I273+I282+I286+I290+I294+I297+I300)</f>
        <v>0</v>
      </c>
      <c r="J272" s="208">
        <f>SUM(J273+J282+J286+J290+J294+J297+J300)</f>
        <v>0</v>
      </c>
      <c r="K272" s="168">
        <f>SUM(K273+K282+K286+K290+K294+K297+K300)</f>
        <v>0</v>
      </c>
      <c r="L272" s="168">
        <f>SUM(L273+L282+L286+L290+L294+L297+L300)</f>
        <v>0</v>
      </c>
      <c r="M272" s="84"/>
    </row>
    <row r="273" spans="1:13" hidden="1">
      <c r="A273" s="178">
        <v>3</v>
      </c>
      <c r="B273" s="179">
        <v>2</v>
      </c>
      <c r="C273" s="179">
        <v>2</v>
      </c>
      <c r="D273" s="179">
        <v>1</v>
      </c>
      <c r="E273" s="179"/>
      <c r="F273" s="181"/>
      <c r="G273" s="180" t="s">
        <v>181</v>
      </c>
      <c r="H273" s="93">
        <v>240</v>
      </c>
      <c r="I273" s="167">
        <f>I274</f>
        <v>0</v>
      </c>
      <c r="J273" s="167">
        <f>J274</f>
        <v>0</v>
      </c>
      <c r="K273" s="167">
        <f>K274</f>
        <v>0</v>
      </c>
      <c r="L273" s="167">
        <f>L274</f>
        <v>0</v>
      </c>
    </row>
    <row r="274" spans="1:13" hidden="1">
      <c r="A274" s="182">
        <v>3</v>
      </c>
      <c r="B274" s="178">
        <v>2</v>
      </c>
      <c r="C274" s="179">
        <v>2</v>
      </c>
      <c r="D274" s="179">
        <v>1</v>
      </c>
      <c r="E274" s="179">
        <v>1</v>
      </c>
      <c r="F274" s="181"/>
      <c r="G274" s="180" t="s">
        <v>159</v>
      </c>
      <c r="H274" s="93">
        <v>241</v>
      </c>
      <c r="I274" s="167">
        <f>SUM(I275)</f>
        <v>0</v>
      </c>
      <c r="J274" s="167">
        <f>SUM(J275)</f>
        <v>0</v>
      </c>
      <c r="K274" s="167">
        <f>SUM(K275)</f>
        <v>0</v>
      </c>
      <c r="L274" s="167">
        <f>SUM(L275)</f>
        <v>0</v>
      </c>
    </row>
    <row r="275" spans="1:13" hidden="1">
      <c r="A275" s="182">
        <v>3</v>
      </c>
      <c r="B275" s="178">
        <v>2</v>
      </c>
      <c r="C275" s="179">
        <v>2</v>
      </c>
      <c r="D275" s="179">
        <v>1</v>
      </c>
      <c r="E275" s="179">
        <v>1</v>
      </c>
      <c r="F275" s="181">
        <v>1</v>
      </c>
      <c r="G275" s="180" t="s">
        <v>159</v>
      </c>
      <c r="H275" s="93">
        <v>242</v>
      </c>
      <c r="I275" s="185">
        <v>0</v>
      </c>
      <c r="J275" s="185">
        <v>0</v>
      </c>
      <c r="K275" s="185">
        <v>0</v>
      </c>
      <c r="L275" s="185">
        <v>0</v>
      </c>
    </row>
    <row r="276" spans="1:13" ht="24" hidden="1" customHeight="1">
      <c r="A276" s="182">
        <v>3</v>
      </c>
      <c r="B276" s="178">
        <v>2</v>
      </c>
      <c r="C276" s="179">
        <v>2</v>
      </c>
      <c r="D276" s="179">
        <v>1</v>
      </c>
      <c r="E276" s="179">
        <v>2</v>
      </c>
      <c r="F276" s="181"/>
      <c r="G276" s="180" t="s">
        <v>182</v>
      </c>
      <c r="H276" s="93">
        <v>243</v>
      </c>
      <c r="I276" s="167">
        <f>SUM(I277:I278)</f>
        <v>0</v>
      </c>
      <c r="J276" s="167">
        <f>SUM(J277:J278)</f>
        <v>0</v>
      </c>
      <c r="K276" s="167">
        <f>SUM(K277:K278)</f>
        <v>0</v>
      </c>
      <c r="L276" s="167">
        <f>SUM(L277:L278)</f>
        <v>0</v>
      </c>
      <c r="M276" s="84"/>
    </row>
    <row r="277" spans="1:13" ht="24" hidden="1" customHeight="1">
      <c r="A277" s="182">
        <v>3</v>
      </c>
      <c r="B277" s="178">
        <v>2</v>
      </c>
      <c r="C277" s="179">
        <v>2</v>
      </c>
      <c r="D277" s="179">
        <v>1</v>
      </c>
      <c r="E277" s="179">
        <v>2</v>
      </c>
      <c r="F277" s="181">
        <v>1</v>
      </c>
      <c r="G277" s="180" t="s">
        <v>161</v>
      </c>
      <c r="H277" s="93">
        <v>244</v>
      </c>
      <c r="I277" s="185">
        <v>0</v>
      </c>
      <c r="J277" s="184">
        <v>0</v>
      </c>
      <c r="K277" s="185">
        <v>0</v>
      </c>
      <c r="L277" s="185">
        <v>0</v>
      </c>
      <c r="M277" s="84"/>
    </row>
    <row r="278" spans="1:13" ht="32.25" hidden="1" customHeight="1">
      <c r="A278" s="182">
        <v>3</v>
      </c>
      <c r="B278" s="178">
        <v>2</v>
      </c>
      <c r="C278" s="179">
        <v>2</v>
      </c>
      <c r="D278" s="179">
        <v>1</v>
      </c>
      <c r="E278" s="179">
        <v>2</v>
      </c>
      <c r="F278" s="181">
        <v>2</v>
      </c>
      <c r="G278" s="180" t="s">
        <v>162</v>
      </c>
      <c r="H278" s="93">
        <v>245</v>
      </c>
      <c r="I278" s="185">
        <v>0</v>
      </c>
      <c r="J278" s="184">
        <v>0</v>
      </c>
      <c r="K278" s="185">
        <v>0</v>
      </c>
      <c r="L278" s="185">
        <v>0</v>
      </c>
      <c r="M278" s="84"/>
    </row>
    <row r="279" spans="1:13" ht="27" hidden="1" customHeight="1">
      <c r="A279" s="182">
        <v>3</v>
      </c>
      <c r="B279" s="178">
        <v>2</v>
      </c>
      <c r="C279" s="179">
        <v>2</v>
      </c>
      <c r="D279" s="179">
        <v>1</v>
      </c>
      <c r="E279" s="179">
        <v>3</v>
      </c>
      <c r="F279" s="181"/>
      <c r="G279" s="180" t="s">
        <v>163</v>
      </c>
      <c r="H279" s="93">
        <v>246</v>
      </c>
      <c r="I279" s="167">
        <f>SUM(I280:I281)</f>
        <v>0</v>
      </c>
      <c r="J279" s="167">
        <f>SUM(J280:J281)</f>
        <v>0</v>
      </c>
      <c r="K279" s="167">
        <f>SUM(K280:K281)</f>
        <v>0</v>
      </c>
      <c r="L279" s="167">
        <f>SUM(L280:L281)</f>
        <v>0</v>
      </c>
      <c r="M279" s="84"/>
    </row>
    <row r="280" spans="1:13" ht="27.75" hidden="1" customHeight="1">
      <c r="A280" s="182">
        <v>3</v>
      </c>
      <c r="B280" s="178">
        <v>2</v>
      </c>
      <c r="C280" s="179">
        <v>2</v>
      </c>
      <c r="D280" s="179">
        <v>1</v>
      </c>
      <c r="E280" s="179">
        <v>3</v>
      </c>
      <c r="F280" s="181">
        <v>1</v>
      </c>
      <c r="G280" s="180" t="s">
        <v>164</v>
      </c>
      <c r="H280" s="93">
        <v>247</v>
      </c>
      <c r="I280" s="185">
        <v>0</v>
      </c>
      <c r="J280" s="184">
        <v>0</v>
      </c>
      <c r="K280" s="185">
        <v>0</v>
      </c>
      <c r="L280" s="185">
        <v>0</v>
      </c>
      <c r="M280" s="84"/>
    </row>
    <row r="281" spans="1:13" ht="27" hidden="1" customHeight="1">
      <c r="A281" s="182">
        <v>3</v>
      </c>
      <c r="B281" s="178">
        <v>2</v>
      </c>
      <c r="C281" s="179">
        <v>2</v>
      </c>
      <c r="D281" s="179">
        <v>1</v>
      </c>
      <c r="E281" s="179">
        <v>3</v>
      </c>
      <c r="F281" s="181">
        <v>2</v>
      </c>
      <c r="G281" s="180" t="s">
        <v>183</v>
      </c>
      <c r="H281" s="93">
        <v>248</v>
      </c>
      <c r="I281" s="185">
        <v>0</v>
      </c>
      <c r="J281" s="184">
        <v>0</v>
      </c>
      <c r="K281" s="185">
        <v>0</v>
      </c>
      <c r="L281" s="185">
        <v>0</v>
      </c>
      <c r="M281" s="84"/>
    </row>
    <row r="282" spans="1:13" ht="25.5" hidden="1" customHeight="1">
      <c r="A282" s="182">
        <v>3</v>
      </c>
      <c r="B282" s="178">
        <v>2</v>
      </c>
      <c r="C282" s="179">
        <v>2</v>
      </c>
      <c r="D282" s="179">
        <v>2</v>
      </c>
      <c r="E282" s="179"/>
      <c r="F282" s="181"/>
      <c r="G282" s="180" t="s">
        <v>184</v>
      </c>
      <c r="H282" s="93">
        <v>249</v>
      </c>
      <c r="I282" s="167">
        <f>I283</f>
        <v>0</v>
      </c>
      <c r="J282" s="168">
        <f>J283</f>
        <v>0</v>
      </c>
      <c r="K282" s="167">
        <f>K283</f>
        <v>0</v>
      </c>
      <c r="L282" s="168">
        <f>L283</f>
        <v>0</v>
      </c>
      <c r="M282" s="84"/>
    </row>
    <row r="283" spans="1:13" ht="32.25" hidden="1" customHeight="1">
      <c r="A283" s="178">
        <v>3</v>
      </c>
      <c r="B283" s="179">
        <v>2</v>
      </c>
      <c r="C283" s="171">
        <v>2</v>
      </c>
      <c r="D283" s="171">
        <v>2</v>
      </c>
      <c r="E283" s="171">
        <v>1</v>
      </c>
      <c r="F283" s="174"/>
      <c r="G283" s="180" t="s">
        <v>184</v>
      </c>
      <c r="H283" s="93">
        <v>250</v>
      </c>
      <c r="I283" s="188">
        <f>SUM(I284:I285)</f>
        <v>0</v>
      </c>
      <c r="J283" s="210">
        <f>SUM(J284:J285)</f>
        <v>0</v>
      </c>
      <c r="K283" s="189">
        <f>SUM(K284:K285)</f>
        <v>0</v>
      </c>
      <c r="L283" s="189">
        <f>SUM(L284:L285)</f>
        <v>0</v>
      </c>
      <c r="M283" s="84"/>
    </row>
    <row r="284" spans="1:13" ht="25.5" hidden="1" customHeight="1">
      <c r="A284" s="178">
        <v>3</v>
      </c>
      <c r="B284" s="179">
        <v>2</v>
      </c>
      <c r="C284" s="179">
        <v>2</v>
      </c>
      <c r="D284" s="179">
        <v>2</v>
      </c>
      <c r="E284" s="179">
        <v>1</v>
      </c>
      <c r="F284" s="181">
        <v>1</v>
      </c>
      <c r="G284" s="180" t="s">
        <v>185</v>
      </c>
      <c r="H284" s="93">
        <v>251</v>
      </c>
      <c r="I284" s="185">
        <v>0</v>
      </c>
      <c r="J284" s="185">
        <v>0</v>
      </c>
      <c r="K284" s="185">
        <v>0</v>
      </c>
      <c r="L284" s="185">
        <v>0</v>
      </c>
      <c r="M284" s="84"/>
    </row>
    <row r="285" spans="1:13" ht="25.5" hidden="1" customHeight="1">
      <c r="A285" s="178">
        <v>3</v>
      </c>
      <c r="B285" s="179">
        <v>2</v>
      </c>
      <c r="C285" s="179">
        <v>2</v>
      </c>
      <c r="D285" s="179">
        <v>2</v>
      </c>
      <c r="E285" s="179">
        <v>1</v>
      </c>
      <c r="F285" s="181">
        <v>2</v>
      </c>
      <c r="G285" s="182" t="s">
        <v>186</v>
      </c>
      <c r="H285" s="93">
        <v>252</v>
      </c>
      <c r="I285" s="185">
        <v>0</v>
      </c>
      <c r="J285" s="185">
        <v>0</v>
      </c>
      <c r="K285" s="185">
        <v>0</v>
      </c>
      <c r="L285" s="185">
        <v>0</v>
      </c>
      <c r="M285" s="84"/>
    </row>
    <row r="286" spans="1:13" ht="25.5" hidden="1" customHeight="1">
      <c r="A286" s="178">
        <v>3</v>
      </c>
      <c r="B286" s="179">
        <v>2</v>
      </c>
      <c r="C286" s="179">
        <v>2</v>
      </c>
      <c r="D286" s="179">
        <v>3</v>
      </c>
      <c r="E286" s="179"/>
      <c r="F286" s="181"/>
      <c r="G286" s="180" t="s">
        <v>187</v>
      </c>
      <c r="H286" s="93">
        <v>253</v>
      </c>
      <c r="I286" s="167">
        <f>I287</f>
        <v>0</v>
      </c>
      <c r="J286" s="208">
        <f>J287</f>
        <v>0</v>
      </c>
      <c r="K286" s="168">
        <f>K287</f>
        <v>0</v>
      </c>
      <c r="L286" s="168">
        <f>L287</f>
        <v>0</v>
      </c>
      <c r="M286" s="84"/>
    </row>
    <row r="287" spans="1:13" ht="30" hidden="1" customHeight="1">
      <c r="A287" s="173">
        <v>3</v>
      </c>
      <c r="B287" s="179">
        <v>2</v>
      </c>
      <c r="C287" s="179">
        <v>2</v>
      </c>
      <c r="D287" s="179">
        <v>3</v>
      </c>
      <c r="E287" s="179">
        <v>1</v>
      </c>
      <c r="F287" s="181"/>
      <c r="G287" s="180" t="s">
        <v>187</v>
      </c>
      <c r="H287" s="93">
        <v>254</v>
      </c>
      <c r="I287" s="167">
        <f>I288+I289</f>
        <v>0</v>
      </c>
      <c r="J287" s="167">
        <f>J288+J289</f>
        <v>0</v>
      </c>
      <c r="K287" s="167">
        <f>K288+K289</f>
        <v>0</v>
      </c>
      <c r="L287" s="167">
        <f>L288+L289</f>
        <v>0</v>
      </c>
      <c r="M287" s="84"/>
    </row>
    <row r="288" spans="1:13" ht="31.5" hidden="1" customHeight="1">
      <c r="A288" s="173">
        <v>3</v>
      </c>
      <c r="B288" s="179">
        <v>2</v>
      </c>
      <c r="C288" s="179">
        <v>2</v>
      </c>
      <c r="D288" s="179">
        <v>3</v>
      </c>
      <c r="E288" s="179">
        <v>1</v>
      </c>
      <c r="F288" s="181">
        <v>1</v>
      </c>
      <c r="G288" s="180" t="s">
        <v>188</v>
      </c>
      <c r="H288" s="93">
        <v>255</v>
      </c>
      <c r="I288" s="185">
        <v>0</v>
      </c>
      <c r="J288" s="185">
        <v>0</v>
      </c>
      <c r="K288" s="185">
        <v>0</v>
      </c>
      <c r="L288" s="185">
        <v>0</v>
      </c>
      <c r="M288" s="84"/>
    </row>
    <row r="289" spans="1:13" ht="25.5" hidden="1" customHeight="1">
      <c r="A289" s="173">
        <v>3</v>
      </c>
      <c r="B289" s="179">
        <v>2</v>
      </c>
      <c r="C289" s="179">
        <v>2</v>
      </c>
      <c r="D289" s="179">
        <v>3</v>
      </c>
      <c r="E289" s="179">
        <v>1</v>
      </c>
      <c r="F289" s="181">
        <v>2</v>
      </c>
      <c r="G289" s="180" t="s">
        <v>189</v>
      </c>
      <c r="H289" s="93">
        <v>256</v>
      </c>
      <c r="I289" s="185">
        <v>0</v>
      </c>
      <c r="J289" s="185">
        <v>0</v>
      </c>
      <c r="K289" s="185">
        <v>0</v>
      </c>
      <c r="L289" s="185">
        <v>0</v>
      </c>
      <c r="M289" s="84"/>
    </row>
    <row r="290" spans="1:13" ht="27" hidden="1" customHeight="1">
      <c r="A290" s="178">
        <v>3</v>
      </c>
      <c r="B290" s="179">
        <v>2</v>
      </c>
      <c r="C290" s="179">
        <v>2</v>
      </c>
      <c r="D290" s="179">
        <v>4</v>
      </c>
      <c r="E290" s="179"/>
      <c r="F290" s="181"/>
      <c r="G290" s="180" t="s">
        <v>190</v>
      </c>
      <c r="H290" s="93">
        <v>257</v>
      </c>
      <c r="I290" s="167">
        <f>I291</f>
        <v>0</v>
      </c>
      <c r="J290" s="208">
        <f>J291</f>
        <v>0</v>
      </c>
      <c r="K290" s="168">
        <f>K291</f>
        <v>0</v>
      </c>
      <c r="L290" s="168">
        <f>L291</f>
        <v>0</v>
      </c>
      <c r="M290" s="84"/>
    </row>
    <row r="291" spans="1:13" hidden="1">
      <c r="A291" s="178">
        <v>3</v>
      </c>
      <c r="B291" s="179">
        <v>2</v>
      </c>
      <c r="C291" s="179">
        <v>2</v>
      </c>
      <c r="D291" s="179">
        <v>4</v>
      </c>
      <c r="E291" s="179">
        <v>1</v>
      </c>
      <c r="F291" s="181"/>
      <c r="G291" s="180" t="s">
        <v>190</v>
      </c>
      <c r="H291" s="93">
        <v>258</v>
      </c>
      <c r="I291" s="167">
        <f>SUM(I292:I293)</f>
        <v>0</v>
      </c>
      <c r="J291" s="208">
        <f>SUM(J292:J293)</f>
        <v>0</v>
      </c>
      <c r="K291" s="168">
        <f>SUM(K292:K293)</f>
        <v>0</v>
      </c>
      <c r="L291" s="168">
        <f>SUM(L292:L293)</f>
        <v>0</v>
      </c>
    </row>
    <row r="292" spans="1:13" ht="30.75" hidden="1" customHeight="1">
      <c r="A292" s="178">
        <v>3</v>
      </c>
      <c r="B292" s="179">
        <v>2</v>
      </c>
      <c r="C292" s="179">
        <v>2</v>
      </c>
      <c r="D292" s="179">
        <v>4</v>
      </c>
      <c r="E292" s="179">
        <v>1</v>
      </c>
      <c r="F292" s="181">
        <v>1</v>
      </c>
      <c r="G292" s="180" t="s">
        <v>191</v>
      </c>
      <c r="H292" s="93">
        <v>259</v>
      </c>
      <c r="I292" s="185">
        <v>0</v>
      </c>
      <c r="J292" s="185">
        <v>0</v>
      </c>
      <c r="K292" s="185">
        <v>0</v>
      </c>
      <c r="L292" s="185">
        <v>0</v>
      </c>
      <c r="M292" s="84"/>
    </row>
    <row r="293" spans="1:13" ht="27.75" hidden="1" customHeight="1">
      <c r="A293" s="173">
        <v>3</v>
      </c>
      <c r="B293" s="171">
        <v>2</v>
      </c>
      <c r="C293" s="171">
        <v>2</v>
      </c>
      <c r="D293" s="171">
        <v>4</v>
      </c>
      <c r="E293" s="171">
        <v>1</v>
      </c>
      <c r="F293" s="174">
        <v>2</v>
      </c>
      <c r="G293" s="182" t="s">
        <v>192</v>
      </c>
      <c r="H293" s="93">
        <v>260</v>
      </c>
      <c r="I293" s="185">
        <v>0</v>
      </c>
      <c r="J293" s="185">
        <v>0</v>
      </c>
      <c r="K293" s="185">
        <v>0</v>
      </c>
      <c r="L293" s="185">
        <v>0</v>
      </c>
      <c r="M293" s="84"/>
    </row>
    <row r="294" spans="1:13" ht="28.5" hidden="1" customHeight="1">
      <c r="A294" s="178">
        <v>3</v>
      </c>
      <c r="B294" s="179">
        <v>2</v>
      </c>
      <c r="C294" s="179">
        <v>2</v>
      </c>
      <c r="D294" s="179">
        <v>5</v>
      </c>
      <c r="E294" s="179"/>
      <c r="F294" s="181"/>
      <c r="G294" s="180" t="s">
        <v>193</v>
      </c>
      <c r="H294" s="93">
        <v>261</v>
      </c>
      <c r="I294" s="167">
        <f t="shared" ref="I294:L295" si="26">I295</f>
        <v>0</v>
      </c>
      <c r="J294" s="208">
        <f t="shared" si="26"/>
        <v>0</v>
      </c>
      <c r="K294" s="168">
        <f t="shared" si="26"/>
        <v>0</v>
      </c>
      <c r="L294" s="168">
        <f t="shared" si="26"/>
        <v>0</v>
      </c>
      <c r="M294" s="84"/>
    </row>
    <row r="295" spans="1:13" ht="26.25" hidden="1" customHeight="1">
      <c r="A295" s="178">
        <v>3</v>
      </c>
      <c r="B295" s="179">
        <v>2</v>
      </c>
      <c r="C295" s="179">
        <v>2</v>
      </c>
      <c r="D295" s="179">
        <v>5</v>
      </c>
      <c r="E295" s="179">
        <v>1</v>
      </c>
      <c r="F295" s="181"/>
      <c r="G295" s="180" t="s">
        <v>193</v>
      </c>
      <c r="H295" s="93">
        <v>262</v>
      </c>
      <c r="I295" s="167">
        <f t="shared" si="26"/>
        <v>0</v>
      </c>
      <c r="J295" s="208">
        <f t="shared" si="26"/>
        <v>0</v>
      </c>
      <c r="K295" s="168">
        <f t="shared" si="26"/>
        <v>0</v>
      </c>
      <c r="L295" s="168">
        <f t="shared" si="26"/>
        <v>0</v>
      </c>
      <c r="M295" s="84"/>
    </row>
    <row r="296" spans="1:13" ht="26.25" hidden="1" customHeight="1">
      <c r="A296" s="178">
        <v>3</v>
      </c>
      <c r="B296" s="179">
        <v>2</v>
      </c>
      <c r="C296" s="179">
        <v>2</v>
      </c>
      <c r="D296" s="179">
        <v>5</v>
      </c>
      <c r="E296" s="179">
        <v>1</v>
      </c>
      <c r="F296" s="181">
        <v>1</v>
      </c>
      <c r="G296" s="180" t="s">
        <v>193</v>
      </c>
      <c r="H296" s="93">
        <v>263</v>
      </c>
      <c r="I296" s="185">
        <v>0</v>
      </c>
      <c r="J296" s="185">
        <v>0</v>
      </c>
      <c r="K296" s="185">
        <v>0</v>
      </c>
      <c r="L296" s="185">
        <v>0</v>
      </c>
      <c r="M296" s="84"/>
    </row>
    <row r="297" spans="1:13" ht="26.25" hidden="1" customHeight="1">
      <c r="A297" s="178">
        <v>3</v>
      </c>
      <c r="B297" s="179">
        <v>2</v>
      </c>
      <c r="C297" s="179">
        <v>2</v>
      </c>
      <c r="D297" s="179">
        <v>6</v>
      </c>
      <c r="E297" s="179"/>
      <c r="F297" s="181"/>
      <c r="G297" s="180" t="s">
        <v>176</v>
      </c>
      <c r="H297" s="93">
        <v>264</v>
      </c>
      <c r="I297" s="167">
        <f t="shared" ref="I297:L298" si="27">I298</f>
        <v>0</v>
      </c>
      <c r="J297" s="241">
        <f t="shared" si="27"/>
        <v>0</v>
      </c>
      <c r="K297" s="168">
        <f t="shared" si="27"/>
        <v>0</v>
      </c>
      <c r="L297" s="168">
        <f t="shared" si="27"/>
        <v>0</v>
      </c>
      <c r="M297" s="84"/>
    </row>
    <row r="298" spans="1:13" ht="30" hidden="1" customHeight="1">
      <c r="A298" s="178">
        <v>3</v>
      </c>
      <c r="B298" s="179">
        <v>2</v>
      </c>
      <c r="C298" s="179">
        <v>2</v>
      </c>
      <c r="D298" s="179">
        <v>6</v>
      </c>
      <c r="E298" s="179">
        <v>1</v>
      </c>
      <c r="F298" s="181"/>
      <c r="G298" s="180" t="s">
        <v>176</v>
      </c>
      <c r="H298" s="93">
        <v>265</v>
      </c>
      <c r="I298" s="167">
        <f t="shared" si="27"/>
        <v>0</v>
      </c>
      <c r="J298" s="241">
        <f t="shared" si="27"/>
        <v>0</v>
      </c>
      <c r="K298" s="168">
        <f t="shared" si="27"/>
        <v>0</v>
      </c>
      <c r="L298" s="168">
        <f t="shared" si="27"/>
        <v>0</v>
      </c>
      <c r="M298" s="84"/>
    </row>
    <row r="299" spans="1:13" ht="24.75" hidden="1" customHeight="1">
      <c r="A299" s="178">
        <v>3</v>
      </c>
      <c r="B299" s="200">
        <v>2</v>
      </c>
      <c r="C299" s="200">
        <v>2</v>
      </c>
      <c r="D299" s="179">
        <v>6</v>
      </c>
      <c r="E299" s="200">
        <v>1</v>
      </c>
      <c r="F299" s="201">
        <v>1</v>
      </c>
      <c r="G299" s="202" t="s">
        <v>176</v>
      </c>
      <c r="H299" s="93">
        <v>266</v>
      </c>
      <c r="I299" s="185">
        <v>0</v>
      </c>
      <c r="J299" s="185">
        <v>0</v>
      </c>
      <c r="K299" s="185">
        <v>0</v>
      </c>
      <c r="L299" s="185">
        <v>0</v>
      </c>
      <c r="M299" s="84"/>
    </row>
    <row r="300" spans="1:13" ht="29.25" hidden="1" customHeight="1">
      <c r="A300" s="182">
        <v>3</v>
      </c>
      <c r="B300" s="178">
        <v>2</v>
      </c>
      <c r="C300" s="179">
        <v>2</v>
      </c>
      <c r="D300" s="179">
        <v>7</v>
      </c>
      <c r="E300" s="179"/>
      <c r="F300" s="181"/>
      <c r="G300" s="180" t="s">
        <v>177</v>
      </c>
      <c r="H300" s="93">
        <v>267</v>
      </c>
      <c r="I300" s="167">
        <f>I301</f>
        <v>0</v>
      </c>
      <c r="J300" s="241">
        <f>J301</f>
        <v>0</v>
      </c>
      <c r="K300" s="168">
        <f>K301</f>
        <v>0</v>
      </c>
      <c r="L300" s="168">
        <f>L301</f>
        <v>0</v>
      </c>
      <c r="M300" s="84"/>
    </row>
    <row r="301" spans="1:13" ht="26.25" hidden="1" customHeight="1">
      <c r="A301" s="182">
        <v>3</v>
      </c>
      <c r="B301" s="178">
        <v>2</v>
      </c>
      <c r="C301" s="179">
        <v>2</v>
      </c>
      <c r="D301" s="179">
        <v>7</v>
      </c>
      <c r="E301" s="179">
        <v>1</v>
      </c>
      <c r="F301" s="181"/>
      <c r="G301" s="180" t="s">
        <v>177</v>
      </c>
      <c r="H301" s="93">
        <v>268</v>
      </c>
      <c r="I301" s="167">
        <f>I302+I303</f>
        <v>0</v>
      </c>
      <c r="J301" s="167">
        <f>J302+J303</f>
        <v>0</v>
      </c>
      <c r="K301" s="167">
        <f>K302+K303</f>
        <v>0</v>
      </c>
      <c r="L301" s="167">
        <f>L302+L303</f>
        <v>0</v>
      </c>
      <c r="M301" s="84"/>
    </row>
    <row r="302" spans="1:13" ht="27.75" hidden="1" customHeight="1">
      <c r="A302" s="182">
        <v>3</v>
      </c>
      <c r="B302" s="178">
        <v>2</v>
      </c>
      <c r="C302" s="178">
        <v>2</v>
      </c>
      <c r="D302" s="179">
        <v>7</v>
      </c>
      <c r="E302" s="179">
        <v>1</v>
      </c>
      <c r="F302" s="181">
        <v>1</v>
      </c>
      <c r="G302" s="180" t="s">
        <v>178</v>
      </c>
      <c r="H302" s="93">
        <v>269</v>
      </c>
      <c r="I302" s="185">
        <v>0</v>
      </c>
      <c r="J302" s="185">
        <v>0</v>
      </c>
      <c r="K302" s="185">
        <v>0</v>
      </c>
      <c r="L302" s="185">
        <v>0</v>
      </c>
      <c r="M302" s="84"/>
    </row>
    <row r="303" spans="1:13" ht="25.5" hidden="1" customHeight="1">
      <c r="A303" s="182">
        <v>3</v>
      </c>
      <c r="B303" s="178">
        <v>2</v>
      </c>
      <c r="C303" s="178">
        <v>2</v>
      </c>
      <c r="D303" s="179">
        <v>7</v>
      </c>
      <c r="E303" s="179">
        <v>1</v>
      </c>
      <c r="F303" s="181">
        <v>2</v>
      </c>
      <c r="G303" s="180" t="s">
        <v>179</v>
      </c>
      <c r="H303" s="93">
        <v>270</v>
      </c>
      <c r="I303" s="185">
        <v>0</v>
      </c>
      <c r="J303" s="185">
        <v>0</v>
      </c>
      <c r="K303" s="185">
        <v>0</v>
      </c>
      <c r="L303" s="185">
        <v>0</v>
      </c>
      <c r="M303" s="84"/>
    </row>
    <row r="304" spans="1:13" ht="30" hidden="1" customHeight="1">
      <c r="A304" s="186">
        <v>3</v>
      </c>
      <c r="B304" s="186">
        <v>3</v>
      </c>
      <c r="C304" s="163"/>
      <c r="D304" s="164"/>
      <c r="E304" s="164"/>
      <c r="F304" s="166"/>
      <c r="G304" s="165" t="s">
        <v>194</v>
      </c>
      <c r="H304" s="93">
        <v>271</v>
      </c>
      <c r="I304" s="167">
        <f>SUM(I305+I337)</f>
        <v>0</v>
      </c>
      <c r="J304" s="241">
        <f>SUM(J305+J337)</f>
        <v>0</v>
      </c>
      <c r="K304" s="168">
        <f>SUM(K305+K337)</f>
        <v>0</v>
      </c>
      <c r="L304" s="168">
        <f>SUM(L305+L337)</f>
        <v>0</v>
      </c>
      <c r="M304" s="84"/>
    </row>
    <row r="305" spans="1:13" ht="40.5" hidden="1" customHeight="1">
      <c r="A305" s="182">
        <v>3</v>
      </c>
      <c r="B305" s="182">
        <v>3</v>
      </c>
      <c r="C305" s="178">
        <v>1</v>
      </c>
      <c r="D305" s="179"/>
      <c r="E305" s="179"/>
      <c r="F305" s="181"/>
      <c r="G305" s="180" t="s">
        <v>195</v>
      </c>
      <c r="H305" s="93">
        <v>272</v>
      </c>
      <c r="I305" s="167">
        <f>SUM(I306+I315+I319+I323+I327+I330+I333)</f>
        <v>0</v>
      </c>
      <c r="J305" s="241">
        <f>SUM(J306+J315+J319+J323+J327+J330+J333)</f>
        <v>0</v>
      </c>
      <c r="K305" s="168">
        <f>SUM(K306+K315+K319+K323+K327+K330+K333)</f>
        <v>0</v>
      </c>
      <c r="L305" s="168">
        <f>SUM(L306+L315+L319+L323+L327+L330+L333)</f>
        <v>0</v>
      </c>
      <c r="M305" s="84"/>
    </row>
    <row r="306" spans="1:13" ht="29.25" hidden="1" customHeight="1">
      <c r="A306" s="182">
        <v>3</v>
      </c>
      <c r="B306" s="182">
        <v>3</v>
      </c>
      <c r="C306" s="178">
        <v>1</v>
      </c>
      <c r="D306" s="179">
        <v>1</v>
      </c>
      <c r="E306" s="179"/>
      <c r="F306" s="181"/>
      <c r="G306" s="180" t="s">
        <v>181</v>
      </c>
      <c r="H306" s="93">
        <v>273</v>
      </c>
      <c r="I306" s="167">
        <f>SUM(I307+I309+I312)</f>
        <v>0</v>
      </c>
      <c r="J306" s="167">
        <f>SUM(J307+J309+J312)</f>
        <v>0</v>
      </c>
      <c r="K306" s="167">
        <f>SUM(K307+K309+K312)</f>
        <v>0</v>
      </c>
      <c r="L306" s="167">
        <f>SUM(L307+L309+L312)</f>
        <v>0</v>
      </c>
      <c r="M306" s="84"/>
    </row>
    <row r="307" spans="1:13" ht="27" hidden="1" customHeight="1">
      <c r="A307" s="182">
        <v>3</v>
      </c>
      <c r="B307" s="182">
        <v>3</v>
      </c>
      <c r="C307" s="178">
        <v>1</v>
      </c>
      <c r="D307" s="179">
        <v>1</v>
      </c>
      <c r="E307" s="179">
        <v>1</v>
      </c>
      <c r="F307" s="181"/>
      <c r="G307" s="180" t="s">
        <v>159</v>
      </c>
      <c r="H307" s="93">
        <v>274</v>
      </c>
      <c r="I307" s="167">
        <f>SUM(I308:I308)</f>
        <v>0</v>
      </c>
      <c r="J307" s="241">
        <f>SUM(J308:J308)</f>
        <v>0</v>
      </c>
      <c r="K307" s="168">
        <f>SUM(K308:K308)</f>
        <v>0</v>
      </c>
      <c r="L307" s="168">
        <f>SUM(L308:L308)</f>
        <v>0</v>
      </c>
      <c r="M307" s="84"/>
    </row>
    <row r="308" spans="1:13" ht="28.5" hidden="1" customHeight="1">
      <c r="A308" s="182">
        <v>3</v>
      </c>
      <c r="B308" s="182">
        <v>3</v>
      </c>
      <c r="C308" s="178">
        <v>1</v>
      </c>
      <c r="D308" s="179">
        <v>1</v>
      </c>
      <c r="E308" s="179">
        <v>1</v>
      </c>
      <c r="F308" s="181">
        <v>1</v>
      </c>
      <c r="G308" s="180" t="s">
        <v>159</v>
      </c>
      <c r="H308" s="93">
        <v>275</v>
      </c>
      <c r="I308" s="185">
        <v>0</v>
      </c>
      <c r="J308" s="185">
        <v>0</v>
      </c>
      <c r="K308" s="185">
        <v>0</v>
      </c>
      <c r="L308" s="185">
        <v>0</v>
      </c>
      <c r="M308" s="84"/>
    </row>
    <row r="309" spans="1:13" ht="31.5" hidden="1" customHeight="1">
      <c r="A309" s="182">
        <v>3</v>
      </c>
      <c r="B309" s="182">
        <v>3</v>
      </c>
      <c r="C309" s="178">
        <v>1</v>
      </c>
      <c r="D309" s="179">
        <v>1</v>
      </c>
      <c r="E309" s="179">
        <v>2</v>
      </c>
      <c r="F309" s="181"/>
      <c r="G309" s="180" t="s">
        <v>182</v>
      </c>
      <c r="H309" s="93">
        <v>276</v>
      </c>
      <c r="I309" s="167">
        <f>SUM(I310:I311)</f>
        <v>0</v>
      </c>
      <c r="J309" s="167">
        <f>SUM(J310:J311)</f>
        <v>0</v>
      </c>
      <c r="K309" s="167">
        <f>SUM(K310:K311)</f>
        <v>0</v>
      </c>
      <c r="L309" s="167">
        <f>SUM(L310:L311)</f>
        <v>0</v>
      </c>
      <c r="M309" s="84"/>
    </row>
    <row r="310" spans="1:13" ht="25.5" hidden="1" customHeight="1">
      <c r="A310" s="182">
        <v>3</v>
      </c>
      <c r="B310" s="182">
        <v>3</v>
      </c>
      <c r="C310" s="178">
        <v>1</v>
      </c>
      <c r="D310" s="179">
        <v>1</v>
      </c>
      <c r="E310" s="179">
        <v>2</v>
      </c>
      <c r="F310" s="181">
        <v>1</v>
      </c>
      <c r="G310" s="180" t="s">
        <v>161</v>
      </c>
      <c r="H310" s="93">
        <v>277</v>
      </c>
      <c r="I310" s="185">
        <v>0</v>
      </c>
      <c r="J310" s="185">
        <v>0</v>
      </c>
      <c r="K310" s="185">
        <v>0</v>
      </c>
      <c r="L310" s="185">
        <v>0</v>
      </c>
      <c r="M310" s="84"/>
    </row>
    <row r="311" spans="1:13" ht="29.25" hidden="1" customHeight="1">
      <c r="A311" s="182">
        <v>3</v>
      </c>
      <c r="B311" s="182">
        <v>3</v>
      </c>
      <c r="C311" s="178">
        <v>1</v>
      </c>
      <c r="D311" s="179">
        <v>1</v>
      </c>
      <c r="E311" s="179">
        <v>2</v>
      </c>
      <c r="F311" s="181">
        <v>2</v>
      </c>
      <c r="G311" s="180" t="s">
        <v>162</v>
      </c>
      <c r="H311" s="93">
        <v>278</v>
      </c>
      <c r="I311" s="185">
        <v>0</v>
      </c>
      <c r="J311" s="185">
        <v>0</v>
      </c>
      <c r="K311" s="185">
        <v>0</v>
      </c>
      <c r="L311" s="185">
        <v>0</v>
      </c>
      <c r="M311" s="84"/>
    </row>
    <row r="312" spans="1:13" ht="28.5" hidden="1" customHeight="1">
      <c r="A312" s="182">
        <v>3</v>
      </c>
      <c r="B312" s="182">
        <v>3</v>
      </c>
      <c r="C312" s="178">
        <v>1</v>
      </c>
      <c r="D312" s="179">
        <v>1</v>
      </c>
      <c r="E312" s="179">
        <v>3</v>
      </c>
      <c r="F312" s="181"/>
      <c r="G312" s="180" t="s">
        <v>163</v>
      </c>
      <c r="H312" s="93">
        <v>279</v>
      </c>
      <c r="I312" s="167">
        <f>SUM(I313:I314)</f>
        <v>0</v>
      </c>
      <c r="J312" s="167">
        <f>SUM(J313:J314)</f>
        <v>0</v>
      </c>
      <c r="K312" s="167">
        <f>SUM(K313:K314)</f>
        <v>0</v>
      </c>
      <c r="L312" s="167">
        <f>SUM(L313:L314)</f>
        <v>0</v>
      </c>
      <c r="M312" s="84"/>
    </row>
    <row r="313" spans="1:13" ht="24.75" hidden="1" customHeight="1">
      <c r="A313" s="182">
        <v>3</v>
      </c>
      <c r="B313" s="182">
        <v>3</v>
      </c>
      <c r="C313" s="178">
        <v>1</v>
      </c>
      <c r="D313" s="179">
        <v>1</v>
      </c>
      <c r="E313" s="179">
        <v>3</v>
      </c>
      <c r="F313" s="181">
        <v>1</v>
      </c>
      <c r="G313" s="180" t="s">
        <v>164</v>
      </c>
      <c r="H313" s="93">
        <v>280</v>
      </c>
      <c r="I313" s="185">
        <v>0</v>
      </c>
      <c r="J313" s="185">
        <v>0</v>
      </c>
      <c r="K313" s="185">
        <v>0</v>
      </c>
      <c r="L313" s="185">
        <v>0</v>
      </c>
      <c r="M313" s="84"/>
    </row>
    <row r="314" spans="1:13" ht="22.5" hidden="1" customHeight="1">
      <c r="A314" s="182">
        <v>3</v>
      </c>
      <c r="B314" s="182">
        <v>3</v>
      </c>
      <c r="C314" s="178">
        <v>1</v>
      </c>
      <c r="D314" s="179">
        <v>1</v>
      </c>
      <c r="E314" s="179">
        <v>3</v>
      </c>
      <c r="F314" s="181">
        <v>2</v>
      </c>
      <c r="G314" s="180" t="s">
        <v>183</v>
      </c>
      <c r="H314" s="93">
        <v>281</v>
      </c>
      <c r="I314" s="185">
        <v>0</v>
      </c>
      <c r="J314" s="185">
        <v>0</v>
      </c>
      <c r="K314" s="185">
        <v>0</v>
      </c>
      <c r="L314" s="185">
        <v>0</v>
      </c>
      <c r="M314" s="84"/>
    </row>
    <row r="315" spans="1:13" hidden="1">
      <c r="A315" s="198">
        <v>3</v>
      </c>
      <c r="B315" s="173">
        <v>3</v>
      </c>
      <c r="C315" s="178">
        <v>1</v>
      </c>
      <c r="D315" s="179">
        <v>2</v>
      </c>
      <c r="E315" s="179"/>
      <c r="F315" s="181"/>
      <c r="G315" s="180" t="s">
        <v>196</v>
      </c>
      <c r="H315" s="93">
        <v>282</v>
      </c>
      <c r="I315" s="167">
        <f>I316</f>
        <v>0</v>
      </c>
      <c r="J315" s="241">
        <f>J316</f>
        <v>0</v>
      </c>
      <c r="K315" s="168">
        <f>K316</f>
        <v>0</v>
      </c>
      <c r="L315" s="168">
        <f>L316</f>
        <v>0</v>
      </c>
    </row>
    <row r="316" spans="1:13" ht="26.25" hidden="1" customHeight="1">
      <c r="A316" s="198">
        <v>3</v>
      </c>
      <c r="B316" s="198">
        <v>3</v>
      </c>
      <c r="C316" s="173">
        <v>1</v>
      </c>
      <c r="D316" s="171">
        <v>2</v>
      </c>
      <c r="E316" s="171">
        <v>1</v>
      </c>
      <c r="F316" s="174"/>
      <c r="G316" s="180" t="s">
        <v>196</v>
      </c>
      <c r="H316" s="93">
        <v>283</v>
      </c>
      <c r="I316" s="188">
        <f>SUM(I317:I318)</f>
        <v>0</v>
      </c>
      <c r="J316" s="242">
        <f>SUM(J317:J318)</f>
        <v>0</v>
      </c>
      <c r="K316" s="189">
        <f>SUM(K317:K318)</f>
        <v>0</v>
      </c>
      <c r="L316" s="189">
        <f>SUM(L317:L318)</f>
        <v>0</v>
      </c>
      <c r="M316" s="84"/>
    </row>
    <row r="317" spans="1:13" ht="25.5" hidden="1" customHeight="1">
      <c r="A317" s="182">
        <v>3</v>
      </c>
      <c r="B317" s="182">
        <v>3</v>
      </c>
      <c r="C317" s="178">
        <v>1</v>
      </c>
      <c r="D317" s="179">
        <v>2</v>
      </c>
      <c r="E317" s="179">
        <v>1</v>
      </c>
      <c r="F317" s="181">
        <v>1</v>
      </c>
      <c r="G317" s="180" t="s">
        <v>197</v>
      </c>
      <c r="H317" s="93">
        <v>284</v>
      </c>
      <c r="I317" s="185">
        <v>0</v>
      </c>
      <c r="J317" s="185">
        <v>0</v>
      </c>
      <c r="K317" s="185">
        <v>0</v>
      </c>
      <c r="L317" s="185">
        <v>0</v>
      </c>
      <c r="M317" s="84"/>
    </row>
    <row r="318" spans="1:13" ht="24" hidden="1" customHeight="1">
      <c r="A318" s="190">
        <v>3</v>
      </c>
      <c r="B318" s="225">
        <v>3</v>
      </c>
      <c r="C318" s="199">
        <v>1</v>
      </c>
      <c r="D318" s="200">
        <v>2</v>
      </c>
      <c r="E318" s="200">
        <v>1</v>
      </c>
      <c r="F318" s="201">
        <v>2</v>
      </c>
      <c r="G318" s="202" t="s">
        <v>198</v>
      </c>
      <c r="H318" s="93">
        <v>285</v>
      </c>
      <c r="I318" s="185">
        <v>0</v>
      </c>
      <c r="J318" s="185">
        <v>0</v>
      </c>
      <c r="K318" s="185">
        <v>0</v>
      </c>
      <c r="L318" s="185">
        <v>0</v>
      </c>
      <c r="M318" s="84"/>
    </row>
    <row r="319" spans="1:13" ht="27.75" hidden="1" customHeight="1">
      <c r="A319" s="178">
        <v>3</v>
      </c>
      <c r="B319" s="180">
        <v>3</v>
      </c>
      <c r="C319" s="178">
        <v>1</v>
      </c>
      <c r="D319" s="179">
        <v>3</v>
      </c>
      <c r="E319" s="179"/>
      <c r="F319" s="181"/>
      <c r="G319" s="180" t="s">
        <v>199</v>
      </c>
      <c r="H319" s="93">
        <v>286</v>
      </c>
      <c r="I319" s="167">
        <f>I320</f>
        <v>0</v>
      </c>
      <c r="J319" s="241">
        <f>J320</f>
        <v>0</v>
      </c>
      <c r="K319" s="168">
        <f>K320</f>
        <v>0</v>
      </c>
      <c r="L319" s="168">
        <f>L320</f>
        <v>0</v>
      </c>
      <c r="M319" s="84"/>
    </row>
    <row r="320" spans="1:13" ht="24" hidden="1" customHeight="1">
      <c r="A320" s="178">
        <v>3</v>
      </c>
      <c r="B320" s="202">
        <v>3</v>
      </c>
      <c r="C320" s="199">
        <v>1</v>
      </c>
      <c r="D320" s="200">
        <v>3</v>
      </c>
      <c r="E320" s="200">
        <v>1</v>
      </c>
      <c r="F320" s="201"/>
      <c r="G320" s="180" t="s">
        <v>199</v>
      </c>
      <c r="H320" s="93">
        <v>287</v>
      </c>
      <c r="I320" s="168">
        <f>I321+I322</f>
        <v>0</v>
      </c>
      <c r="J320" s="168">
        <f>J321+J322</f>
        <v>0</v>
      </c>
      <c r="K320" s="168">
        <f>K321+K322</f>
        <v>0</v>
      </c>
      <c r="L320" s="168">
        <f>L321+L322</f>
        <v>0</v>
      </c>
      <c r="M320" s="84"/>
    </row>
    <row r="321" spans="1:13" ht="27" hidden="1" customHeight="1">
      <c r="A321" s="178">
        <v>3</v>
      </c>
      <c r="B321" s="180">
        <v>3</v>
      </c>
      <c r="C321" s="178">
        <v>1</v>
      </c>
      <c r="D321" s="179">
        <v>3</v>
      </c>
      <c r="E321" s="179">
        <v>1</v>
      </c>
      <c r="F321" s="181">
        <v>1</v>
      </c>
      <c r="G321" s="180" t="s">
        <v>200</v>
      </c>
      <c r="H321" s="93">
        <v>288</v>
      </c>
      <c r="I321" s="230">
        <v>0</v>
      </c>
      <c r="J321" s="230">
        <v>0</v>
      </c>
      <c r="K321" s="230">
        <v>0</v>
      </c>
      <c r="L321" s="229">
        <v>0</v>
      </c>
      <c r="M321" s="84"/>
    </row>
    <row r="322" spans="1:13" ht="26.25" hidden="1" customHeight="1">
      <c r="A322" s="178">
        <v>3</v>
      </c>
      <c r="B322" s="180">
        <v>3</v>
      </c>
      <c r="C322" s="178">
        <v>1</v>
      </c>
      <c r="D322" s="179">
        <v>3</v>
      </c>
      <c r="E322" s="179">
        <v>1</v>
      </c>
      <c r="F322" s="181">
        <v>2</v>
      </c>
      <c r="G322" s="180" t="s">
        <v>201</v>
      </c>
      <c r="H322" s="93">
        <v>289</v>
      </c>
      <c r="I322" s="185">
        <v>0</v>
      </c>
      <c r="J322" s="185">
        <v>0</v>
      </c>
      <c r="K322" s="185">
        <v>0</v>
      </c>
      <c r="L322" s="185">
        <v>0</v>
      </c>
      <c r="M322" s="84"/>
    </row>
    <row r="323" spans="1:13" hidden="1">
      <c r="A323" s="178">
        <v>3</v>
      </c>
      <c r="B323" s="180">
        <v>3</v>
      </c>
      <c r="C323" s="178">
        <v>1</v>
      </c>
      <c r="D323" s="179">
        <v>4</v>
      </c>
      <c r="E323" s="179"/>
      <c r="F323" s="181"/>
      <c r="G323" s="180" t="s">
        <v>202</v>
      </c>
      <c r="H323" s="93">
        <v>290</v>
      </c>
      <c r="I323" s="167">
        <f>I324</f>
        <v>0</v>
      </c>
      <c r="J323" s="241">
        <f>J324</f>
        <v>0</v>
      </c>
      <c r="K323" s="168">
        <f>K324</f>
        <v>0</v>
      </c>
      <c r="L323" s="168">
        <f>L324</f>
        <v>0</v>
      </c>
    </row>
    <row r="324" spans="1:13" ht="31.5" hidden="1" customHeight="1">
      <c r="A324" s="182">
        <v>3</v>
      </c>
      <c r="B324" s="178">
        <v>3</v>
      </c>
      <c r="C324" s="179">
        <v>1</v>
      </c>
      <c r="D324" s="179">
        <v>4</v>
      </c>
      <c r="E324" s="179">
        <v>1</v>
      </c>
      <c r="F324" s="181"/>
      <c r="G324" s="180" t="s">
        <v>202</v>
      </c>
      <c r="H324" s="93">
        <v>291</v>
      </c>
      <c r="I324" s="167">
        <f>SUM(I325:I326)</f>
        <v>0</v>
      </c>
      <c r="J324" s="167">
        <f>SUM(J325:J326)</f>
        <v>0</v>
      </c>
      <c r="K324" s="167">
        <f>SUM(K325:K326)</f>
        <v>0</v>
      </c>
      <c r="L324" s="167">
        <f>SUM(L325:L326)</f>
        <v>0</v>
      </c>
      <c r="M324" s="84"/>
    </row>
    <row r="325" spans="1:13" hidden="1">
      <c r="A325" s="182">
        <v>3</v>
      </c>
      <c r="B325" s="178">
        <v>3</v>
      </c>
      <c r="C325" s="179">
        <v>1</v>
      </c>
      <c r="D325" s="179">
        <v>4</v>
      </c>
      <c r="E325" s="179">
        <v>1</v>
      </c>
      <c r="F325" s="181">
        <v>1</v>
      </c>
      <c r="G325" s="180" t="s">
        <v>203</v>
      </c>
      <c r="H325" s="93">
        <v>292</v>
      </c>
      <c r="I325" s="184">
        <v>0</v>
      </c>
      <c r="J325" s="185">
        <v>0</v>
      </c>
      <c r="K325" s="185">
        <v>0</v>
      </c>
      <c r="L325" s="184">
        <v>0</v>
      </c>
    </row>
    <row r="326" spans="1:13" ht="30.75" hidden="1" customHeight="1">
      <c r="A326" s="178">
        <v>3</v>
      </c>
      <c r="B326" s="179">
        <v>3</v>
      </c>
      <c r="C326" s="179">
        <v>1</v>
      </c>
      <c r="D326" s="179">
        <v>4</v>
      </c>
      <c r="E326" s="179">
        <v>1</v>
      </c>
      <c r="F326" s="181">
        <v>2</v>
      </c>
      <c r="G326" s="180" t="s">
        <v>204</v>
      </c>
      <c r="H326" s="93">
        <v>293</v>
      </c>
      <c r="I326" s="185">
        <v>0</v>
      </c>
      <c r="J326" s="230">
        <v>0</v>
      </c>
      <c r="K326" s="230">
        <v>0</v>
      </c>
      <c r="L326" s="229">
        <v>0</v>
      </c>
      <c r="M326" s="84"/>
    </row>
    <row r="327" spans="1:13" ht="26.25" hidden="1" customHeight="1">
      <c r="A327" s="178">
        <v>3</v>
      </c>
      <c r="B327" s="179">
        <v>3</v>
      </c>
      <c r="C327" s="179">
        <v>1</v>
      </c>
      <c r="D327" s="179">
        <v>5</v>
      </c>
      <c r="E327" s="179"/>
      <c r="F327" s="181"/>
      <c r="G327" s="180" t="s">
        <v>205</v>
      </c>
      <c r="H327" s="93">
        <v>294</v>
      </c>
      <c r="I327" s="189">
        <f t="shared" ref="I327:L328" si="28">I328</f>
        <v>0</v>
      </c>
      <c r="J327" s="241">
        <f t="shared" si="28"/>
        <v>0</v>
      </c>
      <c r="K327" s="168">
        <f t="shared" si="28"/>
        <v>0</v>
      </c>
      <c r="L327" s="168">
        <f t="shared" si="28"/>
        <v>0</v>
      </c>
      <c r="M327" s="84"/>
    </row>
    <row r="328" spans="1:13" ht="30" hidden="1" customHeight="1">
      <c r="A328" s="173">
        <v>3</v>
      </c>
      <c r="B328" s="200">
        <v>3</v>
      </c>
      <c r="C328" s="200">
        <v>1</v>
      </c>
      <c r="D328" s="200">
        <v>5</v>
      </c>
      <c r="E328" s="200">
        <v>1</v>
      </c>
      <c r="F328" s="201"/>
      <c r="G328" s="180" t="s">
        <v>205</v>
      </c>
      <c r="H328" s="93">
        <v>295</v>
      </c>
      <c r="I328" s="168">
        <f t="shared" si="28"/>
        <v>0</v>
      </c>
      <c r="J328" s="242">
        <f t="shared" si="28"/>
        <v>0</v>
      </c>
      <c r="K328" s="189">
        <f t="shared" si="28"/>
        <v>0</v>
      </c>
      <c r="L328" s="189">
        <f t="shared" si="28"/>
        <v>0</v>
      </c>
      <c r="M328" s="84"/>
    </row>
    <row r="329" spans="1:13" ht="30" hidden="1" customHeight="1">
      <c r="A329" s="178">
        <v>3</v>
      </c>
      <c r="B329" s="179">
        <v>3</v>
      </c>
      <c r="C329" s="179">
        <v>1</v>
      </c>
      <c r="D329" s="179">
        <v>5</v>
      </c>
      <c r="E329" s="179">
        <v>1</v>
      </c>
      <c r="F329" s="181">
        <v>1</v>
      </c>
      <c r="G329" s="180" t="s">
        <v>206</v>
      </c>
      <c r="H329" s="93">
        <v>296</v>
      </c>
      <c r="I329" s="185">
        <v>0</v>
      </c>
      <c r="J329" s="230">
        <v>0</v>
      </c>
      <c r="K329" s="230">
        <v>0</v>
      </c>
      <c r="L329" s="229">
        <v>0</v>
      </c>
      <c r="M329" s="84"/>
    </row>
    <row r="330" spans="1:13" ht="30" hidden="1" customHeight="1">
      <c r="A330" s="178">
        <v>3</v>
      </c>
      <c r="B330" s="179">
        <v>3</v>
      </c>
      <c r="C330" s="179">
        <v>1</v>
      </c>
      <c r="D330" s="179">
        <v>6</v>
      </c>
      <c r="E330" s="179"/>
      <c r="F330" s="181"/>
      <c r="G330" s="180" t="s">
        <v>176</v>
      </c>
      <c r="H330" s="93">
        <v>297</v>
      </c>
      <c r="I330" s="168">
        <f t="shared" ref="I330:L331" si="29">I331</f>
        <v>0</v>
      </c>
      <c r="J330" s="241">
        <f t="shared" si="29"/>
        <v>0</v>
      </c>
      <c r="K330" s="168">
        <f t="shared" si="29"/>
        <v>0</v>
      </c>
      <c r="L330" s="168">
        <f t="shared" si="29"/>
        <v>0</v>
      </c>
      <c r="M330" s="84"/>
    </row>
    <row r="331" spans="1:13" ht="30" hidden="1" customHeight="1">
      <c r="A331" s="178">
        <v>3</v>
      </c>
      <c r="B331" s="179">
        <v>3</v>
      </c>
      <c r="C331" s="179">
        <v>1</v>
      </c>
      <c r="D331" s="179">
        <v>6</v>
      </c>
      <c r="E331" s="179">
        <v>1</v>
      </c>
      <c r="F331" s="181"/>
      <c r="G331" s="180" t="s">
        <v>176</v>
      </c>
      <c r="H331" s="93">
        <v>298</v>
      </c>
      <c r="I331" s="167">
        <f t="shared" si="29"/>
        <v>0</v>
      </c>
      <c r="J331" s="241">
        <f t="shared" si="29"/>
        <v>0</v>
      </c>
      <c r="K331" s="168">
        <f t="shared" si="29"/>
        <v>0</v>
      </c>
      <c r="L331" s="168">
        <f t="shared" si="29"/>
        <v>0</v>
      </c>
      <c r="M331" s="84"/>
    </row>
    <row r="332" spans="1:13" ht="25.5" hidden="1" customHeight="1">
      <c r="A332" s="178">
        <v>3</v>
      </c>
      <c r="B332" s="179">
        <v>3</v>
      </c>
      <c r="C332" s="179">
        <v>1</v>
      </c>
      <c r="D332" s="179">
        <v>6</v>
      </c>
      <c r="E332" s="179">
        <v>1</v>
      </c>
      <c r="F332" s="181">
        <v>1</v>
      </c>
      <c r="G332" s="180" t="s">
        <v>176</v>
      </c>
      <c r="H332" s="93">
        <v>299</v>
      </c>
      <c r="I332" s="230">
        <v>0</v>
      </c>
      <c r="J332" s="230">
        <v>0</v>
      </c>
      <c r="K332" s="230">
        <v>0</v>
      </c>
      <c r="L332" s="229">
        <v>0</v>
      </c>
      <c r="M332" s="84"/>
    </row>
    <row r="333" spans="1:13" ht="22.5" hidden="1" customHeight="1">
      <c r="A333" s="178">
        <v>3</v>
      </c>
      <c r="B333" s="179">
        <v>3</v>
      </c>
      <c r="C333" s="179">
        <v>1</v>
      </c>
      <c r="D333" s="179">
        <v>7</v>
      </c>
      <c r="E333" s="179"/>
      <c r="F333" s="181"/>
      <c r="G333" s="180" t="s">
        <v>207</v>
      </c>
      <c r="H333" s="93">
        <v>300</v>
      </c>
      <c r="I333" s="167">
        <f>I334</f>
        <v>0</v>
      </c>
      <c r="J333" s="241">
        <f>J334</f>
        <v>0</v>
      </c>
      <c r="K333" s="168">
        <f>K334</f>
        <v>0</v>
      </c>
      <c r="L333" s="168">
        <f>L334</f>
        <v>0</v>
      </c>
      <c r="M333" s="84"/>
    </row>
    <row r="334" spans="1:13" ht="25.5" hidden="1" customHeight="1">
      <c r="A334" s="178">
        <v>3</v>
      </c>
      <c r="B334" s="179">
        <v>3</v>
      </c>
      <c r="C334" s="179">
        <v>1</v>
      </c>
      <c r="D334" s="179">
        <v>7</v>
      </c>
      <c r="E334" s="179">
        <v>1</v>
      </c>
      <c r="F334" s="181"/>
      <c r="G334" s="180" t="s">
        <v>207</v>
      </c>
      <c r="H334" s="93">
        <v>301</v>
      </c>
      <c r="I334" s="167">
        <f>I335+I336</f>
        <v>0</v>
      </c>
      <c r="J334" s="167">
        <f>J335+J336</f>
        <v>0</v>
      </c>
      <c r="K334" s="167">
        <f>K335+K336</f>
        <v>0</v>
      </c>
      <c r="L334" s="167">
        <f>L335+L336</f>
        <v>0</v>
      </c>
      <c r="M334" s="84"/>
    </row>
    <row r="335" spans="1:13" ht="27" hidden="1" customHeight="1">
      <c r="A335" s="178">
        <v>3</v>
      </c>
      <c r="B335" s="179">
        <v>3</v>
      </c>
      <c r="C335" s="179">
        <v>1</v>
      </c>
      <c r="D335" s="179">
        <v>7</v>
      </c>
      <c r="E335" s="179">
        <v>1</v>
      </c>
      <c r="F335" s="181">
        <v>1</v>
      </c>
      <c r="G335" s="180" t="s">
        <v>208</v>
      </c>
      <c r="H335" s="93">
        <v>302</v>
      </c>
      <c r="I335" s="230">
        <v>0</v>
      </c>
      <c r="J335" s="230">
        <v>0</v>
      </c>
      <c r="K335" s="230">
        <v>0</v>
      </c>
      <c r="L335" s="229">
        <v>0</v>
      </c>
      <c r="M335" s="84"/>
    </row>
    <row r="336" spans="1:13" ht="27.75" hidden="1" customHeight="1">
      <c r="A336" s="178">
        <v>3</v>
      </c>
      <c r="B336" s="179">
        <v>3</v>
      </c>
      <c r="C336" s="179">
        <v>1</v>
      </c>
      <c r="D336" s="179">
        <v>7</v>
      </c>
      <c r="E336" s="179">
        <v>1</v>
      </c>
      <c r="F336" s="181">
        <v>2</v>
      </c>
      <c r="G336" s="180" t="s">
        <v>209</v>
      </c>
      <c r="H336" s="93">
        <v>303</v>
      </c>
      <c r="I336" s="185">
        <v>0</v>
      </c>
      <c r="J336" s="185">
        <v>0</v>
      </c>
      <c r="K336" s="185">
        <v>0</v>
      </c>
      <c r="L336" s="185">
        <v>0</v>
      </c>
      <c r="M336" s="84"/>
    </row>
    <row r="337" spans="1:16" ht="38.25" hidden="1" customHeight="1">
      <c r="A337" s="178">
        <v>3</v>
      </c>
      <c r="B337" s="179">
        <v>3</v>
      </c>
      <c r="C337" s="179">
        <v>2</v>
      </c>
      <c r="D337" s="179"/>
      <c r="E337" s="179"/>
      <c r="F337" s="181"/>
      <c r="G337" s="180" t="s">
        <v>210</v>
      </c>
      <c r="H337" s="93">
        <v>304</v>
      </c>
      <c r="I337" s="167">
        <f>SUM(I338+I347+I351+I355+I359+I362+I365)</f>
        <v>0</v>
      </c>
      <c r="J337" s="241">
        <f>SUM(J338+J347+J351+J355+J359+J362+J365)</f>
        <v>0</v>
      </c>
      <c r="K337" s="168">
        <f>SUM(K338+K347+K351+K355+K359+K362+K365)</f>
        <v>0</v>
      </c>
      <c r="L337" s="168">
        <f>SUM(L338+L347+L351+L355+L359+L362+L365)</f>
        <v>0</v>
      </c>
      <c r="M337" s="84"/>
    </row>
    <row r="338" spans="1:16" ht="30" hidden="1" customHeight="1">
      <c r="A338" s="178">
        <v>3</v>
      </c>
      <c r="B338" s="179">
        <v>3</v>
      </c>
      <c r="C338" s="179">
        <v>2</v>
      </c>
      <c r="D338" s="179">
        <v>1</v>
      </c>
      <c r="E338" s="179"/>
      <c r="F338" s="181"/>
      <c r="G338" s="180" t="s">
        <v>158</v>
      </c>
      <c r="H338" s="93">
        <v>305</v>
      </c>
      <c r="I338" s="167">
        <f>I339</f>
        <v>0</v>
      </c>
      <c r="J338" s="241">
        <f>J339</f>
        <v>0</v>
      </c>
      <c r="K338" s="168">
        <f>K339</f>
        <v>0</v>
      </c>
      <c r="L338" s="168">
        <f>L339</f>
        <v>0</v>
      </c>
      <c r="M338" s="84"/>
    </row>
    <row r="339" spans="1:16" hidden="1">
      <c r="A339" s="182">
        <v>3</v>
      </c>
      <c r="B339" s="178">
        <v>3</v>
      </c>
      <c r="C339" s="179">
        <v>2</v>
      </c>
      <c r="D339" s="180">
        <v>1</v>
      </c>
      <c r="E339" s="178">
        <v>1</v>
      </c>
      <c r="F339" s="181"/>
      <c r="G339" s="180" t="s">
        <v>158</v>
      </c>
      <c r="H339" s="93">
        <v>306</v>
      </c>
      <c r="I339" s="167">
        <f t="shared" ref="I339:P339" si="30">SUM(I340:I340)</f>
        <v>0</v>
      </c>
      <c r="J339" s="167">
        <f t="shared" si="30"/>
        <v>0</v>
      </c>
      <c r="K339" s="167">
        <f t="shared" si="30"/>
        <v>0</v>
      </c>
      <c r="L339" s="167">
        <f t="shared" si="30"/>
        <v>0</v>
      </c>
      <c r="M339" s="243">
        <f t="shared" si="30"/>
        <v>0</v>
      </c>
      <c r="N339" s="243">
        <f t="shared" si="30"/>
        <v>0</v>
      </c>
      <c r="O339" s="243">
        <f t="shared" si="30"/>
        <v>0</v>
      </c>
      <c r="P339" s="243">
        <f t="shared" si="30"/>
        <v>0</v>
      </c>
    </row>
    <row r="340" spans="1:16" ht="27.75" hidden="1" customHeight="1">
      <c r="A340" s="182">
        <v>3</v>
      </c>
      <c r="B340" s="178">
        <v>3</v>
      </c>
      <c r="C340" s="179">
        <v>2</v>
      </c>
      <c r="D340" s="180">
        <v>1</v>
      </c>
      <c r="E340" s="178">
        <v>1</v>
      </c>
      <c r="F340" s="181">
        <v>1</v>
      </c>
      <c r="G340" s="180" t="s">
        <v>159</v>
      </c>
      <c r="H340" s="93">
        <v>307</v>
      </c>
      <c r="I340" s="230">
        <v>0</v>
      </c>
      <c r="J340" s="230">
        <v>0</v>
      </c>
      <c r="K340" s="230">
        <v>0</v>
      </c>
      <c r="L340" s="229">
        <v>0</v>
      </c>
      <c r="M340" s="84"/>
    </row>
    <row r="341" spans="1:16" hidden="1">
      <c r="A341" s="182">
        <v>3</v>
      </c>
      <c r="B341" s="178">
        <v>3</v>
      </c>
      <c r="C341" s="179">
        <v>2</v>
      </c>
      <c r="D341" s="180">
        <v>1</v>
      </c>
      <c r="E341" s="178">
        <v>2</v>
      </c>
      <c r="F341" s="181"/>
      <c r="G341" s="202" t="s">
        <v>182</v>
      </c>
      <c r="H341" s="93">
        <v>308</v>
      </c>
      <c r="I341" s="167">
        <f>SUM(I342:I343)</f>
        <v>0</v>
      </c>
      <c r="J341" s="167">
        <f>SUM(J342:J343)</f>
        <v>0</v>
      </c>
      <c r="K341" s="167">
        <f>SUM(K342:K343)</f>
        <v>0</v>
      </c>
      <c r="L341" s="167">
        <f>SUM(L342:L343)</f>
        <v>0</v>
      </c>
    </row>
    <row r="342" spans="1:16" hidden="1">
      <c r="A342" s="182">
        <v>3</v>
      </c>
      <c r="B342" s="178">
        <v>3</v>
      </c>
      <c r="C342" s="179">
        <v>2</v>
      </c>
      <c r="D342" s="180">
        <v>1</v>
      </c>
      <c r="E342" s="178">
        <v>2</v>
      </c>
      <c r="F342" s="181">
        <v>1</v>
      </c>
      <c r="G342" s="202" t="s">
        <v>161</v>
      </c>
      <c r="H342" s="93">
        <v>309</v>
      </c>
      <c r="I342" s="230">
        <v>0</v>
      </c>
      <c r="J342" s="230">
        <v>0</v>
      </c>
      <c r="K342" s="230">
        <v>0</v>
      </c>
      <c r="L342" s="229">
        <v>0</v>
      </c>
    </row>
    <row r="343" spans="1:16" hidden="1">
      <c r="A343" s="182">
        <v>3</v>
      </c>
      <c r="B343" s="178">
        <v>3</v>
      </c>
      <c r="C343" s="179">
        <v>2</v>
      </c>
      <c r="D343" s="180">
        <v>1</v>
      </c>
      <c r="E343" s="178">
        <v>2</v>
      </c>
      <c r="F343" s="181">
        <v>2</v>
      </c>
      <c r="G343" s="202" t="s">
        <v>162</v>
      </c>
      <c r="H343" s="93">
        <v>310</v>
      </c>
      <c r="I343" s="185">
        <v>0</v>
      </c>
      <c r="J343" s="185">
        <v>0</v>
      </c>
      <c r="K343" s="185">
        <v>0</v>
      </c>
      <c r="L343" s="185">
        <v>0</v>
      </c>
    </row>
    <row r="344" spans="1:16" hidden="1">
      <c r="A344" s="182">
        <v>3</v>
      </c>
      <c r="B344" s="178">
        <v>3</v>
      </c>
      <c r="C344" s="179">
        <v>2</v>
      </c>
      <c r="D344" s="180">
        <v>1</v>
      </c>
      <c r="E344" s="178">
        <v>3</v>
      </c>
      <c r="F344" s="181"/>
      <c r="G344" s="202" t="s">
        <v>163</v>
      </c>
      <c r="H344" s="93">
        <v>311</v>
      </c>
      <c r="I344" s="167">
        <f>SUM(I345:I346)</f>
        <v>0</v>
      </c>
      <c r="J344" s="167">
        <f>SUM(J345:J346)</f>
        <v>0</v>
      </c>
      <c r="K344" s="167">
        <f>SUM(K345:K346)</f>
        <v>0</v>
      </c>
      <c r="L344" s="167">
        <f>SUM(L345:L346)</f>
        <v>0</v>
      </c>
    </row>
    <row r="345" spans="1:16" hidden="1">
      <c r="A345" s="182">
        <v>3</v>
      </c>
      <c r="B345" s="178">
        <v>3</v>
      </c>
      <c r="C345" s="179">
        <v>2</v>
      </c>
      <c r="D345" s="180">
        <v>1</v>
      </c>
      <c r="E345" s="178">
        <v>3</v>
      </c>
      <c r="F345" s="181">
        <v>1</v>
      </c>
      <c r="G345" s="202" t="s">
        <v>164</v>
      </c>
      <c r="H345" s="93">
        <v>312</v>
      </c>
      <c r="I345" s="185">
        <v>0</v>
      </c>
      <c r="J345" s="185">
        <v>0</v>
      </c>
      <c r="K345" s="185">
        <v>0</v>
      </c>
      <c r="L345" s="185">
        <v>0</v>
      </c>
    </row>
    <row r="346" spans="1:16" hidden="1">
      <c r="A346" s="182">
        <v>3</v>
      </c>
      <c r="B346" s="178">
        <v>3</v>
      </c>
      <c r="C346" s="179">
        <v>2</v>
      </c>
      <c r="D346" s="180">
        <v>1</v>
      </c>
      <c r="E346" s="178">
        <v>3</v>
      </c>
      <c r="F346" s="181">
        <v>2</v>
      </c>
      <c r="G346" s="202" t="s">
        <v>183</v>
      </c>
      <c r="H346" s="93">
        <v>313</v>
      </c>
      <c r="I346" s="203">
        <v>0</v>
      </c>
      <c r="J346" s="244">
        <v>0</v>
      </c>
      <c r="K346" s="203">
        <v>0</v>
      </c>
      <c r="L346" s="203">
        <v>0</v>
      </c>
    </row>
    <row r="347" spans="1:16" hidden="1">
      <c r="A347" s="190">
        <v>3</v>
      </c>
      <c r="B347" s="190">
        <v>3</v>
      </c>
      <c r="C347" s="199">
        <v>2</v>
      </c>
      <c r="D347" s="202">
        <v>2</v>
      </c>
      <c r="E347" s="199"/>
      <c r="F347" s="201"/>
      <c r="G347" s="202" t="s">
        <v>196</v>
      </c>
      <c r="H347" s="93">
        <v>314</v>
      </c>
      <c r="I347" s="195">
        <f>I348</f>
        <v>0</v>
      </c>
      <c r="J347" s="245">
        <f>J348</f>
        <v>0</v>
      </c>
      <c r="K347" s="196">
        <f>K348</f>
        <v>0</v>
      </c>
      <c r="L347" s="196">
        <f>L348</f>
        <v>0</v>
      </c>
    </row>
    <row r="348" spans="1:16" hidden="1">
      <c r="A348" s="182">
        <v>3</v>
      </c>
      <c r="B348" s="182">
        <v>3</v>
      </c>
      <c r="C348" s="178">
        <v>2</v>
      </c>
      <c r="D348" s="180">
        <v>2</v>
      </c>
      <c r="E348" s="178">
        <v>1</v>
      </c>
      <c r="F348" s="181"/>
      <c r="G348" s="202" t="s">
        <v>196</v>
      </c>
      <c r="H348" s="93">
        <v>315</v>
      </c>
      <c r="I348" s="167">
        <f>SUM(I349:I350)</f>
        <v>0</v>
      </c>
      <c r="J348" s="208">
        <f>SUM(J349:J350)</f>
        <v>0</v>
      </c>
      <c r="K348" s="168">
        <f>SUM(K349:K350)</f>
        <v>0</v>
      </c>
      <c r="L348" s="168">
        <f>SUM(L349:L350)</f>
        <v>0</v>
      </c>
    </row>
    <row r="349" spans="1:16" hidden="1">
      <c r="A349" s="182">
        <v>3</v>
      </c>
      <c r="B349" s="182">
        <v>3</v>
      </c>
      <c r="C349" s="178">
        <v>2</v>
      </c>
      <c r="D349" s="180">
        <v>2</v>
      </c>
      <c r="E349" s="182">
        <v>1</v>
      </c>
      <c r="F349" s="213">
        <v>1</v>
      </c>
      <c r="G349" s="180" t="s">
        <v>197</v>
      </c>
      <c r="H349" s="93">
        <v>316</v>
      </c>
      <c r="I349" s="185">
        <v>0</v>
      </c>
      <c r="J349" s="185">
        <v>0</v>
      </c>
      <c r="K349" s="185">
        <v>0</v>
      </c>
      <c r="L349" s="185">
        <v>0</v>
      </c>
    </row>
    <row r="350" spans="1:16" hidden="1">
      <c r="A350" s="190">
        <v>3</v>
      </c>
      <c r="B350" s="190">
        <v>3</v>
      </c>
      <c r="C350" s="191">
        <v>2</v>
      </c>
      <c r="D350" s="192">
        <v>2</v>
      </c>
      <c r="E350" s="193">
        <v>1</v>
      </c>
      <c r="F350" s="221">
        <v>2</v>
      </c>
      <c r="G350" s="193" t="s">
        <v>198</v>
      </c>
      <c r="H350" s="93">
        <v>317</v>
      </c>
      <c r="I350" s="185">
        <v>0</v>
      </c>
      <c r="J350" s="185">
        <v>0</v>
      </c>
      <c r="K350" s="185">
        <v>0</v>
      </c>
      <c r="L350" s="185">
        <v>0</v>
      </c>
    </row>
    <row r="351" spans="1:16" ht="23.25" hidden="1" customHeight="1">
      <c r="A351" s="182">
        <v>3</v>
      </c>
      <c r="B351" s="182">
        <v>3</v>
      </c>
      <c r="C351" s="178">
        <v>2</v>
      </c>
      <c r="D351" s="179">
        <v>3</v>
      </c>
      <c r="E351" s="180"/>
      <c r="F351" s="213"/>
      <c r="G351" s="180" t="s">
        <v>199</v>
      </c>
      <c r="H351" s="93">
        <v>318</v>
      </c>
      <c r="I351" s="167">
        <f>I352</f>
        <v>0</v>
      </c>
      <c r="J351" s="208">
        <f>J352</f>
        <v>0</v>
      </c>
      <c r="K351" s="168">
        <f>K352</f>
        <v>0</v>
      </c>
      <c r="L351" s="168">
        <f>L352</f>
        <v>0</v>
      </c>
      <c r="M351" s="84"/>
    </row>
    <row r="352" spans="1:16" ht="27.75" hidden="1" customHeight="1">
      <c r="A352" s="182">
        <v>3</v>
      </c>
      <c r="B352" s="182">
        <v>3</v>
      </c>
      <c r="C352" s="178">
        <v>2</v>
      </c>
      <c r="D352" s="179">
        <v>3</v>
      </c>
      <c r="E352" s="180">
        <v>1</v>
      </c>
      <c r="F352" s="213"/>
      <c r="G352" s="180" t="s">
        <v>199</v>
      </c>
      <c r="H352" s="93">
        <v>319</v>
      </c>
      <c r="I352" s="167">
        <f>I353+I354</f>
        <v>0</v>
      </c>
      <c r="J352" s="167">
        <f>J353+J354</f>
        <v>0</v>
      </c>
      <c r="K352" s="167">
        <f>K353+K354</f>
        <v>0</v>
      </c>
      <c r="L352" s="167">
        <f>L353+L354</f>
        <v>0</v>
      </c>
      <c r="M352" s="84"/>
    </row>
    <row r="353" spans="1:13" ht="28.5" hidden="1" customHeight="1">
      <c r="A353" s="182">
        <v>3</v>
      </c>
      <c r="B353" s="182">
        <v>3</v>
      </c>
      <c r="C353" s="178">
        <v>2</v>
      </c>
      <c r="D353" s="179">
        <v>3</v>
      </c>
      <c r="E353" s="180">
        <v>1</v>
      </c>
      <c r="F353" s="213">
        <v>1</v>
      </c>
      <c r="G353" s="180" t="s">
        <v>200</v>
      </c>
      <c r="H353" s="93">
        <v>320</v>
      </c>
      <c r="I353" s="230">
        <v>0</v>
      </c>
      <c r="J353" s="230">
        <v>0</v>
      </c>
      <c r="K353" s="230">
        <v>0</v>
      </c>
      <c r="L353" s="229">
        <v>0</v>
      </c>
      <c r="M353" s="84"/>
    </row>
    <row r="354" spans="1:13" ht="27.75" hidden="1" customHeight="1">
      <c r="A354" s="182">
        <v>3</v>
      </c>
      <c r="B354" s="182">
        <v>3</v>
      </c>
      <c r="C354" s="178">
        <v>2</v>
      </c>
      <c r="D354" s="179">
        <v>3</v>
      </c>
      <c r="E354" s="180">
        <v>1</v>
      </c>
      <c r="F354" s="213">
        <v>2</v>
      </c>
      <c r="G354" s="180" t="s">
        <v>201</v>
      </c>
      <c r="H354" s="93">
        <v>321</v>
      </c>
      <c r="I354" s="185">
        <v>0</v>
      </c>
      <c r="J354" s="185">
        <v>0</v>
      </c>
      <c r="K354" s="185">
        <v>0</v>
      </c>
      <c r="L354" s="185">
        <v>0</v>
      </c>
      <c r="M354" s="84"/>
    </row>
    <row r="355" spans="1:13" hidden="1">
      <c r="A355" s="182">
        <v>3</v>
      </c>
      <c r="B355" s="182">
        <v>3</v>
      </c>
      <c r="C355" s="178">
        <v>2</v>
      </c>
      <c r="D355" s="179">
        <v>4</v>
      </c>
      <c r="E355" s="179"/>
      <c r="F355" s="181"/>
      <c r="G355" s="180" t="s">
        <v>202</v>
      </c>
      <c r="H355" s="93">
        <v>322</v>
      </c>
      <c r="I355" s="167">
        <f>I356</f>
        <v>0</v>
      </c>
      <c r="J355" s="208">
        <f>J356</f>
        <v>0</v>
      </c>
      <c r="K355" s="168">
        <f>K356</f>
        <v>0</v>
      </c>
      <c r="L355" s="168">
        <f>L356</f>
        <v>0</v>
      </c>
    </row>
    <row r="356" spans="1:13" hidden="1">
      <c r="A356" s="198">
        <v>3</v>
      </c>
      <c r="B356" s="198">
        <v>3</v>
      </c>
      <c r="C356" s="173">
        <v>2</v>
      </c>
      <c r="D356" s="171">
        <v>4</v>
      </c>
      <c r="E356" s="171">
        <v>1</v>
      </c>
      <c r="F356" s="174"/>
      <c r="G356" s="180" t="s">
        <v>202</v>
      </c>
      <c r="H356" s="93">
        <v>323</v>
      </c>
      <c r="I356" s="188">
        <f>SUM(I357:I358)</f>
        <v>0</v>
      </c>
      <c r="J356" s="210">
        <f>SUM(J357:J358)</f>
        <v>0</v>
      </c>
      <c r="K356" s="189">
        <f>SUM(K357:K358)</f>
        <v>0</v>
      </c>
      <c r="L356" s="189">
        <f>SUM(L357:L358)</f>
        <v>0</v>
      </c>
    </row>
    <row r="357" spans="1:13" ht="30.75" hidden="1" customHeight="1">
      <c r="A357" s="182">
        <v>3</v>
      </c>
      <c r="B357" s="182">
        <v>3</v>
      </c>
      <c r="C357" s="178">
        <v>2</v>
      </c>
      <c r="D357" s="179">
        <v>4</v>
      </c>
      <c r="E357" s="179">
        <v>1</v>
      </c>
      <c r="F357" s="181">
        <v>1</v>
      </c>
      <c r="G357" s="180" t="s">
        <v>203</v>
      </c>
      <c r="H357" s="93">
        <v>324</v>
      </c>
      <c r="I357" s="185">
        <v>0</v>
      </c>
      <c r="J357" s="185">
        <v>0</v>
      </c>
      <c r="K357" s="185">
        <v>0</v>
      </c>
      <c r="L357" s="185">
        <v>0</v>
      </c>
      <c r="M357" s="84"/>
    </row>
    <row r="358" spans="1:13" hidden="1">
      <c r="A358" s="182">
        <v>3</v>
      </c>
      <c r="B358" s="182">
        <v>3</v>
      </c>
      <c r="C358" s="178">
        <v>2</v>
      </c>
      <c r="D358" s="179">
        <v>4</v>
      </c>
      <c r="E358" s="179">
        <v>1</v>
      </c>
      <c r="F358" s="181">
        <v>2</v>
      </c>
      <c r="G358" s="180" t="s">
        <v>211</v>
      </c>
      <c r="H358" s="93">
        <v>325</v>
      </c>
      <c r="I358" s="185">
        <v>0</v>
      </c>
      <c r="J358" s="185">
        <v>0</v>
      </c>
      <c r="K358" s="185">
        <v>0</v>
      </c>
      <c r="L358" s="185">
        <v>0</v>
      </c>
    </row>
    <row r="359" spans="1:13" hidden="1">
      <c r="A359" s="182">
        <v>3</v>
      </c>
      <c r="B359" s="182">
        <v>3</v>
      </c>
      <c r="C359" s="178">
        <v>2</v>
      </c>
      <c r="D359" s="179">
        <v>5</v>
      </c>
      <c r="E359" s="179"/>
      <c r="F359" s="181"/>
      <c r="G359" s="180" t="s">
        <v>205</v>
      </c>
      <c r="H359" s="93">
        <v>326</v>
      </c>
      <c r="I359" s="167">
        <f t="shared" ref="I359:L360" si="31">I360</f>
        <v>0</v>
      </c>
      <c r="J359" s="208">
        <f t="shared" si="31"/>
        <v>0</v>
      </c>
      <c r="K359" s="168">
        <f t="shared" si="31"/>
        <v>0</v>
      </c>
      <c r="L359" s="168">
        <f t="shared" si="31"/>
        <v>0</v>
      </c>
    </row>
    <row r="360" spans="1:13" hidden="1">
      <c r="A360" s="198">
        <v>3</v>
      </c>
      <c r="B360" s="198">
        <v>3</v>
      </c>
      <c r="C360" s="173">
        <v>2</v>
      </c>
      <c r="D360" s="171">
        <v>5</v>
      </c>
      <c r="E360" s="171">
        <v>1</v>
      </c>
      <c r="F360" s="174"/>
      <c r="G360" s="180" t="s">
        <v>205</v>
      </c>
      <c r="H360" s="93">
        <v>327</v>
      </c>
      <c r="I360" s="188">
        <f t="shared" si="31"/>
        <v>0</v>
      </c>
      <c r="J360" s="210">
        <f t="shared" si="31"/>
        <v>0</v>
      </c>
      <c r="K360" s="189">
        <f t="shared" si="31"/>
        <v>0</v>
      </c>
      <c r="L360" s="189">
        <f t="shared" si="31"/>
        <v>0</v>
      </c>
    </row>
    <row r="361" spans="1:13" hidden="1">
      <c r="A361" s="182">
        <v>3</v>
      </c>
      <c r="B361" s="182">
        <v>3</v>
      </c>
      <c r="C361" s="178">
        <v>2</v>
      </c>
      <c r="D361" s="179">
        <v>5</v>
      </c>
      <c r="E361" s="179">
        <v>1</v>
      </c>
      <c r="F361" s="181">
        <v>1</v>
      </c>
      <c r="G361" s="180" t="s">
        <v>205</v>
      </c>
      <c r="H361" s="93">
        <v>328</v>
      </c>
      <c r="I361" s="230">
        <v>0</v>
      </c>
      <c r="J361" s="230">
        <v>0</v>
      </c>
      <c r="K361" s="230">
        <v>0</v>
      </c>
      <c r="L361" s="229">
        <v>0</v>
      </c>
    </row>
    <row r="362" spans="1:13" ht="30.75" hidden="1" customHeight="1">
      <c r="A362" s="182">
        <v>3</v>
      </c>
      <c r="B362" s="182">
        <v>3</v>
      </c>
      <c r="C362" s="178">
        <v>2</v>
      </c>
      <c r="D362" s="179">
        <v>6</v>
      </c>
      <c r="E362" s="179"/>
      <c r="F362" s="181"/>
      <c r="G362" s="180" t="s">
        <v>176</v>
      </c>
      <c r="H362" s="93">
        <v>329</v>
      </c>
      <c r="I362" s="167">
        <f t="shared" ref="I362:L363" si="32">I363</f>
        <v>0</v>
      </c>
      <c r="J362" s="208">
        <f t="shared" si="32"/>
        <v>0</v>
      </c>
      <c r="K362" s="168">
        <f t="shared" si="32"/>
        <v>0</v>
      </c>
      <c r="L362" s="168">
        <f t="shared" si="32"/>
        <v>0</v>
      </c>
      <c r="M362" s="84"/>
    </row>
    <row r="363" spans="1:13" ht="25.5" hidden="1" customHeight="1">
      <c r="A363" s="182">
        <v>3</v>
      </c>
      <c r="B363" s="182">
        <v>3</v>
      </c>
      <c r="C363" s="178">
        <v>2</v>
      </c>
      <c r="D363" s="179">
        <v>6</v>
      </c>
      <c r="E363" s="179">
        <v>1</v>
      </c>
      <c r="F363" s="181"/>
      <c r="G363" s="180" t="s">
        <v>176</v>
      </c>
      <c r="H363" s="93">
        <v>330</v>
      </c>
      <c r="I363" s="167">
        <f t="shared" si="32"/>
        <v>0</v>
      </c>
      <c r="J363" s="208">
        <f t="shared" si="32"/>
        <v>0</v>
      </c>
      <c r="K363" s="168">
        <f t="shared" si="32"/>
        <v>0</v>
      </c>
      <c r="L363" s="168">
        <f t="shared" si="32"/>
        <v>0</v>
      </c>
      <c r="M363" s="84"/>
    </row>
    <row r="364" spans="1:13" ht="24" hidden="1" customHeight="1">
      <c r="A364" s="190">
        <v>3</v>
      </c>
      <c r="B364" s="190">
        <v>3</v>
      </c>
      <c r="C364" s="191">
        <v>2</v>
      </c>
      <c r="D364" s="192">
        <v>6</v>
      </c>
      <c r="E364" s="192">
        <v>1</v>
      </c>
      <c r="F364" s="194">
        <v>1</v>
      </c>
      <c r="G364" s="193" t="s">
        <v>176</v>
      </c>
      <c r="H364" s="93">
        <v>331</v>
      </c>
      <c r="I364" s="230">
        <v>0</v>
      </c>
      <c r="J364" s="230">
        <v>0</v>
      </c>
      <c r="K364" s="230">
        <v>0</v>
      </c>
      <c r="L364" s="229">
        <v>0</v>
      </c>
      <c r="M364" s="84"/>
    </row>
    <row r="365" spans="1:13" ht="28.5" hidden="1" customHeight="1">
      <c r="A365" s="182">
        <v>3</v>
      </c>
      <c r="B365" s="182">
        <v>3</v>
      </c>
      <c r="C365" s="178">
        <v>2</v>
      </c>
      <c r="D365" s="179">
        <v>7</v>
      </c>
      <c r="E365" s="179"/>
      <c r="F365" s="181"/>
      <c r="G365" s="180" t="s">
        <v>207</v>
      </c>
      <c r="H365" s="93">
        <v>332</v>
      </c>
      <c r="I365" s="167">
        <f>I366</f>
        <v>0</v>
      </c>
      <c r="J365" s="208">
        <f>J366</f>
        <v>0</v>
      </c>
      <c r="K365" s="168">
        <f>K366</f>
        <v>0</v>
      </c>
      <c r="L365" s="168">
        <f>L366</f>
        <v>0</v>
      </c>
      <c r="M365" s="84"/>
    </row>
    <row r="366" spans="1:13" ht="28.5" hidden="1" customHeight="1">
      <c r="A366" s="190">
        <v>3</v>
      </c>
      <c r="B366" s="190">
        <v>3</v>
      </c>
      <c r="C366" s="191">
        <v>2</v>
      </c>
      <c r="D366" s="192">
        <v>7</v>
      </c>
      <c r="E366" s="192">
        <v>1</v>
      </c>
      <c r="F366" s="194"/>
      <c r="G366" s="180" t="s">
        <v>207</v>
      </c>
      <c r="H366" s="93">
        <v>333</v>
      </c>
      <c r="I366" s="167">
        <f>SUM(I367:I368)</f>
        <v>0</v>
      </c>
      <c r="J366" s="167">
        <f>SUM(J367:J368)</f>
        <v>0</v>
      </c>
      <c r="K366" s="167">
        <f>SUM(K367:K368)</f>
        <v>0</v>
      </c>
      <c r="L366" s="167">
        <f>SUM(L367:L368)</f>
        <v>0</v>
      </c>
      <c r="M366" s="84"/>
    </row>
    <row r="367" spans="1:13" ht="27" hidden="1" customHeight="1">
      <c r="A367" s="182">
        <v>3</v>
      </c>
      <c r="B367" s="182">
        <v>3</v>
      </c>
      <c r="C367" s="178">
        <v>2</v>
      </c>
      <c r="D367" s="179">
        <v>7</v>
      </c>
      <c r="E367" s="179">
        <v>1</v>
      </c>
      <c r="F367" s="181">
        <v>1</v>
      </c>
      <c r="G367" s="180" t="s">
        <v>208</v>
      </c>
      <c r="H367" s="93">
        <v>334</v>
      </c>
      <c r="I367" s="230">
        <v>0</v>
      </c>
      <c r="J367" s="230">
        <v>0</v>
      </c>
      <c r="K367" s="230">
        <v>0</v>
      </c>
      <c r="L367" s="229">
        <v>0</v>
      </c>
      <c r="M367" s="84"/>
    </row>
    <row r="368" spans="1:13" ht="30" hidden="1" customHeight="1">
      <c r="A368" s="182">
        <v>3</v>
      </c>
      <c r="B368" s="182">
        <v>3</v>
      </c>
      <c r="C368" s="178">
        <v>2</v>
      </c>
      <c r="D368" s="179">
        <v>7</v>
      </c>
      <c r="E368" s="179">
        <v>1</v>
      </c>
      <c r="F368" s="181">
        <v>2</v>
      </c>
      <c r="G368" s="180" t="s">
        <v>209</v>
      </c>
      <c r="H368" s="93">
        <v>335</v>
      </c>
      <c r="I368" s="185">
        <v>0</v>
      </c>
      <c r="J368" s="185">
        <v>0</v>
      </c>
      <c r="K368" s="185">
        <v>0</v>
      </c>
      <c r="L368" s="185">
        <v>0</v>
      </c>
      <c r="M368" s="84"/>
    </row>
    <row r="369" spans="1:13" ht="39.75" customHeight="1">
      <c r="A369" s="149"/>
      <c r="B369" s="149"/>
      <c r="C369" s="150"/>
      <c r="D369" s="246"/>
      <c r="E369" s="247"/>
      <c r="F369" s="248"/>
      <c r="G369" s="249" t="s">
        <v>212</v>
      </c>
      <c r="H369" s="93">
        <v>336</v>
      </c>
      <c r="I369" s="218">
        <f>SUM(I34+I185)</f>
        <v>117000</v>
      </c>
      <c r="J369" s="218">
        <f>SUM(J34+J185)</f>
        <v>117000</v>
      </c>
      <c r="K369" s="218">
        <f>SUM(K34+K185)</f>
        <v>92380.87</v>
      </c>
      <c r="L369" s="218">
        <f>SUM(L34+L185)</f>
        <v>92380.87</v>
      </c>
      <c r="M369" s="84"/>
    </row>
    <row r="370" spans="1:13" ht="18.75" customHeight="1">
      <c r="G370" s="169"/>
      <c r="H370" s="93"/>
      <c r="I370" s="250"/>
      <c r="J370" s="259"/>
      <c r="K370" s="259"/>
      <c r="L370" s="259"/>
    </row>
    <row r="371" spans="1:13" ht="23.25" customHeight="1">
      <c r="A371" s="491" t="s">
        <v>252</v>
      </c>
      <c r="B371" s="491"/>
      <c r="C371" s="491"/>
      <c r="D371" s="491"/>
      <c r="E371" s="491"/>
      <c r="F371" s="491"/>
      <c r="G371" s="491"/>
      <c r="H371" s="260"/>
      <c r="I371" s="253"/>
      <c r="J371" s="492" t="s">
        <v>213</v>
      </c>
      <c r="K371" s="492"/>
      <c r="L371" s="492"/>
    </row>
    <row r="372" spans="1:13" ht="18.75" customHeight="1">
      <c r="A372" s="255"/>
      <c r="B372" s="255"/>
      <c r="C372" s="255"/>
      <c r="D372" s="493" t="s">
        <v>423</v>
      </c>
      <c r="E372" s="493"/>
      <c r="F372" s="493"/>
      <c r="G372" s="493"/>
      <c r="I372" s="257" t="s">
        <v>214</v>
      </c>
      <c r="K372" s="494" t="s">
        <v>215</v>
      </c>
      <c r="L372" s="494"/>
    </row>
    <row r="373" spans="1:13" ht="12.75" customHeight="1">
      <c r="I373" s="101"/>
      <c r="K373" s="101"/>
      <c r="L373" s="101"/>
    </row>
    <row r="374" spans="1:13" ht="15.75" customHeight="1">
      <c r="A374" s="491" t="s">
        <v>216</v>
      </c>
      <c r="B374" s="491"/>
      <c r="C374" s="491"/>
      <c r="D374" s="491"/>
      <c r="E374" s="491"/>
      <c r="F374" s="491"/>
      <c r="G374" s="491"/>
      <c r="I374" s="101"/>
      <c r="J374" s="495" t="s">
        <v>217</v>
      </c>
      <c r="K374" s="495"/>
      <c r="L374" s="495"/>
    </row>
    <row r="375" spans="1:13" ht="33.75" customHeight="1">
      <c r="D375" s="496" t="s">
        <v>424</v>
      </c>
      <c r="E375" s="476"/>
      <c r="F375" s="476"/>
      <c r="G375" s="476"/>
      <c r="H375" s="263"/>
      <c r="I375" s="102" t="s">
        <v>214</v>
      </c>
      <c r="K375" s="494" t="s">
        <v>215</v>
      </c>
      <c r="L375" s="494"/>
    </row>
    <row r="376" spans="1:13" ht="7.5" customHeight="1"/>
    <row r="377" spans="1:13" ht="8.25" customHeight="1">
      <c r="H377" s="128" t="s">
        <v>218</v>
      </c>
    </row>
  </sheetData>
  <mergeCells count="32">
    <mergeCell ref="A374:G374"/>
    <mergeCell ref="J374:L374"/>
    <mergeCell ref="D375:G375"/>
    <mergeCell ref="K375:L375"/>
    <mergeCell ref="A33:F33"/>
    <mergeCell ref="A371:G371"/>
    <mergeCell ref="J371:L371"/>
    <mergeCell ref="D372:G372"/>
    <mergeCell ref="K372:L372"/>
    <mergeCell ref="K31:K32"/>
    <mergeCell ref="L31:L32"/>
    <mergeCell ref="A31:F32"/>
    <mergeCell ref="G29:H29"/>
    <mergeCell ref="G31:G32"/>
    <mergeCell ref="H31:H32"/>
    <mergeCell ref="I31:J31"/>
    <mergeCell ref="J1:L1"/>
    <mergeCell ref="J2:L2"/>
    <mergeCell ref="A10:L10"/>
    <mergeCell ref="A7:L7"/>
    <mergeCell ref="A9:L9"/>
    <mergeCell ref="G15:K15"/>
    <mergeCell ref="A27:I27"/>
    <mergeCell ref="G19:K19"/>
    <mergeCell ref="G12:K12"/>
    <mergeCell ref="A13:L13"/>
    <mergeCell ref="G14:K14"/>
    <mergeCell ref="B16:L16"/>
    <mergeCell ref="G18:K18"/>
    <mergeCell ref="E21:K21"/>
    <mergeCell ref="A22:L22"/>
    <mergeCell ref="A26:I26"/>
  </mergeCells>
  <pageMargins left="0.70866141732282995" right="0.70866141732282995" top="0.74803149606299002" bottom="0.74803149606299002" header="0.31496062992126" footer="0.31496062992126"/>
  <pageSetup paperSize="9" scale="78" fitToHeight="0" orientation="portrait" r:id="rId1"/>
  <headerFooter alignWithMargins="0">
    <oddHeader>&amp;C&amp;P</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016E17-506A-4CF5-B4B8-103BC1197CA9}">
  <sheetPr>
    <pageSetUpPr fitToPage="1"/>
  </sheetPr>
  <dimension ref="A1:R377"/>
  <sheetViews>
    <sheetView showZeros="0" topLeftCell="A185" zoomScaleNormal="100" workbookViewId="0">
      <selection activeCell="L36" sqref="L36"/>
    </sheetView>
  </sheetViews>
  <sheetFormatPr defaultColWidth="9.140625" defaultRowHeight="12.75"/>
  <cols>
    <col min="1" max="4" width="2" style="128" customWidth="1"/>
    <col min="5" max="5" width="2.140625" style="128" customWidth="1"/>
    <col min="6" max="6" width="3.5703125" style="263" customWidth="1"/>
    <col min="7" max="7" width="34.28515625" style="128" customWidth="1"/>
    <col min="8" max="8" width="4.7109375" style="128" customWidth="1"/>
    <col min="9" max="12" width="12.85546875" style="128" customWidth="1"/>
    <col min="13" max="13" width="0.140625" style="128" hidden="1" customWidth="1"/>
    <col min="14" max="14" width="6.140625" style="128" hidden="1" customWidth="1"/>
    <col min="15" max="15" width="8.85546875" style="128" hidden="1" customWidth="1"/>
    <col min="16" max="16" width="9.140625" style="128"/>
    <col min="17" max="17" width="6.140625" style="128" customWidth="1"/>
    <col min="18" max="18" width="9.140625" style="128"/>
    <col min="19" max="16384" width="9.140625" style="84"/>
  </cols>
  <sheetData>
    <row r="1" spans="1:17" ht="24.75" customHeight="1">
      <c r="G1" s="85"/>
      <c r="H1" s="86"/>
      <c r="I1" s="103"/>
      <c r="J1" s="479" t="s">
        <v>0</v>
      </c>
      <c r="K1" s="479"/>
      <c r="L1" s="479"/>
      <c r="M1" s="87"/>
      <c r="N1" s="262"/>
      <c r="O1" s="262"/>
      <c r="P1" s="262"/>
      <c r="Q1" s="262"/>
    </row>
    <row r="2" spans="1:17" ht="13.5" customHeight="1">
      <c r="H2" s="86"/>
      <c r="I2" s="104"/>
      <c r="J2" s="480" t="s">
        <v>1</v>
      </c>
      <c r="K2" s="480"/>
      <c r="L2" s="480"/>
      <c r="M2" s="87"/>
      <c r="N2" s="262"/>
      <c r="O2" s="262"/>
      <c r="P2" s="262"/>
      <c r="Q2" s="88"/>
    </row>
    <row r="3" spans="1:17" ht="5.25" customHeight="1">
      <c r="H3" s="130"/>
      <c r="I3" s="262"/>
      <c r="J3" s="262"/>
      <c r="K3" s="131"/>
      <c r="L3" s="131"/>
      <c r="M3" s="87"/>
      <c r="N3" s="262"/>
      <c r="O3" s="262"/>
      <c r="P3" s="262"/>
      <c r="Q3" s="88"/>
    </row>
    <row r="4" spans="1:17" ht="6" customHeight="1">
      <c r="G4" s="89" t="s">
        <v>2</v>
      </c>
      <c r="H4" s="86"/>
      <c r="J4" s="131"/>
      <c r="K4" s="131"/>
      <c r="L4" s="131"/>
      <c r="M4" s="87"/>
      <c r="N4" s="262"/>
      <c r="O4" s="262"/>
      <c r="P4" s="262"/>
      <c r="Q4" s="88"/>
    </row>
    <row r="5" spans="1:17" ht="5.25" customHeight="1">
      <c r="H5" s="86"/>
      <c r="J5" s="131"/>
      <c r="K5" s="131"/>
      <c r="L5" s="131"/>
      <c r="M5" s="87"/>
      <c r="N5" s="262"/>
      <c r="O5" s="262"/>
      <c r="P5" s="262"/>
      <c r="Q5" s="88"/>
    </row>
    <row r="6" spans="1:17" ht="3.75" customHeight="1">
      <c r="H6" s="86"/>
      <c r="J6" s="132"/>
      <c r="K6" s="131"/>
      <c r="L6" s="131"/>
      <c r="M6" s="87"/>
      <c r="N6" s="262"/>
      <c r="O6" s="262"/>
      <c r="P6" s="262"/>
    </row>
    <row r="7" spans="1:17" ht="36.75" customHeight="1">
      <c r="A7" s="482" t="s">
        <v>406</v>
      </c>
      <c r="B7" s="482"/>
      <c r="C7" s="482"/>
      <c r="D7" s="482"/>
      <c r="E7" s="482"/>
      <c r="F7" s="482"/>
      <c r="G7" s="482"/>
      <c r="H7" s="482"/>
      <c r="I7" s="482"/>
      <c r="J7" s="482"/>
      <c r="K7" s="482"/>
      <c r="L7" s="482"/>
      <c r="M7" s="133"/>
      <c r="N7" s="133"/>
      <c r="O7" s="133"/>
      <c r="P7" s="133"/>
      <c r="Q7" s="133"/>
    </row>
    <row r="8" spans="1:17" ht="12" customHeight="1">
      <c r="G8" s="133"/>
      <c r="H8" s="134"/>
      <c r="I8" s="134"/>
      <c r="J8" s="135"/>
      <c r="K8" s="135"/>
      <c r="L8" s="100"/>
      <c r="M8" s="87"/>
    </row>
    <row r="9" spans="1:17" ht="18" customHeight="1">
      <c r="A9" s="483" t="s">
        <v>3</v>
      </c>
      <c r="B9" s="483"/>
      <c r="C9" s="483"/>
      <c r="D9" s="483"/>
      <c r="E9" s="483"/>
      <c r="F9" s="483"/>
      <c r="G9" s="483"/>
      <c r="H9" s="483"/>
      <c r="I9" s="483"/>
      <c r="J9" s="483"/>
      <c r="K9" s="483"/>
      <c r="L9" s="483"/>
      <c r="M9" s="87"/>
    </row>
    <row r="10" spans="1:17" ht="18.75" customHeight="1">
      <c r="A10" s="481" t="s">
        <v>4</v>
      </c>
      <c r="B10" s="475"/>
      <c r="C10" s="475"/>
      <c r="D10" s="475"/>
      <c r="E10" s="475"/>
      <c r="F10" s="475"/>
      <c r="G10" s="475"/>
      <c r="H10" s="475"/>
      <c r="I10" s="475"/>
      <c r="J10" s="475"/>
      <c r="K10" s="475"/>
      <c r="L10" s="475"/>
      <c r="M10" s="87"/>
    </row>
    <row r="11" spans="1:17" ht="7.5" customHeight="1">
      <c r="A11" s="264"/>
      <c r="B11" s="262"/>
      <c r="C11" s="262"/>
      <c r="D11" s="262"/>
      <c r="E11" s="262"/>
      <c r="F11" s="262"/>
      <c r="G11" s="262"/>
      <c r="H11" s="262"/>
      <c r="I11" s="262"/>
      <c r="J11" s="262"/>
      <c r="K11" s="262"/>
      <c r="L11" s="262"/>
      <c r="M11" s="87"/>
    </row>
    <row r="12" spans="1:17" ht="14.25" customHeight="1">
      <c r="A12" s="264"/>
      <c r="B12" s="262"/>
      <c r="C12" s="262"/>
      <c r="D12" s="262"/>
      <c r="E12" s="262"/>
      <c r="F12" s="262"/>
      <c r="G12" s="471" t="s">
        <v>407</v>
      </c>
      <c r="H12" s="471"/>
      <c r="I12" s="471"/>
      <c r="J12" s="471"/>
      <c r="K12" s="471"/>
      <c r="L12" s="262"/>
      <c r="M12" s="87"/>
    </row>
    <row r="13" spans="1:17" ht="16.5" customHeight="1">
      <c r="A13" s="472" t="s">
        <v>408</v>
      </c>
      <c r="B13" s="472"/>
      <c r="C13" s="472"/>
      <c r="D13" s="472"/>
      <c r="E13" s="472"/>
      <c r="F13" s="472"/>
      <c r="G13" s="472"/>
      <c r="H13" s="472"/>
      <c r="I13" s="472"/>
      <c r="J13" s="472"/>
      <c r="K13" s="472"/>
      <c r="L13" s="472"/>
      <c r="M13" s="87"/>
      <c r="P13" s="128" t="s">
        <v>5</v>
      </c>
    </row>
    <row r="14" spans="1:17" ht="15.75" customHeight="1">
      <c r="G14" s="473" t="s">
        <v>409</v>
      </c>
      <c r="H14" s="473"/>
      <c r="I14" s="473"/>
      <c r="J14" s="473"/>
      <c r="K14" s="473"/>
      <c r="M14" s="87"/>
    </row>
    <row r="15" spans="1:17" ht="12" customHeight="1">
      <c r="G15" s="474" t="s">
        <v>410</v>
      </c>
      <c r="H15" s="474"/>
      <c r="I15" s="474"/>
      <c r="J15" s="474"/>
      <c r="K15" s="474"/>
    </row>
    <row r="16" spans="1:17" ht="12" customHeight="1">
      <c r="B16" s="472" t="s">
        <v>6</v>
      </c>
      <c r="C16" s="472"/>
      <c r="D16" s="472"/>
      <c r="E16" s="472"/>
      <c r="F16" s="472"/>
      <c r="G16" s="472"/>
      <c r="H16" s="472"/>
      <c r="I16" s="472"/>
      <c r="J16" s="472"/>
      <c r="K16" s="472"/>
      <c r="L16" s="472"/>
    </row>
    <row r="17" spans="1:13" ht="12" customHeight="1"/>
    <row r="18" spans="1:13" ht="12.75" customHeight="1">
      <c r="G18" s="473" t="s">
        <v>411</v>
      </c>
      <c r="H18" s="473"/>
      <c r="I18" s="473"/>
      <c r="J18" s="473"/>
      <c r="K18" s="473"/>
    </row>
    <row r="19" spans="1:13" ht="11.25" customHeight="1">
      <c r="G19" s="475" t="s">
        <v>7</v>
      </c>
      <c r="H19" s="475"/>
      <c r="I19" s="475"/>
      <c r="J19" s="475"/>
      <c r="K19" s="475"/>
    </row>
    <row r="20" spans="1:13" ht="11.25" customHeight="1">
      <c r="G20" s="262"/>
      <c r="H20" s="262"/>
      <c r="I20" s="262"/>
      <c r="J20" s="262"/>
      <c r="K20" s="262"/>
    </row>
    <row r="21" spans="1:13">
      <c r="E21" s="477" t="s">
        <v>8</v>
      </c>
      <c r="F21" s="477"/>
      <c r="G21" s="477"/>
      <c r="H21" s="477"/>
      <c r="I21" s="477"/>
      <c r="J21" s="477"/>
      <c r="K21" s="477"/>
    </row>
    <row r="22" spans="1:13" ht="12" customHeight="1">
      <c r="A22" s="478" t="s">
        <v>9</v>
      </c>
      <c r="B22" s="478"/>
      <c r="C22" s="478"/>
      <c r="D22" s="478"/>
      <c r="E22" s="478"/>
      <c r="F22" s="478"/>
      <c r="G22" s="478"/>
      <c r="H22" s="478"/>
      <c r="I22" s="478"/>
      <c r="J22" s="478"/>
      <c r="K22" s="478"/>
      <c r="L22" s="478"/>
      <c r="M22" s="139"/>
    </row>
    <row r="23" spans="1:13" ht="12" customHeight="1">
      <c r="F23" s="128"/>
      <c r="J23" s="91"/>
      <c r="K23" s="100"/>
      <c r="L23" s="92" t="s">
        <v>10</v>
      </c>
      <c r="M23" s="139"/>
    </row>
    <row r="24" spans="1:13" ht="11.25" customHeight="1">
      <c r="F24" s="128"/>
      <c r="J24" s="140" t="s">
        <v>11</v>
      </c>
      <c r="K24" s="130"/>
      <c r="L24" s="141"/>
      <c r="M24" s="139"/>
    </row>
    <row r="25" spans="1:13" ht="12" customHeight="1">
      <c r="E25" s="262"/>
      <c r="F25" s="261"/>
      <c r="I25" s="143"/>
      <c r="J25" s="143"/>
      <c r="K25" s="144" t="s">
        <v>12</v>
      </c>
      <c r="L25" s="141"/>
      <c r="M25" s="139"/>
    </row>
    <row r="26" spans="1:13" ht="12.75" customHeight="1">
      <c r="A26" s="476" t="s">
        <v>5</v>
      </c>
      <c r="B26" s="476"/>
      <c r="C26" s="476"/>
      <c r="D26" s="476"/>
      <c r="E26" s="476"/>
      <c r="F26" s="476"/>
      <c r="G26" s="476"/>
      <c r="H26" s="476"/>
      <c r="I26" s="476"/>
      <c r="K26" s="144" t="s">
        <v>14</v>
      </c>
      <c r="L26" s="145" t="s">
        <v>15</v>
      </c>
      <c r="M26" s="139"/>
    </row>
    <row r="27" spans="1:13" ht="12" customHeight="1">
      <c r="A27" s="476" t="s">
        <v>13</v>
      </c>
      <c r="B27" s="476"/>
      <c r="C27" s="476"/>
      <c r="D27" s="476"/>
      <c r="E27" s="476"/>
      <c r="F27" s="476"/>
      <c r="G27" s="476"/>
      <c r="H27" s="476"/>
      <c r="I27" s="476"/>
      <c r="J27" s="258" t="s">
        <v>17</v>
      </c>
      <c r="K27" s="147" t="s">
        <v>18</v>
      </c>
      <c r="L27" s="141"/>
      <c r="M27" s="139"/>
    </row>
    <row r="28" spans="1:13" ht="12.75" customHeight="1">
      <c r="F28" s="128"/>
      <c r="G28" s="148" t="s">
        <v>19</v>
      </c>
      <c r="H28" s="149" t="s">
        <v>229</v>
      </c>
      <c r="I28" s="150"/>
      <c r="J28" s="151"/>
      <c r="K28" s="141"/>
      <c r="L28" s="141"/>
      <c r="M28" s="139"/>
    </row>
    <row r="29" spans="1:13" ht="13.5" customHeight="1">
      <c r="F29" s="128"/>
      <c r="G29" s="460" t="s">
        <v>21</v>
      </c>
      <c r="H29" s="460"/>
      <c r="I29" s="153" t="s">
        <v>22</v>
      </c>
      <c r="J29" s="154" t="s">
        <v>23</v>
      </c>
      <c r="K29" s="155" t="s">
        <v>24</v>
      </c>
      <c r="L29" s="155" t="s">
        <v>25</v>
      </c>
      <c r="M29" s="139"/>
    </row>
    <row r="30" spans="1:13" ht="14.25" customHeight="1">
      <c r="A30" s="156" t="s">
        <v>228</v>
      </c>
      <c r="B30" s="156"/>
      <c r="C30" s="156"/>
      <c r="D30" s="156"/>
      <c r="E30" s="156"/>
      <c r="F30" s="157"/>
      <c r="G30" s="158"/>
      <c r="I30" s="158"/>
      <c r="J30" s="158"/>
      <c r="K30" s="158"/>
      <c r="L30" s="159" t="s">
        <v>27</v>
      </c>
      <c r="M30" s="160"/>
    </row>
    <row r="31" spans="1:13" ht="24" customHeight="1">
      <c r="A31" s="461" t="s">
        <v>28</v>
      </c>
      <c r="B31" s="462"/>
      <c r="C31" s="462"/>
      <c r="D31" s="462"/>
      <c r="E31" s="462"/>
      <c r="F31" s="462"/>
      <c r="G31" s="465" t="s">
        <v>29</v>
      </c>
      <c r="H31" s="467" t="s">
        <v>30</v>
      </c>
      <c r="I31" s="469" t="s">
        <v>31</v>
      </c>
      <c r="J31" s="470"/>
      <c r="K31" s="487" t="s">
        <v>32</v>
      </c>
      <c r="L31" s="489" t="s">
        <v>33</v>
      </c>
      <c r="M31" s="160"/>
    </row>
    <row r="32" spans="1:13" ht="46.5" customHeight="1">
      <c r="A32" s="463"/>
      <c r="B32" s="464"/>
      <c r="C32" s="464"/>
      <c r="D32" s="464"/>
      <c r="E32" s="464"/>
      <c r="F32" s="464"/>
      <c r="G32" s="466"/>
      <c r="H32" s="468"/>
      <c r="I32" s="161" t="s">
        <v>34</v>
      </c>
      <c r="J32" s="162" t="s">
        <v>35</v>
      </c>
      <c r="K32" s="488"/>
      <c r="L32" s="490"/>
    </row>
    <row r="33" spans="1:18" ht="11.25" customHeight="1">
      <c r="A33" s="484" t="s">
        <v>36</v>
      </c>
      <c r="B33" s="485"/>
      <c r="C33" s="485"/>
      <c r="D33" s="485"/>
      <c r="E33" s="485"/>
      <c r="F33" s="486"/>
      <c r="G33" s="93">
        <v>2</v>
      </c>
      <c r="H33" s="94">
        <v>3</v>
      </c>
      <c r="I33" s="95" t="s">
        <v>37</v>
      </c>
      <c r="J33" s="96" t="s">
        <v>38</v>
      </c>
      <c r="K33" s="97">
        <v>6</v>
      </c>
      <c r="L33" s="97">
        <v>7</v>
      </c>
    </row>
    <row r="34" spans="1:18" s="169" customFormat="1" ht="14.25" customHeight="1">
      <c r="A34" s="163">
        <v>2</v>
      </c>
      <c r="B34" s="163"/>
      <c r="C34" s="164"/>
      <c r="D34" s="165"/>
      <c r="E34" s="163"/>
      <c r="F34" s="166"/>
      <c r="G34" s="165" t="s">
        <v>39</v>
      </c>
      <c r="H34" s="93">
        <v>1</v>
      </c>
      <c r="I34" s="167">
        <f>SUM(I35+I46+I66+I87+I94+I114+I140+I159+I169)</f>
        <v>40000</v>
      </c>
      <c r="J34" s="167">
        <f>SUM(J35+J46+J66+J87+J94+J114+J140+J159+J169)</f>
        <v>40000</v>
      </c>
      <c r="K34" s="168">
        <f>SUM(K35+K46+K66+K87+K94+K114+K140+K159+K169)</f>
        <v>19042.62</v>
      </c>
      <c r="L34" s="167">
        <f>SUM(L35+L46+L66+L87+L94+L114+L140+L159+L169)</f>
        <v>19042.62</v>
      </c>
    </row>
    <row r="35" spans="1:18" ht="16.5" customHeight="1">
      <c r="A35" s="163">
        <v>2</v>
      </c>
      <c r="B35" s="170">
        <v>1</v>
      </c>
      <c r="C35" s="171"/>
      <c r="D35" s="172"/>
      <c r="E35" s="173"/>
      <c r="F35" s="174"/>
      <c r="G35" s="175" t="s">
        <v>40</v>
      </c>
      <c r="H35" s="93">
        <v>2</v>
      </c>
      <c r="I35" s="167">
        <f>SUM(I36+I42)</f>
        <v>13400</v>
      </c>
      <c r="J35" s="167">
        <f>SUM(J36+J42)</f>
        <v>13400</v>
      </c>
      <c r="K35" s="176">
        <f>SUM(K36+K42)</f>
        <v>5745.16</v>
      </c>
      <c r="L35" s="177">
        <f>SUM(L36+L42)</f>
        <v>5745.16</v>
      </c>
      <c r="M35" s="84"/>
    </row>
    <row r="36" spans="1:18" ht="14.25" customHeight="1">
      <c r="A36" s="178">
        <v>2</v>
      </c>
      <c r="B36" s="178">
        <v>1</v>
      </c>
      <c r="C36" s="179">
        <v>1</v>
      </c>
      <c r="D36" s="180"/>
      <c r="E36" s="178"/>
      <c r="F36" s="181"/>
      <c r="G36" s="180" t="s">
        <v>41</v>
      </c>
      <c r="H36" s="93">
        <v>3</v>
      </c>
      <c r="I36" s="167">
        <f>SUM(I37)</f>
        <v>13100</v>
      </c>
      <c r="J36" s="167">
        <f>SUM(J37)</f>
        <v>13100</v>
      </c>
      <c r="K36" s="168">
        <f>SUM(K37)</f>
        <v>5641.92</v>
      </c>
      <c r="L36" s="167">
        <f>SUM(L37)</f>
        <v>5641.92</v>
      </c>
      <c r="M36" s="84"/>
    </row>
    <row r="37" spans="1:18" ht="13.5" customHeight="1">
      <c r="A37" s="182">
        <v>2</v>
      </c>
      <c r="B37" s="178">
        <v>1</v>
      </c>
      <c r="C37" s="179">
        <v>1</v>
      </c>
      <c r="D37" s="180">
        <v>1</v>
      </c>
      <c r="E37" s="178"/>
      <c r="F37" s="181"/>
      <c r="G37" s="180" t="s">
        <v>41</v>
      </c>
      <c r="H37" s="93">
        <v>4</v>
      </c>
      <c r="I37" s="167">
        <f>SUM(I38+I40)</f>
        <v>13100</v>
      </c>
      <c r="J37" s="167">
        <f>SUM(J38+J40)</f>
        <v>13100</v>
      </c>
      <c r="K37" s="167">
        <f>SUM(K38+K40)</f>
        <v>5641.92</v>
      </c>
      <c r="L37" s="167">
        <f>SUM(L38+L40)</f>
        <v>5641.92</v>
      </c>
      <c r="M37" s="84"/>
      <c r="Q37" s="98"/>
    </row>
    <row r="38" spans="1:18" ht="14.25" customHeight="1">
      <c r="A38" s="182">
        <v>2</v>
      </c>
      <c r="B38" s="178">
        <v>1</v>
      </c>
      <c r="C38" s="179">
        <v>1</v>
      </c>
      <c r="D38" s="180">
        <v>1</v>
      </c>
      <c r="E38" s="178">
        <v>1</v>
      </c>
      <c r="F38" s="181"/>
      <c r="G38" s="180" t="s">
        <v>42</v>
      </c>
      <c r="H38" s="93">
        <v>5</v>
      </c>
      <c r="I38" s="168">
        <f>SUM(I39)</f>
        <v>13100</v>
      </c>
      <c r="J38" s="168">
        <f>SUM(J39)</f>
        <v>13100</v>
      </c>
      <c r="K38" s="168">
        <f>SUM(K39)</f>
        <v>5641.92</v>
      </c>
      <c r="L38" s="168">
        <f>SUM(L39)</f>
        <v>5641.92</v>
      </c>
      <c r="M38" s="84"/>
      <c r="Q38" s="98"/>
    </row>
    <row r="39" spans="1:18" ht="14.25" customHeight="1">
      <c r="A39" s="182">
        <v>2</v>
      </c>
      <c r="B39" s="178">
        <v>1</v>
      </c>
      <c r="C39" s="179">
        <v>1</v>
      </c>
      <c r="D39" s="180">
        <v>1</v>
      </c>
      <c r="E39" s="178">
        <v>1</v>
      </c>
      <c r="F39" s="181">
        <v>1</v>
      </c>
      <c r="G39" s="180" t="s">
        <v>42</v>
      </c>
      <c r="H39" s="93">
        <v>6</v>
      </c>
      <c r="I39" s="183">
        <v>13100</v>
      </c>
      <c r="J39" s="184">
        <v>13100</v>
      </c>
      <c r="K39" s="184">
        <v>5641.92</v>
      </c>
      <c r="L39" s="184">
        <v>5641.92</v>
      </c>
      <c r="M39" s="84"/>
      <c r="Q39" s="98"/>
    </row>
    <row r="40" spans="1:18" ht="12.75" hidden="1" customHeight="1">
      <c r="A40" s="182">
        <v>2</v>
      </c>
      <c r="B40" s="178">
        <v>1</v>
      </c>
      <c r="C40" s="179">
        <v>1</v>
      </c>
      <c r="D40" s="180">
        <v>1</v>
      </c>
      <c r="E40" s="178">
        <v>2</v>
      </c>
      <c r="F40" s="181"/>
      <c r="G40" s="180" t="s">
        <v>43</v>
      </c>
      <c r="H40" s="93">
        <v>7</v>
      </c>
      <c r="I40" s="168">
        <f>I41</f>
        <v>0</v>
      </c>
      <c r="J40" s="168">
        <f>J41</f>
        <v>0</v>
      </c>
      <c r="K40" s="168">
        <f>K41</f>
        <v>0</v>
      </c>
      <c r="L40" s="168">
        <f>L41</f>
        <v>0</v>
      </c>
      <c r="M40" s="84"/>
      <c r="Q40" s="98"/>
    </row>
    <row r="41" spans="1:18" ht="12.75" hidden="1" customHeight="1">
      <c r="A41" s="182">
        <v>2</v>
      </c>
      <c r="B41" s="178">
        <v>1</v>
      </c>
      <c r="C41" s="179">
        <v>1</v>
      </c>
      <c r="D41" s="180">
        <v>1</v>
      </c>
      <c r="E41" s="178">
        <v>2</v>
      </c>
      <c r="F41" s="181">
        <v>1</v>
      </c>
      <c r="G41" s="180" t="s">
        <v>43</v>
      </c>
      <c r="H41" s="93">
        <v>8</v>
      </c>
      <c r="I41" s="184">
        <v>0</v>
      </c>
      <c r="J41" s="185">
        <v>0</v>
      </c>
      <c r="K41" s="184">
        <v>0</v>
      </c>
      <c r="L41" s="185">
        <v>0</v>
      </c>
      <c r="M41" s="84"/>
      <c r="Q41" s="98"/>
    </row>
    <row r="42" spans="1:18" ht="13.5" customHeight="1">
      <c r="A42" s="182">
        <v>2</v>
      </c>
      <c r="B42" s="178">
        <v>1</v>
      </c>
      <c r="C42" s="179">
        <v>2</v>
      </c>
      <c r="D42" s="180"/>
      <c r="E42" s="178"/>
      <c r="F42" s="181"/>
      <c r="G42" s="180" t="s">
        <v>44</v>
      </c>
      <c r="H42" s="93">
        <v>9</v>
      </c>
      <c r="I42" s="168">
        <f t="shared" ref="I42:L44" si="0">I43</f>
        <v>300</v>
      </c>
      <c r="J42" s="167">
        <f t="shared" si="0"/>
        <v>300</v>
      </c>
      <c r="K42" s="168">
        <f t="shared" si="0"/>
        <v>103.24</v>
      </c>
      <c r="L42" s="167">
        <f t="shared" si="0"/>
        <v>103.24</v>
      </c>
      <c r="M42" s="84"/>
      <c r="Q42" s="98"/>
    </row>
    <row r="43" spans="1:18">
      <c r="A43" s="182">
        <v>2</v>
      </c>
      <c r="B43" s="178">
        <v>1</v>
      </c>
      <c r="C43" s="179">
        <v>2</v>
      </c>
      <c r="D43" s="180">
        <v>1</v>
      </c>
      <c r="E43" s="178"/>
      <c r="F43" s="181"/>
      <c r="G43" s="180" t="s">
        <v>44</v>
      </c>
      <c r="H43" s="93">
        <v>10</v>
      </c>
      <c r="I43" s="168">
        <f t="shared" si="0"/>
        <v>300</v>
      </c>
      <c r="J43" s="167">
        <f t="shared" si="0"/>
        <v>300</v>
      </c>
      <c r="K43" s="167">
        <f t="shared" si="0"/>
        <v>103.24</v>
      </c>
      <c r="L43" s="167">
        <f t="shared" si="0"/>
        <v>103.24</v>
      </c>
    </row>
    <row r="44" spans="1:18" ht="13.5" customHeight="1">
      <c r="A44" s="182">
        <v>2</v>
      </c>
      <c r="B44" s="178">
        <v>1</v>
      </c>
      <c r="C44" s="179">
        <v>2</v>
      </c>
      <c r="D44" s="180">
        <v>1</v>
      </c>
      <c r="E44" s="178">
        <v>1</v>
      </c>
      <c r="F44" s="181"/>
      <c r="G44" s="180" t="s">
        <v>44</v>
      </c>
      <c r="H44" s="93">
        <v>11</v>
      </c>
      <c r="I44" s="167">
        <f t="shared" si="0"/>
        <v>300</v>
      </c>
      <c r="J44" s="167">
        <f t="shared" si="0"/>
        <v>300</v>
      </c>
      <c r="K44" s="167">
        <f t="shared" si="0"/>
        <v>103.24</v>
      </c>
      <c r="L44" s="167">
        <f t="shared" si="0"/>
        <v>103.24</v>
      </c>
      <c r="M44" s="84"/>
      <c r="Q44" s="98"/>
    </row>
    <row r="45" spans="1:18" ht="14.25" customHeight="1">
      <c r="A45" s="182">
        <v>2</v>
      </c>
      <c r="B45" s="178">
        <v>1</v>
      </c>
      <c r="C45" s="179">
        <v>2</v>
      </c>
      <c r="D45" s="180">
        <v>1</v>
      </c>
      <c r="E45" s="178">
        <v>1</v>
      </c>
      <c r="F45" s="181">
        <v>1</v>
      </c>
      <c r="G45" s="180" t="s">
        <v>44</v>
      </c>
      <c r="H45" s="93">
        <v>12</v>
      </c>
      <c r="I45" s="185">
        <v>300</v>
      </c>
      <c r="J45" s="184">
        <v>300</v>
      </c>
      <c r="K45" s="184">
        <v>103.24</v>
      </c>
      <c r="L45" s="184">
        <v>103.24</v>
      </c>
      <c r="M45" s="84"/>
      <c r="Q45" s="98"/>
    </row>
    <row r="46" spans="1:18" ht="26.25" customHeight="1">
      <c r="A46" s="186">
        <v>2</v>
      </c>
      <c r="B46" s="187">
        <v>2</v>
      </c>
      <c r="C46" s="171"/>
      <c r="D46" s="172"/>
      <c r="E46" s="173"/>
      <c r="F46" s="174"/>
      <c r="G46" s="175" t="s">
        <v>45</v>
      </c>
      <c r="H46" s="93">
        <v>13</v>
      </c>
      <c r="I46" s="188">
        <f t="shared" ref="I46:L48" si="1">I47</f>
        <v>26600</v>
      </c>
      <c r="J46" s="189">
        <f t="shared" si="1"/>
        <v>26600</v>
      </c>
      <c r="K46" s="188">
        <f t="shared" si="1"/>
        <v>13297.46</v>
      </c>
      <c r="L46" s="188">
        <f t="shared" si="1"/>
        <v>13297.46</v>
      </c>
      <c r="M46" s="84"/>
    </row>
    <row r="47" spans="1:18" ht="27" customHeight="1">
      <c r="A47" s="182">
        <v>2</v>
      </c>
      <c r="B47" s="178">
        <v>2</v>
      </c>
      <c r="C47" s="179">
        <v>1</v>
      </c>
      <c r="D47" s="180"/>
      <c r="E47" s="178"/>
      <c r="F47" s="181"/>
      <c r="G47" s="172" t="s">
        <v>45</v>
      </c>
      <c r="H47" s="93">
        <v>14</v>
      </c>
      <c r="I47" s="167">
        <f t="shared" si="1"/>
        <v>26600</v>
      </c>
      <c r="J47" s="168">
        <f t="shared" si="1"/>
        <v>26600</v>
      </c>
      <c r="K47" s="167">
        <f t="shared" si="1"/>
        <v>13297.46</v>
      </c>
      <c r="L47" s="168">
        <f t="shared" si="1"/>
        <v>13297.46</v>
      </c>
      <c r="M47" s="84"/>
      <c r="R47" s="98"/>
    </row>
    <row r="48" spans="1:18" ht="15.75" customHeight="1">
      <c r="A48" s="182">
        <v>2</v>
      </c>
      <c r="B48" s="178">
        <v>2</v>
      </c>
      <c r="C48" s="179">
        <v>1</v>
      </c>
      <c r="D48" s="180">
        <v>1</v>
      </c>
      <c r="E48" s="178"/>
      <c r="F48" s="181"/>
      <c r="G48" s="172" t="s">
        <v>45</v>
      </c>
      <c r="H48" s="93">
        <v>15</v>
      </c>
      <c r="I48" s="167">
        <f t="shared" si="1"/>
        <v>26600</v>
      </c>
      <c r="J48" s="168">
        <f t="shared" si="1"/>
        <v>26600</v>
      </c>
      <c r="K48" s="177">
        <f t="shared" si="1"/>
        <v>13297.46</v>
      </c>
      <c r="L48" s="177">
        <f t="shared" si="1"/>
        <v>13297.46</v>
      </c>
      <c r="M48" s="84"/>
      <c r="Q48" s="98"/>
    </row>
    <row r="49" spans="1:17" ht="24.75" customHeight="1">
      <c r="A49" s="190">
        <v>2</v>
      </c>
      <c r="B49" s="191">
        <v>2</v>
      </c>
      <c r="C49" s="192">
        <v>1</v>
      </c>
      <c r="D49" s="193">
        <v>1</v>
      </c>
      <c r="E49" s="191">
        <v>1</v>
      </c>
      <c r="F49" s="194"/>
      <c r="G49" s="172" t="s">
        <v>45</v>
      </c>
      <c r="H49" s="93">
        <v>16</v>
      </c>
      <c r="I49" s="195">
        <f>SUM(I50:I65)</f>
        <v>26600</v>
      </c>
      <c r="J49" s="195">
        <f>SUM(J50:J65)</f>
        <v>26600</v>
      </c>
      <c r="K49" s="196">
        <f>SUM(K50:K65)</f>
        <v>13297.46</v>
      </c>
      <c r="L49" s="196">
        <f>SUM(L50:L65)</f>
        <v>13297.46</v>
      </c>
      <c r="M49" s="84"/>
      <c r="Q49" s="98"/>
    </row>
    <row r="50" spans="1:17" ht="15.75" hidden="1" customHeight="1">
      <c r="A50" s="182">
        <v>2</v>
      </c>
      <c r="B50" s="178">
        <v>2</v>
      </c>
      <c r="C50" s="179">
        <v>1</v>
      </c>
      <c r="D50" s="180">
        <v>1</v>
      </c>
      <c r="E50" s="178">
        <v>1</v>
      </c>
      <c r="F50" s="197">
        <v>1</v>
      </c>
      <c r="G50" s="180" t="s">
        <v>46</v>
      </c>
      <c r="H50" s="93">
        <v>17</v>
      </c>
      <c r="I50" s="184">
        <v>0</v>
      </c>
      <c r="J50" s="184">
        <v>0</v>
      </c>
      <c r="K50" s="184">
        <v>0</v>
      </c>
      <c r="L50" s="184">
        <v>0</v>
      </c>
      <c r="M50" s="84"/>
      <c r="Q50" s="98"/>
    </row>
    <row r="51" spans="1:17" ht="26.25" hidden="1" customHeight="1">
      <c r="A51" s="182">
        <v>2</v>
      </c>
      <c r="B51" s="178">
        <v>2</v>
      </c>
      <c r="C51" s="179">
        <v>1</v>
      </c>
      <c r="D51" s="180">
        <v>1</v>
      </c>
      <c r="E51" s="178">
        <v>1</v>
      </c>
      <c r="F51" s="181">
        <v>2</v>
      </c>
      <c r="G51" s="180" t="s">
        <v>47</v>
      </c>
      <c r="H51" s="93">
        <v>18</v>
      </c>
      <c r="I51" s="184">
        <v>0</v>
      </c>
      <c r="J51" s="184">
        <v>0</v>
      </c>
      <c r="K51" s="184">
        <v>0</v>
      </c>
      <c r="L51" s="184">
        <v>0</v>
      </c>
      <c r="M51" s="84"/>
      <c r="Q51" s="98"/>
    </row>
    <row r="52" spans="1:17" ht="26.25" hidden="1" customHeight="1">
      <c r="A52" s="182">
        <v>2</v>
      </c>
      <c r="B52" s="178">
        <v>2</v>
      </c>
      <c r="C52" s="179">
        <v>1</v>
      </c>
      <c r="D52" s="180">
        <v>1</v>
      </c>
      <c r="E52" s="178">
        <v>1</v>
      </c>
      <c r="F52" s="181">
        <v>5</v>
      </c>
      <c r="G52" s="180" t="s">
        <v>48</v>
      </c>
      <c r="H52" s="93">
        <v>19</v>
      </c>
      <c r="I52" s="184">
        <v>0</v>
      </c>
      <c r="J52" s="184">
        <v>0</v>
      </c>
      <c r="K52" s="184">
        <v>0</v>
      </c>
      <c r="L52" s="184">
        <v>0</v>
      </c>
      <c r="M52" s="84"/>
      <c r="Q52" s="98"/>
    </row>
    <row r="53" spans="1:17" ht="27" hidden="1" customHeight="1">
      <c r="A53" s="182">
        <v>2</v>
      </c>
      <c r="B53" s="178">
        <v>2</v>
      </c>
      <c r="C53" s="179">
        <v>1</v>
      </c>
      <c r="D53" s="180">
        <v>1</v>
      </c>
      <c r="E53" s="178">
        <v>1</v>
      </c>
      <c r="F53" s="181">
        <v>6</v>
      </c>
      <c r="G53" s="180" t="s">
        <v>49</v>
      </c>
      <c r="H53" s="93">
        <v>20</v>
      </c>
      <c r="I53" s="184">
        <v>0</v>
      </c>
      <c r="J53" s="184">
        <v>0</v>
      </c>
      <c r="K53" s="184">
        <v>0</v>
      </c>
      <c r="L53" s="184">
        <v>0</v>
      </c>
      <c r="M53" s="84"/>
      <c r="Q53" s="98"/>
    </row>
    <row r="54" spans="1:17" ht="26.25" hidden="1" customHeight="1">
      <c r="A54" s="198">
        <v>2</v>
      </c>
      <c r="B54" s="173">
        <v>2</v>
      </c>
      <c r="C54" s="171">
        <v>1</v>
      </c>
      <c r="D54" s="172">
        <v>1</v>
      </c>
      <c r="E54" s="173">
        <v>1</v>
      </c>
      <c r="F54" s="174">
        <v>7</v>
      </c>
      <c r="G54" s="172" t="s">
        <v>50</v>
      </c>
      <c r="H54" s="93">
        <v>21</v>
      </c>
      <c r="I54" s="184">
        <v>0</v>
      </c>
      <c r="J54" s="184">
        <v>0</v>
      </c>
      <c r="K54" s="184">
        <v>0</v>
      </c>
      <c r="L54" s="184">
        <v>0</v>
      </c>
      <c r="M54" s="84"/>
      <c r="Q54" s="98"/>
    </row>
    <row r="55" spans="1:17" ht="12" customHeight="1">
      <c r="A55" s="182">
        <v>2</v>
      </c>
      <c r="B55" s="178">
        <v>2</v>
      </c>
      <c r="C55" s="179">
        <v>1</v>
      </c>
      <c r="D55" s="180">
        <v>1</v>
      </c>
      <c r="E55" s="178">
        <v>1</v>
      </c>
      <c r="F55" s="181">
        <v>11</v>
      </c>
      <c r="G55" s="180" t="s">
        <v>51</v>
      </c>
      <c r="H55" s="93">
        <v>22</v>
      </c>
      <c r="I55" s="185">
        <v>5000</v>
      </c>
      <c r="J55" s="184">
        <v>5000</v>
      </c>
      <c r="K55" s="184">
        <v>2296.5500000000002</v>
      </c>
      <c r="L55" s="184">
        <v>2296.5500000000002</v>
      </c>
      <c r="M55" s="84"/>
      <c r="Q55" s="98"/>
    </row>
    <row r="56" spans="1:17" ht="15.75" hidden="1" customHeight="1">
      <c r="A56" s="190">
        <v>2</v>
      </c>
      <c r="B56" s="199">
        <v>2</v>
      </c>
      <c r="C56" s="200">
        <v>1</v>
      </c>
      <c r="D56" s="200">
        <v>1</v>
      </c>
      <c r="E56" s="200">
        <v>1</v>
      </c>
      <c r="F56" s="201">
        <v>12</v>
      </c>
      <c r="G56" s="202" t="s">
        <v>52</v>
      </c>
      <c r="H56" s="93">
        <v>23</v>
      </c>
      <c r="I56" s="203">
        <v>0</v>
      </c>
      <c r="J56" s="184">
        <v>0</v>
      </c>
      <c r="K56" s="184">
        <v>0</v>
      </c>
      <c r="L56" s="184">
        <v>0</v>
      </c>
      <c r="M56" s="84"/>
      <c r="Q56" s="98"/>
    </row>
    <row r="57" spans="1:17" ht="25.5" hidden="1" customHeight="1">
      <c r="A57" s="182">
        <v>2</v>
      </c>
      <c r="B57" s="178">
        <v>2</v>
      </c>
      <c r="C57" s="179">
        <v>1</v>
      </c>
      <c r="D57" s="179">
        <v>1</v>
      </c>
      <c r="E57" s="179">
        <v>1</v>
      </c>
      <c r="F57" s="181">
        <v>14</v>
      </c>
      <c r="G57" s="204" t="s">
        <v>53</v>
      </c>
      <c r="H57" s="93">
        <v>24</v>
      </c>
      <c r="I57" s="185">
        <v>0</v>
      </c>
      <c r="J57" s="185">
        <v>0</v>
      </c>
      <c r="K57" s="185">
        <v>0</v>
      </c>
      <c r="L57" s="185">
        <v>0</v>
      </c>
      <c r="M57" s="84"/>
      <c r="Q57" s="98"/>
    </row>
    <row r="58" spans="1:17" ht="27.75" hidden="1" customHeight="1">
      <c r="A58" s="182">
        <v>2</v>
      </c>
      <c r="B58" s="178">
        <v>2</v>
      </c>
      <c r="C58" s="179">
        <v>1</v>
      </c>
      <c r="D58" s="179">
        <v>1</v>
      </c>
      <c r="E58" s="179">
        <v>1</v>
      </c>
      <c r="F58" s="181">
        <v>15</v>
      </c>
      <c r="G58" s="180" t="s">
        <v>54</v>
      </c>
      <c r="H58" s="93">
        <v>25</v>
      </c>
      <c r="I58" s="185">
        <v>0</v>
      </c>
      <c r="J58" s="184">
        <v>0</v>
      </c>
      <c r="K58" s="184">
        <v>0</v>
      </c>
      <c r="L58" s="184">
        <v>0</v>
      </c>
      <c r="M58" s="84"/>
      <c r="Q58" s="98"/>
    </row>
    <row r="59" spans="1:17" ht="15.75" hidden="1" customHeight="1">
      <c r="A59" s="182">
        <v>2</v>
      </c>
      <c r="B59" s="178">
        <v>2</v>
      </c>
      <c r="C59" s="179">
        <v>1</v>
      </c>
      <c r="D59" s="179">
        <v>1</v>
      </c>
      <c r="E59" s="179">
        <v>1</v>
      </c>
      <c r="F59" s="181">
        <v>16</v>
      </c>
      <c r="G59" s="180" t="s">
        <v>55</v>
      </c>
      <c r="H59" s="93">
        <v>26</v>
      </c>
      <c r="I59" s="185">
        <v>0</v>
      </c>
      <c r="J59" s="184">
        <v>0</v>
      </c>
      <c r="K59" s="184">
        <v>0</v>
      </c>
      <c r="L59" s="184">
        <v>0</v>
      </c>
      <c r="M59" s="84"/>
      <c r="Q59" s="98"/>
    </row>
    <row r="60" spans="1:17" ht="27.75" hidden="1" customHeight="1">
      <c r="A60" s="182">
        <v>2</v>
      </c>
      <c r="B60" s="178">
        <v>2</v>
      </c>
      <c r="C60" s="179">
        <v>1</v>
      </c>
      <c r="D60" s="179">
        <v>1</v>
      </c>
      <c r="E60" s="179">
        <v>1</v>
      </c>
      <c r="F60" s="181">
        <v>17</v>
      </c>
      <c r="G60" s="180" t="s">
        <v>56</v>
      </c>
      <c r="H60" s="93">
        <v>27</v>
      </c>
      <c r="I60" s="185">
        <v>0</v>
      </c>
      <c r="J60" s="185">
        <v>0</v>
      </c>
      <c r="K60" s="185">
        <v>0</v>
      </c>
      <c r="L60" s="185">
        <v>0</v>
      </c>
      <c r="M60" s="84"/>
      <c r="Q60" s="98"/>
    </row>
    <row r="61" spans="1:17" ht="14.25" hidden="1" customHeight="1">
      <c r="A61" s="182">
        <v>2</v>
      </c>
      <c r="B61" s="178">
        <v>2</v>
      </c>
      <c r="C61" s="179">
        <v>1</v>
      </c>
      <c r="D61" s="179">
        <v>1</v>
      </c>
      <c r="E61" s="179">
        <v>1</v>
      </c>
      <c r="F61" s="181">
        <v>20</v>
      </c>
      <c r="G61" s="180" t="s">
        <v>57</v>
      </c>
      <c r="H61" s="93">
        <v>28</v>
      </c>
      <c r="I61" s="185">
        <v>0</v>
      </c>
      <c r="J61" s="184">
        <v>0</v>
      </c>
      <c r="K61" s="184">
        <v>0</v>
      </c>
      <c r="L61" s="184">
        <v>0</v>
      </c>
      <c r="M61" s="84"/>
      <c r="Q61" s="98"/>
    </row>
    <row r="62" spans="1:17" ht="27.75" hidden="1" customHeight="1">
      <c r="A62" s="182">
        <v>2</v>
      </c>
      <c r="B62" s="178">
        <v>2</v>
      </c>
      <c r="C62" s="179">
        <v>1</v>
      </c>
      <c r="D62" s="179">
        <v>1</v>
      </c>
      <c r="E62" s="179">
        <v>1</v>
      </c>
      <c r="F62" s="181">
        <v>21</v>
      </c>
      <c r="G62" s="180" t="s">
        <v>58</v>
      </c>
      <c r="H62" s="93">
        <v>29</v>
      </c>
      <c r="I62" s="185">
        <v>0</v>
      </c>
      <c r="J62" s="184">
        <v>0</v>
      </c>
      <c r="K62" s="184">
        <v>0</v>
      </c>
      <c r="L62" s="184">
        <v>0</v>
      </c>
      <c r="M62" s="84"/>
      <c r="Q62" s="98"/>
    </row>
    <row r="63" spans="1:17" ht="12" hidden="1" customHeight="1">
      <c r="A63" s="182">
        <v>2</v>
      </c>
      <c r="B63" s="178">
        <v>2</v>
      </c>
      <c r="C63" s="179">
        <v>1</v>
      </c>
      <c r="D63" s="179">
        <v>1</v>
      </c>
      <c r="E63" s="179">
        <v>1</v>
      </c>
      <c r="F63" s="181">
        <v>22</v>
      </c>
      <c r="G63" s="180" t="s">
        <v>59</v>
      </c>
      <c r="H63" s="93">
        <v>30</v>
      </c>
      <c r="I63" s="185">
        <v>0</v>
      </c>
      <c r="J63" s="184">
        <v>0</v>
      </c>
      <c r="K63" s="184">
        <v>0</v>
      </c>
      <c r="L63" s="184">
        <v>0</v>
      </c>
      <c r="M63" s="84"/>
      <c r="Q63" s="98"/>
    </row>
    <row r="64" spans="1:17" ht="12" hidden="1" customHeight="1">
      <c r="A64" s="182">
        <v>2</v>
      </c>
      <c r="B64" s="178">
        <v>2</v>
      </c>
      <c r="C64" s="179">
        <v>1</v>
      </c>
      <c r="D64" s="179">
        <v>1</v>
      </c>
      <c r="E64" s="179">
        <v>1</v>
      </c>
      <c r="F64" s="181">
        <v>23</v>
      </c>
      <c r="G64" s="180" t="s">
        <v>60</v>
      </c>
      <c r="H64" s="93">
        <v>31</v>
      </c>
      <c r="I64" s="185">
        <v>0</v>
      </c>
      <c r="J64" s="184">
        <v>0</v>
      </c>
      <c r="K64" s="184">
        <v>0</v>
      </c>
      <c r="L64" s="184">
        <v>0</v>
      </c>
      <c r="M64" s="84"/>
      <c r="Q64" s="98"/>
    </row>
    <row r="65" spans="1:18" ht="15" customHeight="1">
      <c r="A65" s="182">
        <v>2</v>
      </c>
      <c r="B65" s="178">
        <v>2</v>
      </c>
      <c r="C65" s="179">
        <v>1</v>
      </c>
      <c r="D65" s="179">
        <v>1</v>
      </c>
      <c r="E65" s="179">
        <v>1</v>
      </c>
      <c r="F65" s="181">
        <v>30</v>
      </c>
      <c r="G65" s="180" t="s">
        <v>61</v>
      </c>
      <c r="H65" s="93">
        <v>32</v>
      </c>
      <c r="I65" s="185">
        <v>21600</v>
      </c>
      <c r="J65" s="184">
        <v>21600</v>
      </c>
      <c r="K65" s="184">
        <v>11000.91</v>
      </c>
      <c r="L65" s="184">
        <v>11000.91</v>
      </c>
      <c r="M65" s="84"/>
      <c r="Q65" s="98"/>
    </row>
    <row r="66" spans="1:18" ht="14.25" hidden="1" customHeight="1">
      <c r="A66" s="205">
        <v>2</v>
      </c>
      <c r="B66" s="206">
        <v>3</v>
      </c>
      <c r="C66" s="170"/>
      <c r="D66" s="171"/>
      <c r="E66" s="171"/>
      <c r="F66" s="174"/>
      <c r="G66" s="207" t="s">
        <v>62</v>
      </c>
      <c r="H66" s="93">
        <v>33</v>
      </c>
      <c r="I66" s="188">
        <f>I67</f>
        <v>0</v>
      </c>
      <c r="J66" s="188">
        <f>J67</f>
        <v>0</v>
      </c>
      <c r="K66" s="188">
        <f>K67</f>
        <v>0</v>
      </c>
      <c r="L66" s="188">
        <f>L67</f>
        <v>0</v>
      </c>
      <c r="M66" s="84"/>
    </row>
    <row r="67" spans="1:18" ht="13.5" hidden="1" customHeight="1">
      <c r="A67" s="182">
        <v>2</v>
      </c>
      <c r="B67" s="178">
        <v>3</v>
      </c>
      <c r="C67" s="179">
        <v>1</v>
      </c>
      <c r="D67" s="179"/>
      <c r="E67" s="179"/>
      <c r="F67" s="181"/>
      <c r="G67" s="180" t="s">
        <v>63</v>
      </c>
      <c r="H67" s="93">
        <v>34</v>
      </c>
      <c r="I67" s="167">
        <f>SUM(I68+I73+I78)</f>
        <v>0</v>
      </c>
      <c r="J67" s="208">
        <f>SUM(J68+J73+J78)</f>
        <v>0</v>
      </c>
      <c r="K67" s="168">
        <f>SUM(K68+K73+K78)</f>
        <v>0</v>
      </c>
      <c r="L67" s="167">
        <f>SUM(L68+L73+L78)</f>
        <v>0</v>
      </c>
      <c r="M67" s="84"/>
      <c r="R67" s="98"/>
    </row>
    <row r="68" spans="1:18" ht="15" hidden="1" customHeight="1">
      <c r="A68" s="182">
        <v>2</v>
      </c>
      <c r="B68" s="178">
        <v>3</v>
      </c>
      <c r="C68" s="179">
        <v>1</v>
      </c>
      <c r="D68" s="179">
        <v>1</v>
      </c>
      <c r="E68" s="179"/>
      <c r="F68" s="181"/>
      <c r="G68" s="180" t="s">
        <v>64</v>
      </c>
      <c r="H68" s="93">
        <v>35</v>
      </c>
      <c r="I68" s="167">
        <f>I69</f>
        <v>0</v>
      </c>
      <c r="J68" s="208">
        <f>J69</f>
        <v>0</v>
      </c>
      <c r="K68" s="168">
        <f>K69</f>
        <v>0</v>
      </c>
      <c r="L68" s="167">
        <f>L69</f>
        <v>0</v>
      </c>
      <c r="M68" s="84"/>
      <c r="Q68" s="98"/>
    </row>
    <row r="69" spans="1:18" ht="13.5" hidden="1" customHeight="1">
      <c r="A69" s="182">
        <v>2</v>
      </c>
      <c r="B69" s="178">
        <v>3</v>
      </c>
      <c r="C69" s="179">
        <v>1</v>
      </c>
      <c r="D69" s="179">
        <v>1</v>
      </c>
      <c r="E69" s="179">
        <v>1</v>
      </c>
      <c r="F69" s="181"/>
      <c r="G69" s="180" t="s">
        <v>64</v>
      </c>
      <c r="H69" s="93">
        <v>36</v>
      </c>
      <c r="I69" s="167">
        <f>SUM(I70:I72)</f>
        <v>0</v>
      </c>
      <c r="J69" s="208">
        <f>SUM(J70:J72)</f>
        <v>0</v>
      </c>
      <c r="K69" s="168">
        <f>SUM(K70:K72)</f>
        <v>0</v>
      </c>
      <c r="L69" s="167">
        <f>SUM(L70:L72)</f>
        <v>0</v>
      </c>
      <c r="M69" s="84"/>
      <c r="Q69" s="98"/>
    </row>
    <row r="70" spans="1:18" s="209" customFormat="1" ht="25.5" hidden="1" customHeight="1">
      <c r="A70" s="182">
        <v>2</v>
      </c>
      <c r="B70" s="178">
        <v>3</v>
      </c>
      <c r="C70" s="179">
        <v>1</v>
      </c>
      <c r="D70" s="179">
        <v>1</v>
      </c>
      <c r="E70" s="179">
        <v>1</v>
      </c>
      <c r="F70" s="181">
        <v>1</v>
      </c>
      <c r="G70" s="180" t="s">
        <v>65</v>
      </c>
      <c r="H70" s="93">
        <v>37</v>
      </c>
      <c r="I70" s="185">
        <v>0</v>
      </c>
      <c r="J70" s="185">
        <v>0</v>
      </c>
      <c r="K70" s="185">
        <v>0</v>
      </c>
      <c r="L70" s="185">
        <v>0</v>
      </c>
      <c r="Q70" s="98"/>
      <c r="R70" s="128"/>
    </row>
    <row r="71" spans="1:18" ht="19.5" hidden="1" customHeight="1">
      <c r="A71" s="182">
        <v>2</v>
      </c>
      <c r="B71" s="173">
        <v>3</v>
      </c>
      <c r="C71" s="171">
        <v>1</v>
      </c>
      <c r="D71" s="171">
        <v>1</v>
      </c>
      <c r="E71" s="171">
        <v>1</v>
      </c>
      <c r="F71" s="174">
        <v>2</v>
      </c>
      <c r="G71" s="172" t="s">
        <v>66</v>
      </c>
      <c r="H71" s="93">
        <v>38</v>
      </c>
      <c r="I71" s="183">
        <v>0</v>
      </c>
      <c r="J71" s="183">
        <v>0</v>
      </c>
      <c r="K71" s="183">
        <v>0</v>
      </c>
      <c r="L71" s="183">
        <v>0</v>
      </c>
      <c r="M71" s="84"/>
      <c r="Q71" s="98"/>
    </row>
    <row r="72" spans="1:18" ht="16.5" hidden="1" customHeight="1">
      <c r="A72" s="178">
        <v>2</v>
      </c>
      <c r="B72" s="179">
        <v>3</v>
      </c>
      <c r="C72" s="179">
        <v>1</v>
      </c>
      <c r="D72" s="179">
        <v>1</v>
      </c>
      <c r="E72" s="179">
        <v>1</v>
      </c>
      <c r="F72" s="181">
        <v>3</v>
      </c>
      <c r="G72" s="180" t="s">
        <v>67</v>
      </c>
      <c r="H72" s="93">
        <v>39</v>
      </c>
      <c r="I72" s="185">
        <v>0</v>
      </c>
      <c r="J72" s="185">
        <v>0</v>
      </c>
      <c r="K72" s="185">
        <v>0</v>
      </c>
      <c r="L72" s="185">
        <v>0</v>
      </c>
      <c r="M72" s="84"/>
      <c r="Q72" s="98"/>
    </row>
    <row r="73" spans="1:18" ht="29.25" hidden="1" customHeight="1">
      <c r="A73" s="173">
        <v>2</v>
      </c>
      <c r="B73" s="171">
        <v>3</v>
      </c>
      <c r="C73" s="171">
        <v>1</v>
      </c>
      <c r="D73" s="171">
        <v>2</v>
      </c>
      <c r="E73" s="171"/>
      <c r="F73" s="174"/>
      <c r="G73" s="172" t="s">
        <v>68</v>
      </c>
      <c r="H73" s="93">
        <v>40</v>
      </c>
      <c r="I73" s="188">
        <f>I74</f>
        <v>0</v>
      </c>
      <c r="J73" s="210">
        <f>J74</f>
        <v>0</v>
      </c>
      <c r="K73" s="189">
        <f>K74</f>
        <v>0</v>
      </c>
      <c r="L73" s="189">
        <f>L74</f>
        <v>0</v>
      </c>
      <c r="M73" s="84"/>
      <c r="Q73" s="98"/>
    </row>
    <row r="74" spans="1:18" ht="27" hidden="1" customHeight="1">
      <c r="A74" s="191">
        <v>2</v>
      </c>
      <c r="B74" s="192">
        <v>3</v>
      </c>
      <c r="C74" s="192">
        <v>1</v>
      </c>
      <c r="D74" s="192">
        <v>2</v>
      </c>
      <c r="E74" s="192">
        <v>1</v>
      </c>
      <c r="F74" s="194"/>
      <c r="G74" s="172" t="s">
        <v>68</v>
      </c>
      <c r="H74" s="93">
        <v>41</v>
      </c>
      <c r="I74" s="177">
        <f>SUM(I75:I77)</f>
        <v>0</v>
      </c>
      <c r="J74" s="211">
        <f>SUM(J75:J77)</f>
        <v>0</v>
      </c>
      <c r="K74" s="176">
        <f>SUM(K75:K77)</f>
        <v>0</v>
      </c>
      <c r="L74" s="168">
        <f>SUM(L75:L77)</f>
        <v>0</v>
      </c>
      <c r="M74" s="84"/>
      <c r="Q74" s="98"/>
    </row>
    <row r="75" spans="1:18" s="209" customFormat="1" ht="27" hidden="1" customHeight="1">
      <c r="A75" s="178">
        <v>2</v>
      </c>
      <c r="B75" s="179">
        <v>3</v>
      </c>
      <c r="C75" s="179">
        <v>1</v>
      </c>
      <c r="D75" s="179">
        <v>2</v>
      </c>
      <c r="E75" s="179">
        <v>1</v>
      </c>
      <c r="F75" s="181">
        <v>1</v>
      </c>
      <c r="G75" s="182" t="s">
        <v>65</v>
      </c>
      <c r="H75" s="93">
        <v>42</v>
      </c>
      <c r="I75" s="185">
        <v>0</v>
      </c>
      <c r="J75" s="185">
        <v>0</v>
      </c>
      <c r="K75" s="185">
        <v>0</v>
      </c>
      <c r="L75" s="185">
        <v>0</v>
      </c>
      <c r="Q75" s="98"/>
      <c r="R75" s="128"/>
    </row>
    <row r="76" spans="1:18" ht="16.5" hidden="1" customHeight="1">
      <c r="A76" s="178">
        <v>2</v>
      </c>
      <c r="B76" s="179">
        <v>3</v>
      </c>
      <c r="C76" s="179">
        <v>1</v>
      </c>
      <c r="D76" s="179">
        <v>2</v>
      </c>
      <c r="E76" s="179">
        <v>1</v>
      </c>
      <c r="F76" s="181">
        <v>2</v>
      </c>
      <c r="G76" s="182" t="s">
        <v>66</v>
      </c>
      <c r="H76" s="93">
        <v>43</v>
      </c>
      <c r="I76" s="185">
        <v>0</v>
      </c>
      <c r="J76" s="185">
        <v>0</v>
      </c>
      <c r="K76" s="185">
        <v>0</v>
      </c>
      <c r="L76" s="185">
        <v>0</v>
      </c>
      <c r="M76" s="84"/>
      <c r="Q76" s="98"/>
    </row>
    <row r="77" spans="1:18" ht="15" hidden="1" customHeight="1">
      <c r="A77" s="178">
        <v>2</v>
      </c>
      <c r="B77" s="179">
        <v>3</v>
      </c>
      <c r="C77" s="179">
        <v>1</v>
      </c>
      <c r="D77" s="179">
        <v>2</v>
      </c>
      <c r="E77" s="179">
        <v>1</v>
      </c>
      <c r="F77" s="181">
        <v>3</v>
      </c>
      <c r="G77" s="182" t="s">
        <v>67</v>
      </c>
      <c r="H77" s="93">
        <v>44</v>
      </c>
      <c r="I77" s="185">
        <v>0</v>
      </c>
      <c r="J77" s="185">
        <v>0</v>
      </c>
      <c r="K77" s="185">
        <v>0</v>
      </c>
      <c r="L77" s="185">
        <v>0</v>
      </c>
      <c r="M77" s="84"/>
      <c r="Q77" s="98"/>
    </row>
    <row r="78" spans="1:18" ht="27.75" hidden="1" customHeight="1">
      <c r="A78" s="178">
        <v>2</v>
      </c>
      <c r="B78" s="179">
        <v>3</v>
      </c>
      <c r="C78" s="179">
        <v>1</v>
      </c>
      <c r="D78" s="179">
        <v>3</v>
      </c>
      <c r="E78" s="179"/>
      <c r="F78" s="181"/>
      <c r="G78" s="182" t="s">
        <v>69</v>
      </c>
      <c r="H78" s="93">
        <v>45</v>
      </c>
      <c r="I78" s="167">
        <f>I79</f>
        <v>0</v>
      </c>
      <c r="J78" s="208">
        <f>J79</f>
        <v>0</v>
      </c>
      <c r="K78" s="168">
        <f>K79</f>
        <v>0</v>
      </c>
      <c r="L78" s="168">
        <f>L79</f>
        <v>0</v>
      </c>
      <c r="M78" s="84"/>
      <c r="Q78" s="98"/>
    </row>
    <row r="79" spans="1:18" ht="26.25" hidden="1" customHeight="1">
      <c r="A79" s="178">
        <v>2</v>
      </c>
      <c r="B79" s="179">
        <v>3</v>
      </c>
      <c r="C79" s="179">
        <v>1</v>
      </c>
      <c r="D79" s="179">
        <v>3</v>
      </c>
      <c r="E79" s="179">
        <v>1</v>
      </c>
      <c r="F79" s="181"/>
      <c r="G79" s="182" t="s">
        <v>70</v>
      </c>
      <c r="H79" s="93">
        <v>46</v>
      </c>
      <c r="I79" s="167">
        <f>SUM(I80:I82)</f>
        <v>0</v>
      </c>
      <c r="J79" s="208">
        <f>SUM(J80:J82)</f>
        <v>0</v>
      </c>
      <c r="K79" s="168">
        <f>SUM(K80:K82)</f>
        <v>0</v>
      </c>
      <c r="L79" s="168">
        <f>SUM(L80:L82)</f>
        <v>0</v>
      </c>
      <c r="M79" s="84"/>
      <c r="Q79" s="98"/>
    </row>
    <row r="80" spans="1:18" ht="15" hidden="1" customHeight="1">
      <c r="A80" s="173">
        <v>2</v>
      </c>
      <c r="B80" s="171">
        <v>3</v>
      </c>
      <c r="C80" s="171">
        <v>1</v>
      </c>
      <c r="D80" s="171">
        <v>3</v>
      </c>
      <c r="E80" s="171">
        <v>1</v>
      </c>
      <c r="F80" s="174">
        <v>1</v>
      </c>
      <c r="G80" s="198" t="s">
        <v>71</v>
      </c>
      <c r="H80" s="93">
        <v>47</v>
      </c>
      <c r="I80" s="183">
        <v>0</v>
      </c>
      <c r="J80" s="183">
        <v>0</v>
      </c>
      <c r="K80" s="183">
        <v>0</v>
      </c>
      <c r="L80" s="183">
        <v>0</v>
      </c>
      <c r="M80" s="84"/>
      <c r="Q80" s="98"/>
    </row>
    <row r="81" spans="1:17" ht="16.5" hidden="1" customHeight="1">
      <c r="A81" s="178">
        <v>2</v>
      </c>
      <c r="B81" s="179">
        <v>3</v>
      </c>
      <c r="C81" s="179">
        <v>1</v>
      </c>
      <c r="D81" s="179">
        <v>3</v>
      </c>
      <c r="E81" s="179">
        <v>1</v>
      </c>
      <c r="F81" s="181">
        <v>2</v>
      </c>
      <c r="G81" s="182" t="s">
        <v>72</v>
      </c>
      <c r="H81" s="93">
        <v>48</v>
      </c>
      <c r="I81" s="185">
        <v>0</v>
      </c>
      <c r="J81" s="185">
        <v>0</v>
      </c>
      <c r="K81" s="185">
        <v>0</v>
      </c>
      <c r="L81" s="185">
        <v>0</v>
      </c>
      <c r="M81" s="84"/>
      <c r="Q81" s="98"/>
    </row>
    <row r="82" spans="1:17" ht="17.25" hidden="1" customHeight="1">
      <c r="A82" s="173">
        <v>2</v>
      </c>
      <c r="B82" s="171">
        <v>3</v>
      </c>
      <c r="C82" s="171">
        <v>1</v>
      </c>
      <c r="D82" s="171">
        <v>3</v>
      </c>
      <c r="E82" s="171">
        <v>1</v>
      </c>
      <c r="F82" s="174">
        <v>3</v>
      </c>
      <c r="G82" s="198" t="s">
        <v>73</v>
      </c>
      <c r="H82" s="93">
        <v>49</v>
      </c>
      <c r="I82" s="183">
        <v>0</v>
      </c>
      <c r="J82" s="183">
        <v>0</v>
      </c>
      <c r="K82" s="183">
        <v>0</v>
      </c>
      <c r="L82" s="183">
        <v>0</v>
      </c>
      <c r="M82" s="84"/>
      <c r="Q82" s="98"/>
    </row>
    <row r="83" spans="1:17" ht="12.75" hidden="1" customHeight="1">
      <c r="A83" s="173">
        <v>2</v>
      </c>
      <c r="B83" s="171">
        <v>3</v>
      </c>
      <c r="C83" s="171">
        <v>2</v>
      </c>
      <c r="D83" s="171"/>
      <c r="E83" s="171"/>
      <c r="F83" s="174"/>
      <c r="G83" s="198" t="s">
        <v>74</v>
      </c>
      <c r="H83" s="93">
        <v>50</v>
      </c>
      <c r="I83" s="167">
        <f t="shared" ref="I83:L84" si="2">I84</f>
        <v>0</v>
      </c>
      <c r="J83" s="167">
        <f t="shared" si="2"/>
        <v>0</v>
      </c>
      <c r="K83" s="167">
        <f t="shared" si="2"/>
        <v>0</v>
      </c>
      <c r="L83" s="167">
        <f t="shared" si="2"/>
        <v>0</v>
      </c>
      <c r="M83" s="84"/>
    </row>
    <row r="84" spans="1:17" ht="12" hidden="1" customHeight="1">
      <c r="A84" s="173">
        <v>2</v>
      </c>
      <c r="B84" s="171">
        <v>3</v>
      </c>
      <c r="C84" s="171">
        <v>2</v>
      </c>
      <c r="D84" s="171">
        <v>1</v>
      </c>
      <c r="E84" s="171"/>
      <c r="F84" s="174"/>
      <c r="G84" s="198" t="s">
        <v>74</v>
      </c>
      <c r="H84" s="93">
        <v>51</v>
      </c>
      <c r="I84" s="167">
        <f t="shared" si="2"/>
        <v>0</v>
      </c>
      <c r="J84" s="167">
        <f t="shared" si="2"/>
        <v>0</v>
      </c>
      <c r="K84" s="167">
        <f t="shared" si="2"/>
        <v>0</v>
      </c>
      <c r="L84" s="167">
        <f t="shared" si="2"/>
        <v>0</v>
      </c>
      <c r="M84" s="84"/>
    </row>
    <row r="85" spans="1:17" ht="15.75" hidden="1" customHeight="1">
      <c r="A85" s="173">
        <v>2</v>
      </c>
      <c r="B85" s="171">
        <v>3</v>
      </c>
      <c r="C85" s="171">
        <v>2</v>
      </c>
      <c r="D85" s="171">
        <v>1</v>
      </c>
      <c r="E85" s="171">
        <v>1</v>
      </c>
      <c r="F85" s="174"/>
      <c r="G85" s="198" t="s">
        <v>74</v>
      </c>
      <c r="H85" s="93">
        <v>52</v>
      </c>
      <c r="I85" s="167">
        <f>SUM(I86)</f>
        <v>0</v>
      </c>
      <c r="J85" s="167">
        <f>SUM(J86)</f>
        <v>0</v>
      </c>
      <c r="K85" s="167">
        <f>SUM(K86)</f>
        <v>0</v>
      </c>
      <c r="L85" s="167">
        <f>SUM(L86)</f>
        <v>0</v>
      </c>
      <c r="M85" s="84"/>
    </row>
    <row r="86" spans="1:17" ht="13.5" hidden="1" customHeight="1">
      <c r="A86" s="173">
        <v>2</v>
      </c>
      <c r="B86" s="171">
        <v>3</v>
      </c>
      <c r="C86" s="171">
        <v>2</v>
      </c>
      <c r="D86" s="171">
        <v>1</v>
      </c>
      <c r="E86" s="171">
        <v>1</v>
      </c>
      <c r="F86" s="174">
        <v>1</v>
      </c>
      <c r="G86" s="198" t="s">
        <v>74</v>
      </c>
      <c r="H86" s="93">
        <v>53</v>
      </c>
      <c r="I86" s="185">
        <v>0</v>
      </c>
      <c r="J86" s="185">
        <v>0</v>
      </c>
      <c r="K86" s="185">
        <v>0</v>
      </c>
      <c r="L86" s="185">
        <v>0</v>
      </c>
      <c r="M86" s="84"/>
    </row>
    <row r="87" spans="1:17" ht="16.5" hidden="1" customHeight="1">
      <c r="A87" s="163">
        <v>2</v>
      </c>
      <c r="B87" s="164">
        <v>4</v>
      </c>
      <c r="C87" s="164"/>
      <c r="D87" s="164"/>
      <c r="E87" s="164"/>
      <c r="F87" s="166"/>
      <c r="G87" s="212" t="s">
        <v>75</v>
      </c>
      <c r="H87" s="93">
        <v>54</v>
      </c>
      <c r="I87" s="167">
        <f t="shared" ref="I87:L89" si="3">I88</f>
        <v>0</v>
      </c>
      <c r="J87" s="208">
        <f t="shared" si="3"/>
        <v>0</v>
      </c>
      <c r="K87" s="168">
        <f t="shared" si="3"/>
        <v>0</v>
      </c>
      <c r="L87" s="168">
        <f t="shared" si="3"/>
        <v>0</v>
      </c>
      <c r="M87" s="84"/>
    </row>
    <row r="88" spans="1:17" ht="15.75" hidden="1" customHeight="1">
      <c r="A88" s="178">
        <v>2</v>
      </c>
      <c r="B88" s="179">
        <v>4</v>
      </c>
      <c r="C88" s="179">
        <v>1</v>
      </c>
      <c r="D88" s="179"/>
      <c r="E88" s="179"/>
      <c r="F88" s="181"/>
      <c r="G88" s="182" t="s">
        <v>76</v>
      </c>
      <c r="H88" s="93">
        <v>55</v>
      </c>
      <c r="I88" s="167">
        <f t="shared" si="3"/>
        <v>0</v>
      </c>
      <c r="J88" s="208">
        <f t="shared" si="3"/>
        <v>0</v>
      </c>
      <c r="K88" s="168">
        <f t="shared" si="3"/>
        <v>0</v>
      </c>
      <c r="L88" s="168">
        <f t="shared" si="3"/>
        <v>0</v>
      </c>
      <c r="M88" s="84"/>
    </row>
    <row r="89" spans="1:17" ht="17.25" hidden="1" customHeight="1">
      <c r="A89" s="178">
        <v>2</v>
      </c>
      <c r="B89" s="179">
        <v>4</v>
      </c>
      <c r="C89" s="179">
        <v>1</v>
      </c>
      <c r="D89" s="179">
        <v>1</v>
      </c>
      <c r="E89" s="179"/>
      <c r="F89" s="181"/>
      <c r="G89" s="182" t="s">
        <v>76</v>
      </c>
      <c r="H89" s="93">
        <v>56</v>
      </c>
      <c r="I89" s="167">
        <f t="shared" si="3"/>
        <v>0</v>
      </c>
      <c r="J89" s="208">
        <f t="shared" si="3"/>
        <v>0</v>
      </c>
      <c r="K89" s="168">
        <f t="shared" si="3"/>
        <v>0</v>
      </c>
      <c r="L89" s="168">
        <f t="shared" si="3"/>
        <v>0</v>
      </c>
      <c r="M89" s="84"/>
    </row>
    <row r="90" spans="1:17" ht="18" hidden="1" customHeight="1">
      <c r="A90" s="178">
        <v>2</v>
      </c>
      <c r="B90" s="179">
        <v>4</v>
      </c>
      <c r="C90" s="179">
        <v>1</v>
      </c>
      <c r="D90" s="179">
        <v>1</v>
      </c>
      <c r="E90" s="179">
        <v>1</v>
      </c>
      <c r="F90" s="181"/>
      <c r="G90" s="182" t="s">
        <v>76</v>
      </c>
      <c r="H90" s="93">
        <v>57</v>
      </c>
      <c r="I90" s="167">
        <f>SUM(I91:I93)</f>
        <v>0</v>
      </c>
      <c r="J90" s="208">
        <f>SUM(J91:J93)</f>
        <v>0</v>
      </c>
      <c r="K90" s="168">
        <f>SUM(K91:K93)</f>
        <v>0</v>
      </c>
      <c r="L90" s="168">
        <f>SUM(L91:L93)</f>
        <v>0</v>
      </c>
      <c r="M90" s="84"/>
    </row>
    <row r="91" spans="1:17" ht="14.25" hidden="1" customHeight="1">
      <c r="A91" s="178">
        <v>2</v>
      </c>
      <c r="B91" s="179">
        <v>4</v>
      </c>
      <c r="C91" s="179">
        <v>1</v>
      </c>
      <c r="D91" s="179">
        <v>1</v>
      </c>
      <c r="E91" s="179">
        <v>1</v>
      </c>
      <c r="F91" s="181">
        <v>1</v>
      </c>
      <c r="G91" s="182" t="s">
        <v>77</v>
      </c>
      <c r="H91" s="93">
        <v>58</v>
      </c>
      <c r="I91" s="185">
        <v>0</v>
      </c>
      <c r="J91" s="185">
        <v>0</v>
      </c>
      <c r="K91" s="185">
        <v>0</v>
      </c>
      <c r="L91" s="185">
        <v>0</v>
      </c>
      <c r="M91" s="84"/>
    </row>
    <row r="92" spans="1:17" ht="13.5" hidden="1" customHeight="1">
      <c r="A92" s="178">
        <v>2</v>
      </c>
      <c r="B92" s="178">
        <v>4</v>
      </c>
      <c r="C92" s="178">
        <v>1</v>
      </c>
      <c r="D92" s="179">
        <v>1</v>
      </c>
      <c r="E92" s="179">
        <v>1</v>
      </c>
      <c r="F92" s="213">
        <v>2</v>
      </c>
      <c r="G92" s="180" t="s">
        <v>78</v>
      </c>
      <c r="H92" s="93">
        <v>59</v>
      </c>
      <c r="I92" s="185">
        <v>0</v>
      </c>
      <c r="J92" s="185">
        <v>0</v>
      </c>
      <c r="K92" s="185">
        <v>0</v>
      </c>
      <c r="L92" s="185">
        <v>0</v>
      </c>
      <c r="M92" s="84"/>
    </row>
    <row r="93" spans="1:17" hidden="1">
      <c r="A93" s="178">
        <v>2</v>
      </c>
      <c r="B93" s="179">
        <v>4</v>
      </c>
      <c r="C93" s="178">
        <v>1</v>
      </c>
      <c r="D93" s="179">
        <v>1</v>
      </c>
      <c r="E93" s="179">
        <v>1</v>
      </c>
      <c r="F93" s="213">
        <v>3</v>
      </c>
      <c r="G93" s="180" t="s">
        <v>79</v>
      </c>
      <c r="H93" s="93">
        <v>60</v>
      </c>
      <c r="I93" s="185">
        <v>0</v>
      </c>
      <c r="J93" s="185">
        <v>0</v>
      </c>
      <c r="K93" s="185">
        <v>0</v>
      </c>
      <c r="L93" s="185">
        <v>0</v>
      </c>
    </row>
    <row r="94" spans="1:17" hidden="1">
      <c r="A94" s="163">
        <v>2</v>
      </c>
      <c r="B94" s="164">
        <v>5</v>
      </c>
      <c r="C94" s="163"/>
      <c r="D94" s="164"/>
      <c r="E94" s="164"/>
      <c r="F94" s="214"/>
      <c r="G94" s="165" t="s">
        <v>80</v>
      </c>
      <c r="H94" s="93">
        <v>61</v>
      </c>
      <c r="I94" s="167">
        <f>SUM(I95+I100+I105)</f>
        <v>0</v>
      </c>
      <c r="J94" s="208">
        <f>SUM(J95+J100+J105)</f>
        <v>0</v>
      </c>
      <c r="K94" s="168">
        <f>SUM(K95+K100+K105)</f>
        <v>0</v>
      </c>
      <c r="L94" s="168">
        <f>SUM(L95+L100+L105)</f>
        <v>0</v>
      </c>
    </row>
    <row r="95" spans="1:17" hidden="1">
      <c r="A95" s="173">
        <v>2</v>
      </c>
      <c r="B95" s="171">
        <v>5</v>
      </c>
      <c r="C95" s="173">
        <v>1</v>
      </c>
      <c r="D95" s="171"/>
      <c r="E95" s="171"/>
      <c r="F95" s="215"/>
      <c r="G95" s="172" t="s">
        <v>81</v>
      </c>
      <c r="H95" s="93">
        <v>62</v>
      </c>
      <c r="I95" s="188">
        <f t="shared" ref="I95:L96" si="4">I96</f>
        <v>0</v>
      </c>
      <c r="J95" s="210">
        <f t="shared" si="4"/>
        <v>0</v>
      </c>
      <c r="K95" s="189">
        <f t="shared" si="4"/>
        <v>0</v>
      </c>
      <c r="L95" s="189">
        <f t="shared" si="4"/>
        <v>0</v>
      </c>
    </row>
    <row r="96" spans="1:17" hidden="1">
      <c r="A96" s="178">
        <v>2</v>
      </c>
      <c r="B96" s="179">
        <v>5</v>
      </c>
      <c r="C96" s="178">
        <v>1</v>
      </c>
      <c r="D96" s="179">
        <v>1</v>
      </c>
      <c r="E96" s="179"/>
      <c r="F96" s="213"/>
      <c r="G96" s="180" t="s">
        <v>81</v>
      </c>
      <c r="H96" s="93">
        <v>63</v>
      </c>
      <c r="I96" s="167">
        <f t="shared" si="4"/>
        <v>0</v>
      </c>
      <c r="J96" s="208">
        <f t="shared" si="4"/>
        <v>0</v>
      </c>
      <c r="K96" s="168">
        <f t="shared" si="4"/>
        <v>0</v>
      </c>
      <c r="L96" s="168">
        <f t="shared" si="4"/>
        <v>0</v>
      </c>
    </row>
    <row r="97" spans="1:13" hidden="1">
      <c r="A97" s="178">
        <v>2</v>
      </c>
      <c r="B97" s="179">
        <v>5</v>
      </c>
      <c r="C97" s="178">
        <v>1</v>
      </c>
      <c r="D97" s="179">
        <v>1</v>
      </c>
      <c r="E97" s="179">
        <v>1</v>
      </c>
      <c r="F97" s="213"/>
      <c r="G97" s="180" t="s">
        <v>81</v>
      </c>
      <c r="H97" s="93">
        <v>64</v>
      </c>
      <c r="I97" s="167">
        <f>SUM(I98:I99)</f>
        <v>0</v>
      </c>
      <c r="J97" s="208">
        <f>SUM(J98:J99)</f>
        <v>0</v>
      </c>
      <c r="K97" s="168">
        <f>SUM(K98:K99)</f>
        <v>0</v>
      </c>
      <c r="L97" s="168">
        <f>SUM(L98:L99)</f>
        <v>0</v>
      </c>
    </row>
    <row r="98" spans="1:13" ht="25.5" hidden="1" customHeight="1">
      <c r="A98" s="178">
        <v>2</v>
      </c>
      <c r="B98" s="179">
        <v>5</v>
      </c>
      <c r="C98" s="178">
        <v>1</v>
      </c>
      <c r="D98" s="179">
        <v>1</v>
      </c>
      <c r="E98" s="179">
        <v>1</v>
      </c>
      <c r="F98" s="213">
        <v>1</v>
      </c>
      <c r="G98" s="180" t="s">
        <v>82</v>
      </c>
      <c r="H98" s="93">
        <v>65</v>
      </c>
      <c r="I98" s="185">
        <v>0</v>
      </c>
      <c r="J98" s="185">
        <v>0</v>
      </c>
      <c r="K98" s="185">
        <v>0</v>
      </c>
      <c r="L98" s="185">
        <v>0</v>
      </c>
      <c r="M98" s="84"/>
    </row>
    <row r="99" spans="1:13" ht="15.75" hidden="1" customHeight="1">
      <c r="A99" s="178">
        <v>2</v>
      </c>
      <c r="B99" s="179">
        <v>5</v>
      </c>
      <c r="C99" s="178">
        <v>1</v>
      </c>
      <c r="D99" s="179">
        <v>1</v>
      </c>
      <c r="E99" s="179">
        <v>1</v>
      </c>
      <c r="F99" s="213">
        <v>2</v>
      </c>
      <c r="G99" s="180" t="s">
        <v>83</v>
      </c>
      <c r="H99" s="93">
        <v>66</v>
      </c>
      <c r="I99" s="185">
        <v>0</v>
      </c>
      <c r="J99" s="185">
        <v>0</v>
      </c>
      <c r="K99" s="185">
        <v>0</v>
      </c>
      <c r="L99" s="185">
        <v>0</v>
      </c>
      <c r="M99" s="84"/>
    </row>
    <row r="100" spans="1:13" ht="12" hidden="1" customHeight="1">
      <c r="A100" s="178">
        <v>2</v>
      </c>
      <c r="B100" s="179">
        <v>5</v>
      </c>
      <c r="C100" s="178">
        <v>2</v>
      </c>
      <c r="D100" s="179"/>
      <c r="E100" s="179"/>
      <c r="F100" s="213"/>
      <c r="G100" s="180" t="s">
        <v>84</v>
      </c>
      <c r="H100" s="93">
        <v>67</v>
      </c>
      <c r="I100" s="167">
        <f t="shared" ref="I100:L101" si="5">I101</f>
        <v>0</v>
      </c>
      <c r="J100" s="208">
        <f t="shared" si="5"/>
        <v>0</v>
      </c>
      <c r="K100" s="168">
        <f t="shared" si="5"/>
        <v>0</v>
      </c>
      <c r="L100" s="167">
        <f t="shared" si="5"/>
        <v>0</v>
      </c>
      <c r="M100" s="84"/>
    </row>
    <row r="101" spans="1:13" ht="15.75" hidden="1" customHeight="1">
      <c r="A101" s="182">
        <v>2</v>
      </c>
      <c r="B101" s="178">
        <v>5</v>
      </c>
      <c r="C101" s="179">
        <v>2</v>
      </c>
      <c r="D101" s="180">
        <v>1</v>
      </c>
      <c r="E101" s="178"/>
      <c r="F101" s="213"/>
      <c r="G101" s="180" t="s">
        <v>84</v>
      </c>
      <c r="H101" s="93">
        <v>68</v>
      </c>
      <c r="I101" s="167">
        <f t="shared" si="5"/>
        <v>0</v>
      </c>
      <c r="J101" s="208">
        <f t="shared" si="5"/>
        <v>0</v>
      </c>
      <c r="K101" s="168">
        <f t="shared" si="5"/>
        <v>0</v>
      </c>
      <c r="L101" s="167">
        <f t="shared" si="5"/>
        <v>0</v>
      </c>
      <c r="M101" s="84"/>
    </row>
    <row r="102" spans="1:13" ht="15" hidden="1" customHeight="1">
      <c r="A102" s="182">
        <v>2</v>
      </c>
      <c r="B102" s="178">
        <v>5</v>
      </c>
      <c r="C102" s="179">
        <v>2</v>
      </c>
      <c r="D102" s="180">
        <v>1</v>
      </c>
      <c r="E102" s="178">
        <v>1</v>
      </c>
      <c r="F102" s="213"/>
      <c r="G102" s="180" t="s">
        <v>84</v>
      </c>
      <c r="H102" s="93">
        <v>69</v>
      </c>
      <c r="I102" s="167">
        <f>SUM(I103:I104)</f>
        <v>0</v>
      </c>
      <c r="J102" s="208">
        <f>SUM(J103:J104)</f>
        <v>0</v>
      </c>
      <c r="K102" s="168">
        <f>SUM(K103:K104)</f>
        <v>0</v>
      </c>
      <c r="L102" s="167">
        <f>SUM(L103:L104)</f>
        <v>0</v>
      </c>
      <c r="M102" s="84"/>
    </row>
    <row r="103" spans="1:13" ht="25.5" hidden="1" customHeight="1">
      <c r="A103" s="182">
        <v>2</v>
      </c>
      <c r="B103" s="178">
        <v>5</v>
      </c>
      <c r="C103" s="179">
        <v>2</v>
      </c>
      <c r="D103" s="180">
        <v>1</v>
      </c>
      <c r="E103" s="178">
        <v>1</v>
      </c>
      <c r="F103" s="213">
        <v>1</v>
      </c>
      <c r="G103" s="180" t="s">
        <v>85</v>
      </c>
      <c r="H103" s="93">
        <v>70</v>
      </c>
      <c r="I103" s="185">
        <v>0</v>
      </c>
      <c r="J103" s="185">
        <v>0</v>
      </c>
      <c r="K103" s="185">
        <v>0</v>
      </c>
      <c r="L103" s="185">
        <v>0</v>
      </c>
      <c r="M103" s="84"/>
    </row>
    <row r="104" spans="1:13" ht="25.5" hidden="1" customHeight="1">
      <c r="A104" s="182">
        <v>2</v>
      </c>
      <c r="B104" s="178">
        <v>5</v>
      </c>
      <c r="C104" s="179">
        <v>2</v>
      </c>
      <c r="D104" s="180">
        <v>1</v>
      </c>
      <c r="E104" s="178">
        <v>1</v>
      </c>
      <c r="F104" s="213">
        <v>2</v>
      </c>
      <c r="G104" s="180" t="s">
        <v>86</v>
      </c>
      <c r="H104" s="93">
        <v>71</v>
      </c>
      <c r="I104" s="185">
        <v>0</v>
      </c>
      <c r="J104" s="185">
        <v>0</v>
      </c>
      <c r="K104" s="185">
        <v>0</v>
      </c>
      <c r="L104" s="185">
        <v>0</v>
      </c>
      <c r="M104" s="84"/>
    </row>
    <row r="105" spans="1:13" ht="28.5" hidden="1" customHeight="1">
      <c r="A105" s="182">
        <v>2</v>
      </c>
      <c r="B105" s="178">
        <v>5</v>
      </c>
      <c r="C105" s="179">
        <v>3</v>
      </c>
      <c r="D105" s="180"/>
      <c r="E105" s="178"/>
      <c r="F105" s="213"/>
      <c r="G105" s="180" t="s">
        <v>87</v>
      </c>
      <c r="H105" s="93">
        <v>72</v>
      </c>
      <c r="I105" s="167">
        <f>I106+I110</f>
        <v>0</v>
      </c>
      <c r="J105" s="167">
        <f>J106+J110</f>
        <v>0</v>
      </c>
      <c r="K105" s="167">
        <f>K106+K110</f>
        <v>0</v>
      </c>
      <c r="L105" s="167">
        <f>L106+L110</f>
        <v>0</v>
      </c>
      <c r="M105" s="84"/>
    </row>
    <row r="106" spans="1:13" ht="27" hidden="1" customHeight="1">
      <c r="A106" s="182">
        <v>2</v>
      </c>
      <c r="B106" s="178">
        <v>5</v>
      </c>
      <c r="C106" s="179">
        <v>3</v>
      </c>
      <c r="D106" s="180">
        <v>1</v>
      </c>
      <c r="E106" s="178"/>
      <c r="F106" s="213"/>
      <c r="G106" s="180" t="s">
        <v>88</v>
      </c>
      <c r="H106" s="93">
        <v>73</v>
      </c>
      <c r="I106" s="167">
        <f>I107</f>
        <v>0</v>
      </c>
      <c r="J106" s="208">
        <f>J107</f>
        <v>0</v>
      </c>
      <c r="K106" s="168">
        <f>K107</f>
        <v>0</v>
      </c>
      <c r="L106" s="167">
        <f>L107</f>
        <v>0</v>
      </c>
      <c r="M106" s="84"/>
    </row>
    <row r="107" spans="1:13" ht="30" hidden="1" customHeight="1">
      <c r="A107" s="190">
        <v>2</v>
      </c>
      <c r="B107" s="191">
        <v>5</v>
      </c>
      <c r="C107" s="192">
        <v>3</v>
      </c>
      <c r="D107" s="193">
        <v>1</v>
      </c>
      <c r="E107" s="191">
        <v>1</v>
      </c>
      <c r="F107" s="216"/>
      <c r="G107" s="193" t="s">
        <v>88</v>
      </c>
      <c r="H107" s="93">
        <v>74</v>
      </c>
      <c r="I107" s="177">
        <f>SUM(I108:I109)</f>
        <v>0</v>
      </c>
      <c r="J107" s="211">
        <f>SUM(J108:J109)</f>
        <v>0</v>
      </c>
      <c r="K107" s="176">
        <f>SUM(K108:K109)</f>
        <v>0</v>
      </c>
      <c r="L107" s="177">
        <f>SUM(L108:L109)</f>
        <v>0</v>
      </c>
      <c r="M107" s="84"/>
    </row>
    <row r="108" spans="1:13" ht="26.25" hidden="1" customHeight="1">
      <c r="A108" s="182">
        <v>2</v>
      </c>
      <c r="B108" s="178">
        <v>5</v>
      </c>
      <c r="C108" s="179">
        <v>3</v>
      </c>
      <c r="D108" s="180">
        <v>1</v>
      </c>
      <c r="E108" s="178">
        <v>1</v>
      </c>
      <c r="F108" s="213">
        <v>1</v>
      </c>
      <c r="G108" s="180" t="s">
        <v>88</v>
      </c>
      <c r="H108" s="93">
        <v>75</v>
      </c>
      <c r="I108" s="185">
        <v>0</v>
      </c>
      <c r="J108" s="185">
        <v>0</v>
      </c>
      <c r="K108" s="185">
        <v>0</v>
      </c>
      <c r="L108" s="185">
        <v>0</v>
      </c>
      <c r="M108" s="84"/>
    </row>
    <row r="109" spans="1:13" ht="26.25" hidden="1" customHeight="1">
      <c r="A109" s="190">
        <v>2</v>
      </c>
      <c r="B109" s="191">
        <v>5</v>
      </c>
      <c r="C109" s="192">
        <v>3</v>
      </c>
      <c r="D109" s="193">
        <v>1</v>
      </c>
      <c r="E109" s="191">
        <v>1</v>
      </c>
      <c r="F109" s="216">
        <v>2</v>
      </c>
      <c r="G109" s="193" t="s">
        <v>89</v>
      </c>
      <c r="H109" s="93">
        <v>76</v>
      </c>
      <c r="I109" s="185">
        <v>0</v>
      </c>
      <c r="J109" s="185">
        <v>0</v>
      </c>
      <c r="K109" s="185">
        <v>0</v>
      </c>
      <c r="L109" s="185">
        <v>0</v>
      </c>
      <c r="M109" s="84"/>
    </row>
    <row r="110" spans="1:13" ht="27.75" hidden="1" customHeight="1">
      <c r="A110" s="190">
        <v>2</v>
      </c>
      <c r="B110" s="191">
        <v>5</v>
      </c>
      <c r="C110" s="192">
        <v>3</v>
      </c>
      <c r="D110" s="193">
        <v>2</v>
      </c>
      <c r="E110" s="191"/>
      <c r="F110" s="216"/>
      <c r="G110" s="193" t="s">
        <v>90</v>
      </c>
      <c r="H110" s="93">
        <v>77</v>
      </c>
      <c r="I110" s="177">
        <f>I111</f>
        <v>0</v>
      </c>
      <c r="J110" s="177">
        <f>J111</f>
        <v>0</v>
      </c>
      <c r="K110" s="177">
        <f>K111</f>
        <v>0</v>
      </c>
      <c r="L110" s="177">
        <f>L111</f>
        <v>0</v>
      </c>
      <c r="M110" s="84"/>
    </row>
    <row r="111" spans="1:13" ht="25.5" hidden="1" customHeight="1">
      <c r="A111" s="190">
        <v>2</v>
      </c>
      <c r="B111" s="191">
        <v>5</v>
      </c>
      <c r="C111" s="192">
        <v>3</v>
      </c>
      <c r="D111" s="193">
        <v>2</v>
      </c>
      <c r="E111" s="191">
        <v>1</v>
      </c>
      <c r="F111" s="216"/>
      <c r="G111" s="193" t="s">
        <v>90</v>
      </c>
      <c r="H111" s="93">
        <v>78</v>
      </c>
      <c r="I111" s="177">
        <f>SUM(I112:I113)</f>
        <v>0</v>
      </c>
      <c r="J111" s="177">
        <f>SUM(J112:J113)</f>
        <v>0</v>
      </c>
      <c r="K111" s="177">
        <f>SUM(K112:K113)</f>
        <v>0</v>
      </c>
      <c r="L111" s="177">
        <f>SUM(L112:L113)</f>
        <v>0</v>
      </c>
      <c r="M111" s="84"/>
    </row>
    <row r="112" spans="1:13" ht="30" hidden="1" customHeight="1">
      <c r="A112" s="190">
        <v>2</v>
      </c>
      <c r="B112" s="191">
        <v>5</v>
      </c>
      <c r="C112" s="192">
        <v>3</v>
      </c>
      <c r="D112" s="193">
        <v>2</v>
      </c>
      <c r="E112" s="191">
        <v>1</v>
      </c>
      <c r="F112" s="216">
        <v>1</v>
      </c>
      <c r="G112" s="193" t="s">
        <v>90</v>
      </c>
      <c r="H112" s="93">
        <v>79</v>
      </c>
      <c r="I112" s="185">
        <v>0</v>
      </c>
      <c r="J112" s="185">
        <v>0</v>
      </c>
      <c r="K112" s="185">
        <v>0</v>
      </c>
      <c r="L112" s="185">
        <v>0</v>
      </c>
      <c r="M112" s="84"/>
    </row>
    <row r="113" spans="1:13" ht="18" hidden="1" customHeight="1">
      <c r="A113" s="190">
        <v>2</v>
      </c>
      <c r="B113" s="191">
        <v>5</v>
      </c>
      <c r="C113" s="192">
        <v>3</v>
      </c>
      <c r="D113" s="193">
        <v>2</v>
      </c>
      <c r="E113" s="191">
        <v>1</v>
      </c>
      <c r="F113" s="216">
        <v>2</v>
      </c>
      <c r="G113" s="193" t="s">
        <v>91</v>
      </c>
      <c r="H113" s="93">
        <v>80</v>
      </c>
      <c r="I113" s="185">
        <v>0</v>
      </c>
      <c r="J113" s="185">
        <v>0</v>
      </c>
      <c r="K113" s="185">
        <v>0</v>
      </c>
      <c r="L113" s="185">
        <v>0</v>
      </c>
      <c r="M113" s="84"/>
    </row>
    <row r="114" spans="1:13" ht="16.5" hidden="1" customHeight="1">
      <c r="A114" s="212">
        <v>2</v>
      </c>
      <c r="B114" s="163">
        <v>6</v>
      </c>
      <c r="C114" s="164"/>
      <c r="D114" s="165"/>
      <c r="E114" s="163"/>
      <c r="F114" s="214"/>
      <c r="G114" s="217" t="s">
        <v>92</v>
      </c>
      <c r="H114" s="93">
        <v>81</v>
      </c>
      <c r="I114" s="167">
        <f>SUM(I115+I120+I124+I128+I132+I136)</f>
        <v>0</v>
      </c>
      <c r="J114" s="167">
        <f>SUM(J115+J120+J124+J128+J132+J136)</f>
        <v>0</v>
      </c>
      <c r="K114" s="167">
        <f>SUM(K115+K120+K124+K128+K132+K136)</f>
        <v>0</v>
      </c>
      <c r="L114" s="167">
        <f>SUM(L115+L120+L124+L128+L132+L136)</f>
        <v>0</v>
      </c>
      <c r="M114" s="84"/>
    </row>
    <row r="115" spans="1:13" ht="14.25" hidden="1" customHeight="1">
      <c r="A115" s="190">
        <v>2</v>
      </c>
      <c r="B115" s="191">
        <v>6</v>
      </c>
      <c r="C115" s="192">
        <v>1</v>
      </c>
      <c r="D115" s="193"/>
      <c r="E115" s="191"/>
      <c r="F115" s="216"/>
      <c r="G115" s="193" t="s">
        <v>93</v>
      </c>
      <c r="H115" s="93">
        <v>82</v>
      </c>
      <c r="I115" s="177">
        <f t="shared" ref="I115:L116" si="6">I116</f>
        <v>0</v>
      </c>
      <c r="J115" s="211">
        <f t="shared" si="6"/>
        <v>0</v>
      </c>
      <c r="K115" s="176">
        <f t="shared" si="6"/>
        <v>0</v>
      </c>
      <c r="L115" s="177">
        <f t="shared" si="6"/>
        <v>0</v>
      </c>
      <c r="M115" s="84"/>
    </row>
    <row r="116" spans="1:13" ht="14.25" hidden="1" customHeight="1">
      <c r="A116" s="182">
        <v>2</v>
      </c>
      <c r="B116" s="178">
        <v>6</v>
      </c>
      <c r="C116" s="179">
        <v>1</v>
      </c>
      <c r="D116" s="180">
        <v>1</v>
      </c>
      <c r="E116" s="178"/>
      <c r="F116" s="213"/>
      <c r="G116" s="180" t="s">
        <v>93</v>
      </c>
      <c r="H116" s="93">
        <v>83</v>
      </c>
      <c r="I116" s="167">
        <f t="shared" si="6"/>
        <v>0</v>
      </c>
      <c r="J116" s="208">
        <f t="shared" si="6"/>
        <v>0</v>
      </c>
      <c r="K116" s="168">
        <f t="shared" si="6"/>
        <v>0</v>
      </c>
      <c r="L116" s="167">
        <f t="shared" si="6"/>
        <v>0</v>
      </c>
      <c r="M116" s="84"/>
    </row>
    <row r="117" spans="1:13" hidden="1">
      <c r="A117" s="182">
        <v>2</v>
      </c>
      <c r="B117" s="178">
        <v>6</v>
      </c>
      <c r="C117" s="179">
        <v>1</v>
      </c>
      <c r="D117" s="180">
        <v>1</v>
      </c>
      <c r="E117" s="178">
        <v>1</v>
      </c>
      <c r="F117" s="213"/>
      <c r="G117" s="180" t="s">
        <v>93</v>
      </c>
      <c r="H117" s="93">
        <v>84</v>
      </c>
      <c r="I117" s="167">
        <f>SUM(I118:I119)</f>
        <v>0</v>
      </c>
      <c r="J117" s="208">
        <f>SUM(J118:J119)</f>
        <v>0</v>
      </c>
      <c r="K117" s="168">
        <f>SUM(K118:K119)</f>
        <v>0</v>
      </c>
      <c r="L117" s="167">
        <f>SUM(L118:L119)</f>
        <v>0</v>
      </c>
    </row>
    <row r="118" spans="1:13" ht="13.5" hidden="1" customHeight="1">
      <c r="A118" s="182">
        <v>2</v>
      </c>
      <c r="B118" s="178">
        <v>6</v>
      </c>
      <c r="C118" s="179">
        <v>1</v>
      </c>
      <c r="D118" s="180">
        <v>1</v>
      </c>
      <c r="E118" s="178">
        <v>1</v>
      </c>
      <c r="F118" s="213">
        <v>1</v>
      </c>
      <c r="G118" s="180" t="s">
        <v>94</v>
      </c>
      <c r="H118" s="93">
        <v>85</v>
      </c>
      <c r="I118" s="185">
        <v>0</v>
      </c>
      <c r="J118" s="185">
        <v>0</v>
      </c>
      <c r="K118" s="185">
        <v>0</v>
      </c>
      <c r="L118" s="185">
        <v>0</v>
      </c>
      <c r="M118" s="84"/>
    </row>
    <row r="119" spans="1:13" hidden="1">
      <c r="A119" s="198">
        <v>2</v>
      </c>
      <c r="B119" s="173">
        <v>6</v>
      </c>
      <c r="C119" s="171">
        <v>1</v>
      </c>
      <c r="D119" s="172">
        <v>1</v>
      </c>
      <c r="E119" s="173">
        <v>1</v>
      </c>
      <c r="F119" s="215">
        <v>2</v>
      </c>
      <c r="G119" s="172" t="s">
        <v>95</v>
      </c>
      <c r="H119" s="93">
        <v>86</v>
      </c>
      <c r="I119" s="183">
        <v>0</v>
      </c>
      <c r="J119" s="183">
        <v>0</v>
      </c>
      <c r="K119" s="183">
        <v>0</v>
      </c>
      <c r="L119" s="183">
        <v>0</v>
      </c>
    </row>
    <row r="120" spans="1:13" ht="25.5" hidden="1" customHeight="1">
      <c r="A120" s="182">
        <v>2</v>
      </c>
      <c r="B120" s="178">
        <v>6</v>
      </c>
      <c r="C120" s="179">
        <v>2</v>
      </c>
      <c r="D120" s="180"/>
      <c r="E120" s="178"/>
      <c r="F120" s="213"/>
      <c r="G120" s="180" t="s">
        <v>96</v>
      </c>
      <c r="H120" s="93">
        <v>87</v>
      </c>
      <c r="I120" s="167">
        <f t="shared" ref="I120:L122" si="7">I121</f>
        <v>0</v>
      </c>
      <c r="J120" s="208">
        <f t="shared" si="7"/>
        <v>0</v>
      </c>
      <c r="K120" s="168">
        <f t="shared" si="7"/>
        <v>0</v>
      </c>
      <c r="L120" s="167">
        <f t="shared" si="7"/>
        <v>0</v>
      </c>
      <c r="M120" s="84"/>
    </row>
    <row r="121" spans="1:13" ht="14.25" hidden="1" customHeight="1">
      <c r="A121" s="182">
        <v>2</v>
      </c>
      <c r="B121" s="178">
        <v>6</v>
      </c>
      <c r="C121" s="179">
        <v>2</v>
      </c>
      <c r="D121" s="180">
        <v>1</v>
      </c>
      <c r="E121" s="178"/>
      <c r="F121" s="213"/>
      <c r="G121" s="180" t="s">
        <v>96</v>
      </c>
      <c r="H121" s="93">
        <v>88</v>
      </c>
      <c r="I121" s="167">
        <f t="shared" si="7"/>
        <v>0</v>
      </c>
      <c r="J121" s="208">
        <f t="shared" si="7"/>
        <v>0</v>
      </c>
      <c r="K121" s="168">
        <f t="shared" si="7"/>
        <v>0</v>
      </c>
      <c r="L121" s="167">
        <f t="shared" si="7"/>
        <v>0</v>
      </c>
      <c r="M121" s="84"/>
    </row>
    <row r="122" spans="1:13" ht="14.25" hidden="1" customHeight="1">
      <c r="A122" s="182">
        <v>2</v>
      </c>
      <c r="B122" s="178">
        <v>6</v>
      </c>
      <c r="C122" s="179">
        <v>2</v>
      </c>
      <c r="D122" s="180">
        <v>1</v>
      </c>
      <c r="E122" s="178">
        <v>1</v>
      </c>
      <c r="F122" s="213"/>
      <c r="G122" s="180" t="s">
        <v>96</v>
      </c>
      <c r="H122" s="93">
        <v>89</v>
      </c>
      <c r="I122" s="218">
        <f t="shared" si="7"/>
        <v>0</v>
      </c>
      <c r="J122" s="219">
        <f t="shared" si="7"/>
        <v>0</v>
      </c>
      <c r="K122" s="220">
        <f t="shared" si="7"/>
        <v>0</v>
      </c>
      <c r="L122" s="218">
        <f t="shared" si="7"/>
        <v>0</v>
      </c>
      <c r="M122" s="84"/>
    </row>
    <row r="123" spans="1:13" ht="25.5" hidden="1" customHeight="1">
      <c r="A123" s="182">
        <v>2</v>
      </c>
      <c r="B123" s="178">
        <v>6</v>
      </c>
      <c r="C123" s="179">
        <v>2</v>
      </c>
      <c r="D123" s="180">
        <v>1</v>
      </c>
      <c r="E123" s="178">
        <v>1</v>
      </c>
      <c r="F123" s="213">
        <v>1</v>
      </c>
      <c r="G123" s="180" t="s">
        <v>96</v>
      </c>
      <c r="H123" s="93">
        <v>90</v>
      </c>
      <c r="I123" s="185">
        <v>0</v>
      </c>
      <c r="J123" s="185">
        <v>0</v>
      </c>
      <c r="K123" s="185">
        <v>0</v>
      </c>
      <c r="L123" s="185">
        <v>0</v>
      </c>
      <c r="M123" s="84"/>
    </row>
    <row r="124" spans="1:13" ht="26.25" hidden="1" customHeight="1">
      <c r="A124" s="198">
        <v>2</v>
      </c>
      <c r="B124" s="173">
        <v>6</v>
      </c>
      <c r="C124" s="171">
        <v>3</v>
      </c>
      <c r="D124" s="172"/>
      <c r="E124" s="173"/>
      <c r="F124" s="215"/>
      <c r="G124" s="172" t="s">
        <v>97</v>
      </c>
      <c r="H124" s="93">
        <v>91</v>
      </c>
      <c r="I124" s="188">
        <f t="shared" ref="I124:L126" si="8">I125</f>
        <v>0</v>
      </c>
      <c r="J124" s="210">
        <f t="shared" si="8"/>
        <v>0</v>
      </c>
      <c r="K124" s="189">
        <f t="shared" si="8"/>
        <v>0</v>
      </c>
      <c r="L124" s="188">
        <f t="shared" si="8"/>
        <v>0</v>
      </c>
      <c r="M124" s="84"/>
    </row>
    <row r="125" spans="1:13" ht="25.5" hidden="1" customHeight="1">
      <c r="A125" s="182">
        <v>2</v>
      </c>
      <c r="B125" s="178">
        <v>6</v>
      </c>
      <c r="C125" s="179">
        <v>3</v>
      </c>
      <c r="D125" s="180">
        <v>1</v>
      </c>
      <c r="E125" s="178"/>
      <c r="F125" s="213"/>
      <c r="G125" s="180" t="s">
        <v>97</v>
      </c>
      <c r="H125" s="93">
        <v>92</v>
      </c>
      <c r="I125" s="167">
        <f t="shared" si="8"/>
        <v>0</v>
      </c>
      <c r="J125" s="208">
        <f t="shared" si="8"/>
        <v>0</v>
      </c>
      <c r="K125" s="168">
        <f t="shared" si="8"/>
        <v>0</v>
      </c>
      <c r="L125" s="167">
        <f t="shared" si="8"/>
        <v>0</v>
      </c>
      <c r="M125" s="84"/>
    </row>
    <row r="126" spans="1:13" ht="26.25" hidden="1" customHeight="1">
      <c r="A126" s="182">
        <v>2</v>
      </c>
      <c r="B126" s="178">
        <v>6</v>
      </c>
      <c r="C126" s="179">
        <v>3</v>
      </c>
      <c r="D126" s="180">
        <v>1</v>
      </c>
      <c r="E126" s="178">
        <v>1</v>
      </c>
      <c r="F126" s="213"/>
      <c r="G126" s="180" t="s">
        <v>97</v>
      </c>
      <c r="H126" s="93">
        <v>93</v>
      </c>
      <c r="I126" s="167">
        <f t="shared" si="8"/>
        <v>0</v>
      </c>
      <c r="J126" s="208">
        <f t="shared" si="8"/>
        <v>0</v>
      </c>
      <c r="K126" s="168">
        <f t="shared" si="8"/>
        <v>0</v>
      </c>
      <c r="L126" s="167">
        <f t="shared" si="8"/>
        <v>0</v>
      </c>
      <c r="M126" s="84"/>
    </row>
    <row r="127" spans="1:13" ht="27" hidden="1" customHeight="1">
      <c r="A127" s="182">
        <v>2</v>
      </c>
      <c r="B127" s="178">
        <v>6</v>
      </c>
      <c r="C127" s="179">
        <v>3</v>
      </c>
      <c r="D127" s="180">
        <v>1</v>
      </c>
      <c r="E127" s="178">
        <v>1</v>
      </c>
      <c r="F127" s="213">
        <v>1</v>
      </c>
      <c r="G127" s="180" t="s">
        <v>97</v>
      </c>
      <c r="H127" s="93">
        <v>94</v>
      </c>
      <c r="I127" s="185">
        <v>0</v>
      </c>
      <c r="J127" s="185">
        <v>0</v>
      </c>
      <c r="K127" s="185">
        <v>0</v>
      </c>
      <c r="L127" s="185">
        <v>0</v>
      </c>
      <c r="M127" s="84"/>
    </row>
    <row r="128" spans="1:13" ht="25.5" hidden="1" customHeight="1">
      <c r="A128" s="198">
        <v>2</v>
      </c>
      <c r="B128" s="173">
        <v>6</v>
      </c>
      <c r="C128" s="171">
        <v>4</v>
      </c>
      <c r="D128" s="172"/>
      <c r="E128" s="173"/>
      <c r="F128" s="215"/>
      <c r="G128" s="172" t="s">
        <v>98</v>
      </c>
      <c r="H128" s="93">
        <v>95</v>
      </c>
      <c r="I128" s="188">
        <f t="shared" ref="I128:L130" si="9">I129</f>
        <v>0</v>
      </c>
      <c r="J128" s="210">
        <f t="shared" si="9"/>
        <v>0</v>
      </c>
      <c r="K128" s="189">
        <f t="shared" si="9"/>
        <v>0</v>
      </c>
      <c r="L128" s="188">
        <f t="shared" si="9"/>
        <v>0</v>
      </c>
      <c r="M128" s="84"/>
    </row>
    <row r="129" spans="1:13" ht="27" hidden="1" customHeight="1">
      <c r="A129" s="182">
        <v>2</v>
      </c>
      <c r="B129" s="178">
        <v>6</v>
      </c>
      <c r="C129" s="179">
        <v>4</v>
      </c>
      <c r="D129" s="180">
        <v>1</v>
      </c>
      <c r="E129" s="178"/>
      <c r="F129" s="213"/>
      <c r="G129" s="180" t="s">
        <v>98</v>
      </c>
      <c r="H129" s="93">
        <v>96</v>
      </c>
      <c r="I129" s="167">
        <f t="shared" si="9"/>
        <v>0</v>
      </c>
      <c r="J129" s="208">
        <f t="shared" si="9"/>
        <v>0</v>
      </c>
      <c r="K129" s="168">
        <f t="shared" si="9"/>
        <v>0</v>
      </c>
      <c r="L129" s="167">
        <f t="shared" si="9"/>
        <v>0</v>
      </c>
      <c r="M129" s="84"/>
    </row>
    <row r="130" spans="1:13" ht="27" hidden="1" customHeight="1">
      <c r="A130" s="182">
        <v>2</v>
      </c>
      <c r="B130" s="178">
        <v>6</v>
      </c>
      <c r="C130" s="179">
        <v>4</v>
      </c>
      <c r="D130" s="180">
        <v>1</v>
      </c>
      <c r="E130" s="178">
        <v>1</v>
      </c>
      <c r="F130" s="213"/>
      <c r="G130" s="180" t="s">
        <v>98</v>
      </c>
      <c r="H130" s="93">
        <v>97</v>
      </c>
      <c r="I130" s="167">
        <f t="shared" si="9"/>
        <v>0</v>
      </c>
      <c r="J130" s="208">
        <f t="shared" si="9"/>
        <v>0</v>
      </c>
      <c r="K130" s="168">
        <f t="shared" si="9"/>
        <v>0</v>
      </c>
      <c r="L130" s="167">
        <f t="shared" si="9"/>
        <v>0</v>
      </c>
      <c r="M130" s="84"/>
    </row>
    <row r="131" spans="1:13" ht="27.75" hidden="1" customHeight="1">
      <c r="A131" s="182">
        <v>2</v>
      </c>
      <c r="B131" s="178">
        <v>6</v>
      </c>
      <c r="C131" s="179">
        <v>4</v>
      </c>
      <c r="D131" s="180">
        <v>1</v>
      </c>
      <c r="E131" s="178">
        <v>1</v>
      </c>
      <c r="F131" s="213">
        <v>1</v>
      </c>
      <c r="G131" s="180" t="s">
        <v>98</v>
      </c>
      <c r="H131" s="93">
        <v>98</v>
      </c>
      <c r="I131" s="185">
        <v>0</v>
      </c>
      <c r="J131" s="185">
        <v>0</v>
      </c>
      <c r="K131" s="185">
        <v>0</v>
      </c>
      <c r="L131" s="185">
        <v>0</v>
      </c>
      <c r="M131" s="84"/>
    </row>
    <row r="132" spans="1:13" ht="27" hidden="1" customHeight="1">
      <c r="A132" s="190">
        <v>2</v>
      </c>
      <c r="B132" s="199">
        <v>6</v>
      </c>
      <c r="C132" s="200">
        <v>5</v>
      </c>
      <c r="D132" s="202"/>
      <c r="E132" s="199"/>
      <c r="F132" s="221"/>
      <c r="G132" s="202" t="s">
        <v>99</v>
      </c>
      <c r="H132" s="93">
        <v>99</v>
      </c>
      <c r="I132" s="195">
        <f t="shared" ref="I132:L134" si="10">I133</f>
        <v>0</v>
      </c>
      <c r="J132" s="222">
        <f t="shared" si="10"/>
        <v>0</v>
      </c>
      <c r="K132" s="196">
        <f t="shared" si="10"/>
        <v>0</v>
      </c>
      <c r="L132" s="195">
        <f t="shared" si="10"/>
        <v>0</v>
      </c>
      <c r="M132" s="84"/>
    </row>
    <row r="133" spans="1:13" ht="29.25" hidden="1" customHeight="1">
      <c r="A133" s="182">
        <v>2</v>
      </c>
      <c r="B133" s="178">
        <v>6</v>
      </c>
      <c r="C133" s="179">
        <v>5</v>
      </c>
      <c r="D133" s="180">
        <v>1</v>
      </c>
      <c r="E133" s="178"/>
      <c r="F133" s="213"/>
      <c r="G133" s="202" t="s">
        <v>99</v>
      </c>
      <c r="H133" s="93">
        <v>100</v>
      </c>
      <c r="I133" s="167">
        <f t="shared" si="10"/>
        <v>0</v>
      </c>
      <c r="J133" s="208">
        <f t="shared" si="10"/>
        <v>0</v>
      </c>
      <c r="K133" s="168">
        <f t="shared" si="10"/>
        <v>0</v>
      </c>
      <c r="L133" s="167">
        <f t="shared" si="10"/>
        <v>0</v>
      </c>
      <c r="M133" s="84"/>
    </row>
    <row r="134" spans="1:13" ht="25.5" hidden="1" customHeight="1">
      <c r="A134" s="182">
        <v>2</v>
      </c>
      <c r="B134" s="178">
        <v>6</v>
      </c>
      <c r="C134" s="179">
        <v>5</v>
      </c>
      <c r="D134" s="180">
        <v>1</v>
      </c>
      <c r="E134" s="178">
        <v>1</v>
      </c>
      <c r="F134" s="213"/>
      <c r="G134" s="202" t="s">
        <v>99</v>
      </c>
      <c r="H134" s="93">
        <v>101</v>
      </c>
      <c r="I134" s="167">
        <f t="shared" si="10"/>
        <v>0</v>
      </c>
      <c r="J134" s="208">
        <f t="shared" si="10"/>
        <v>0</v>
      </c>
      <c r="K134" s="168">
        <f t="shared" si="10"/>
        <v>0</v>
      </c>
      <c r="L134" s="167">
        <f t="shared" si="10"/>
        <v>0</v>
      </c>
      <c r="M134" s="84"/>
    </row>
    <row r="135" spans="1:13" ht="27.75" hidden="1" customHeight="1">
      <c r="A135" s="178">
        <v>2</v>
      </c>
      <c r="B135" s="179">
        <v>6</v>
      </c>
      <c r="C135" s="178">
        <v>5</v>
      </c>
      <c r="D135" s="178">
        <v>1</v>
      </c>
      <c r="E135" s="180">
        <v>1</v>
      </c>
      <c r="F135" s="213">
        <v>1</v>
      </c>
      <c r="G135" s="178" t="s">
        <v>100</v>
      </c>
      <c r="H135" s="93">
        <v>102</v>
      </c>
      <c r="I135" s="185">
        <v>0</v>
      </c>
      <c r="J135" s="185">
        <v>0</v>
      </c>
      <c r="K135" s="185">
        <v>0</v>
      </c>
      <c r="L135" s="185">
        <v>0</v>
      </c>
      <c r="M135" s="84"/>
    </row>
    <row r="136" spans="1:13" ht="27.75" hidden="1" customHeight="1">
      <c r="A136" s="182">
        <v>2</v>
      </c>
      <c r="B136" s="179">
        <v>6</v>
      </c>
      <c r="C136" s="178">
        <v>6</v>
      </c>
      <c r="D136" s="179"/>
      <c r="E136" s="180"/>
      <c r="F136" s="181"/>
      <c r="G136" s="99" t="s">
        <v>101</v>
      </c>
      <c r="H136" s="93">
        <v>103</v>
      </c>
      <c r="I136" s="168">
        <f t="shared" ref="I136:L138" si="11">I137</f>
        <v>0</v>
      </c>
      <c r="J136" s="167">
        <f t="shared" si="11"/>
        <v>0</v>
      </c>
      <c r="K136" s="167">
        <f t="shared" si="11"/>
        <v>0</v>
      </c>
      <c r="L136" s="167">
        <f t="shared" si="11"/>
        <v>0</v>
      </c>
      <c r="M136" s="84"/>
    </row>
    <row r="137" spans="1:13" ht="27.75" hidden="1" customHeight="1">
      <c r="A137" s="182">
        <v>2</v>
      </c>
      <c r="B137" s="179">
        <v>6</v>
      </c>
      <c r="C137" s="178">
        <v>6</v>
      </c>
      <c r="D137" s="179">
        <v>1</v>
      </c>
      <c r="E137" s="180"/>
      <c r="F137" s="181"/>
      <c r="G137" s="99" t="s">
        <v>101</v>
      </c>
      <c r="H137" s="93">
        <v>104</v>
      </c>
      <c r="I137" s="167">
        <f t="shared" si="11"/>
        <v>0</v>
      </c>
      <c r="J137" s="167">
        <f t="shared" si="11"/>
        <v>0</v>
      </c>
      <c r="K137" s="167">
        <f t="shared" si="11"/>
        <v>0</v>
      </c>
      <c r="L137" s="167">
        <f t="shared" si="11"/>
        <v>0</v>
      </c>
      <c r="M137" s="84"/>
    </row>
    <row r="138" spans="1:13" ht="27.75" hidden="1" customHeight="1">
      <c r="A138" s="182">
        <v>2</v>
      </c>
      <c r="B138" s="179">
        <v>6</v>
      </c>
      <c r="C138" s="178">
        <v>6</v>
      </c>
      <c r="D138" s="179">
        <v>1</v>
      </c>
      <c r="E138" s="180">
        <v>1</v>
      </c>
      <c r="F138" s="181"/>
      <c r="G138" s="99" t="s">
        <v>101</v>
      </c>
      <c r="H138" s="93">
        <v>105</v>
      </c>
      <c r="I138" s="167">
        <f t="shared" si="11"/>
        <v>0</v>
      </c>
      <c r="J138" s="167">
        <f t="shared" si="11"/>
        <v>0</v>
      </c>
      <c r="K138" s="167">
        <f t="shared" si="11"/>
        <v>0</v>
      </c>
      <c r="L138" s="167">
        <f t="shared" si="11"/>
        <v>0</v>
      </c>
      <c r="M138" s="84"/>
    </row>
    <row r="139" spans="1:13" ht="27.75" hidden="1" customHeight="1">
      <c r="A139" s="182">
        <v>2</v>
      </c>
      <c r="B139" s="179">
        <v>6</v>
      </c>
      <c r="C139" s="178">
        <v>6</v>
      </c>
      <c r="D139" s="179">
        <v>1</v>
      </c>
      <c r="E139" s="180">
        <v>1</v>
      </c>
      <c r="F139" s="181">
        <v>1</v>
      </c>
      <c r="G139" s="100" t="s">
        <v>101</v>
      </c>
      <c r="H139" s="93">
        <v>106</v>
      </c>
      <c r="I139" s="185">
        <v>0</v>
      </c>
      <c r="J139" s="223">
        <v>0</v>
      </c>
      <c r="K139" s="185">
        <v>0</v>
      </c>
      <c r="L139" s="185">
        <v>0</v>
      </c>
      <c r="M139" s="84"/>
    </row>
    <row r="140" spans="1:13" ht="28.5" hidden="1" customHeight="1">
      <c r="A140" s="212">
        <v>2</v>
      </c>
      <c r="B140" s="163">
        <v>7</v>
      </c>
      <c r="C140" s="163"/>
      <c r="D140" s="164"/>
      <c r="E140" s="164"/>
      <c r="F140" s="166"/>
      <c r="G140" s="165" t="s">
        <v>102</v>
      </c>
      <c r="H140" s="93">
        <v>107</v>
      </c>
      <c r="I140" s="168">
        <f>SUM(I141+I146+I154)</f>
        <v>0</v>
      </c>
      <c r="J140" s="208">
        <f>SUM(J141+J146+J154)</f>
        <v>0</v>
      </c>
      <c r="K140" s="168">
        <f>SUM(K141+K146+K154)</f>
        <v>0</v>
      </c>
      <c r="L140" s="167">
        <f>SUM(L141+L146+L154)</f>
        <v>0</v>
      </c>
      <c r="M140" s="84"/>
    </row>
    <row r="141" spans="1:13" hidden="1">
      <c r="A141" s="182">
        <v>2</v>
      </c>
      <c r="B141" s="178">
        <v>7</v>
      </c>
      <c r="C141" s="178">
        <v>1</v>
      </c>
      <c r="D141" s="179"/>
      <c r="E141" s="179"/>
      <c r="F141" s="181"/>
      <c r="G141" s="180" t="s">
        <v>103</v>
      </c>
      <c r="H141" s="93">
        <v>108</v>
      </c>
      <c r="I141" s="168">
        <f t="shared" ref="I141:L142" si="12">I142</f>
        <v>0</v>
      </c>
      <c r="J141" s="208">
        <f t="shared" si="12"/>
        <v>0</v>
      </c>
      <c r="K141" s="168">
        <f t="shared" si="12"/>
        <v>0</v>
      </c>
      <c r="L141" s="167">
        <f t="shared" si="12"/>
        <v>0</v>
      </c>
    </row>
    <row r="142" spans="1:13" ht="24" hidden="1" customHeight="1">
      <c r="A142" s="182">
        <v>2</v>
      </c>
      <c r="B142" s="178">
        <v>7</v>
      </c>
      <c r="C142" s="178">
        <v>1</v>
      </c>
      <c r="D142" s="179">
        <v>1</v>
      </c>
      <c r="E142" s="179"/>
      <c r="F142" s="181"/>
      <c r="G142" s="180" t="s">
        <v>103</v>
      </c>
      <c r="H142" s="93">
        <v>109</v>
      </c>
      <c r="I142" s="168">
        <f t="shared" si="12"/>
        <v>0</v>
      </c>
      <c r="J142" s="208">
        <f t="shared" si="12"/>
        <v>0</v>
      </c>
      <c r="K142" s="168">
        <f t="shared" si="12"/>
        <v>0</v>
      </c>
      <c r="L142" s="167">
        <f t="shared" si="12"/>
        <v>0</v>
      </c>
      <c r="M142" s="84"/>
    </row>
    <row r="143" spans="1:13" ht="28.5" hidden="1" customHeight="1">
      <c r="A143" s="182">
        <v>2</v>
      </c>
      <c r="B143" s="178">
        <v>7</v>
      </c>
      <c r="C143" s="178">
        <v>1</v>
      </c>
      <c r="D143" s="179">
        <v>1</v>
      </c>
      <c r="E143" s="179">
        <v>1</v>
      </c>
      <c r="F143" s="181"/>
      <c r="G143" s="180" t="s">
        <v>103</v>
      </c>
      <c r="H143" s="93">
        <v>110</v>
      </c>
      <c r="I143" s="168">
        <f>SUM(I144:I145)</f>
        <v>0</v>
      </c>
      <c r="J143" s="208">
        <f>SUM(J144:J145)</f>
        <v>0</v>
      </c>
      <c r="K143" s="168">
        <f>SUM(K144:K145)</f>
        <v>0</v>
      </c>
      <c r="L143" s="167">
        <f>SUM(L144:L145)</f>
        <v>0</v>
      </c>
      <c r="M143" s="84"/>
    </row>
    <row r="144" spans="1:13" ht="26.25" hidden="1" customHeight="1">
      <c r="A144" s="198">
        <v>2</v>
      </c>
      <c r="B144" s="173">
        <v>7</v>
      </c>
      <c r="C144" s="198">
        <v>1</v>
      </c>
      <c r="D144" s="178">
        <v>1</v>
      </c>
      <c r="E144" s="171">
        <v>1</v>
      </c>
      <c r="F144" s="174">
        <v>1</v>
      </c>
      <c r="G144" s="172" t="s">
        <v>104</v>
      </c>
      <c r="H144" s="93">
        <v>111</v>
      </c>
      <c r="I144" s="224">
        <v>0</v>
      </c>
      <c r="J144" s="224">
        <v>0</v>
      </c>
      <c r="K144" s="224">
        <v>0</v>
      </c>
      <c r="L144" s="224">
        <v>0</v>
      </c>
      <c r="M144" s="84"/>
    </row>
    <row r="145" spans="1:13" ht="24" hidden="1" customHeight="1">
      <c r="A145" s="178">
        <v>2</v>
      </c>
      <c r="B145" s="178">
        <v>7</v>
      </c>
      <c r="C145" s="182">
        <v>1</v>
      </c>
      <c r="D145" s="178">
        <v>1</v>
      </c>
      <c r="E145" s="179">
        <v>1</v>
      </c>
      <c r="F145" s="181">
        <v>2</v>
      </c>
      <c r="G145" s="180" t="s">
        <v>105</v>
      </c>
      <c r="H145" s="93">
        <v>112</v>
      </c>
      <c r="I145" s="184">
        <v>0</v>
      </c>
      <c r="J145" s="184">
        <v>0</v>
      </c>
      <c r="K145" s="184">
        <v>0</v>
      </c>
      <c r="L145" s="184">
        <v>0</v>
      </c>
      <c r="M145" s="84"/>
    </row>
    <row r="146" spans="1:13" ht="25.5" hidden="1" customHeight="1">
      <c r="A146" s="190">
        <v>2</v>
      </c>
      <c r="B146" s="191">
        <v>7</v>
      </c>
      <c r="C146" s="190">
        <v>2</v>
      </c>
      <c r="D146" s="191"/>
      <c r="E146" s="192"/>
      <c r="F146" s="194"/>
      <c r="G146" s="193" t="s">
        <v>106</v>
      </c>
      <c r="H146" s="93">
        <v>113</v>
      </c>
      <c r="I146" s="176">
        <f t="shared" ref="I146:L147" si="13">I147</f>
        <v>0</v>
      </c>
      <c r="J146" s="211">
        <f t="shared" si="13"/>
        <v>0</v>
      </c>
      <c r="K146" s="176">
        <f t="shared" si="13"/>
        <v>0</v>
      </c>
      <c r="L146" s="177">
        <f t="shared" si="13"/>
        <v>0</v>
      </c>
      <c r="M146" s="84"/>
    </row>
    <row r="147" spans="1:13" ht="25.5" hidden="1" customHeight="1">
      <c r="A147" s="182">
        <v>2</v>
      </c>
      <c r="B147" s="178">
        <v>7</v>
      </c>
      <c r="C147" s="182">
        <v>2</v>
      </c>
      <c r="D147" s="178">
        <v>1</v>
      </c>
      <c r="E147" s="179"/>
      <c r="F147" s="181"/>
      <c r="G147" s="180" t="s">
        <v>107</v>
      </c>
      <c r="H147" s="93">
        <v>114</v>
      </c>
      <c r="I147" s="168">
        <f t="shared" si="13"/>
        <v>0</v>
      </c>
      <c r="J147" s="208">
        <f t="shared" si="13"/>
        <v>0</v>
      </c>
      <c r="K147" s="168">
        <f t="shared" si="13"/>
        <v>0</v>
      </c>
      <c r="L147" s="167">
        <f t="shared" si="13"/>
        <v>0</v>
      </c>
      <c r="M147" s="84"/>
    </row>
    <row r="148" spans="1:13" ht="25.5" hidden="1" customHeight="1">
      <c r="A148" s="182">
        <v>2</v>
      </c>
      <c r="B148" s="178">
        <v>7</v>
      </c>
      <c r="C148" s="182">
        <v>2</v>
      </c>
      <c r="D148" s="178">
        <v>1</v>
      </c>
      <c r="E148" s="179">
        <v>1</v>
      </c>
      <c r="F148" s="181"/>
      <c r="G148" s="180" t="s">
        <v>107</v>
      </c>
      <c r="H148" s="93">
        <v>115</v>
      </c>
      <c r="I148" s="168">
        <f>SUM(I149:I150)</f>
        <v>0</v>
      </c>
      <c r="J148" s="208">
        <f>SUM(J149:J150)</f>
        <v>0</v>
      </c>
      <c r="K148" s="168">
        <f>SUM(K149:K150)</f>
        <v>0</v>
      </c>
      <c r="L148" s="167">
        <f>SUM(L149:L150)</f>
        <v>0</v>
      </c>
      <c r="M148" s="84"/>
    </row>
    <row r="149" spans="1:13" ht="23.25" hidden="1" customHeight="1">
      <c r="A149" s="182">
        <v>2</v>
      </c>
      <c r="B149" s="178">
        <v>7</v>
      </c>
      <c r="C149" s="182">
        <v>2</v>
      </c>
      <c r="D149" s="178">
        <v>1</v>
      </c>
      <c r="E149" s="179">
        <v>1</v>
      </c>
      <c r="F149" s="181">
        <v>1</v>
      </c>
      <c r="G149" s="180" t="s">
        <v>108</v>
      </c>
      <c r="H149" s="93">
        <v>116</v>
      </c>
      <c r="I149" s="184">
        <v>0</v>
      </c>
      <c r="J149" s="184">
        <v>0</v>
      </c>
      <c r="K149" s="184">
        <v>0</v>
      </c>
      <c r="L149" s="184">
        <v>0</v>
      </c>
      <c r="M149" s="84"/>
    </row>
    <row r="150" spans="1:13" ht="26.25" hidden="1" customHeight="1">
      <c r="A150" s="182">
        <v>2</v>
      </c>
      <c r="B150" s="178">
        <v>7</v>
      </c>
      <c r="C150" s="182">
        <v>2</v>
      </c>
      <c r="D150" s="178">
        <v>1</v>
      </c>
      <c r="E150" s="179">
        <v>1</v>
      </c>
      <c r="F150" s="181">
        <v>2</v>
      </c>
      <c r="G150" s="180" t="s">
        <v>109</v>
      </c>
      <c r="H150" s="93">
        <v>117</v>
      </c>
      <c r="I150" s="184">
        <v>0</v>
      </c>
      <c r="J150" s="184">
        <v>0</v>
      </c>
      <c r="K150" s="184">
        <v>0</v>
      </c>
      <c r="L150" s="184">
        <v>0</v>
      </c>
      <c r="M150" s="84"/>
    </row>
    <row r="151" spans="1:13" ht="27.75" hidden="1" customHeight="1">
      <c r="A151" s="182">
        <v>2</v>
      </c>
      <c r="B151" s="178">
        <v>7</v>
      </c>
      <c r="C151" s="182">
        <v>2</v>
      </c>
      <c r="D151" s="178">
        <v>2</v>
      </c>
      <c r="E151" s="179"/>
      <c r="F151" s="181"/>
      <c r="G151" s="180" t="s">
        <v>110</v>
      </c>
      <c r="H151" s="93">
        <v>118</v>
      </c>
      <c r="I151" s="168">
        <f>I152</f>
        <v>0</v>
      </c>
      <c r="J151" s="168">
        <f>J152</f>
        <v>0</v>
      </c>
      <c r="K151" s="168">
        <f>K152</f>
        <v>0</v>
      </c>
      <c r="L151" s="168">
        <f>L152</f>
        <v>0</v>
      </c>
      <c r="M151" s="84"/>
    </row>
    <row r="152" spans="1:13" ht="24.75" hidden="1" customHeight="1">
      <c r="A152" s="182">
        <v>2</v>
      </c>
      <c r="B152" s="178">
        <v>7</v>
      </c>
      <c r="C152" s="182">
        <v>2</v>
      </c>
      <c r="D152" s="178">
        <v>2</v>
      </c>
      <c r="E152" s="179">
        <v>1</v>
      </c>
      <c r="F152" s="181"/>
      <c r="G152" s="180" t="s">
        <v>110</v>
      </c>
      <c r="H152" s="93">
        <v>119</v>
      </c>
      <c r="I152" s="168">
        <f>SUM(I153)</f>
        <v>0</v>
      </c>
      <c r="J152" s="168">
        <f>SUM(J153)</f>
        <v>0</v>
      </c>
      <c r="K152" s="168">
        <f>SUM(K153)</f>
        <v>0</v>
      </c>
      <c r="L152" s="168">
        <f>SUM(L153)</f>
        <v>0</v>
      </c>
      <c r="M152" s="84"/>
    </row>
    <row r="153" spans="1:13" ht="27" hidden="1" customHeight="1">
      <c r="A153" s="182">
        <v>2</v>
      </c>
      <c r="B153" s="178">
        <v>7</v>
      </c>
      <c r="C153" s="182">
        <v>2</v>
      </c>
      <c r="D153" s="178">
        <v>2</v>
      </c>
      <c r="E153" s="179">
        <v>1</v>
      </c>
      <c r="F153" s="181">
        <v>1</v>
      </c>
      <c r="G153" s="180" t="s">
        <v>110</v>
      </c>
      <c r="H153" s="93">
        <v>120</v>
      </c>
      <c r="I153" s="184">
        <v>0</v>
      </c>
      <c r="J153" s="184">
        <v>0</v>
      </c>
      <c r="K153" s="184">
        <v>0</v>
      </c>
      <c r="L153" s="184">
        <v>0</v>
      </c>
      <c r="M153" s="84"/>
    </row>
    <row r="154" spans="1:13" hidden="1">
      <c r="A154" s="182">
        <v>2</v>
      </c>
      <c r="B154" s="178">
        <v>7</v>
      </c>
      <c r="C154" s="182">
        <v>3</v>
      </c>
      <c r="D154" s="178"/>
      <c r="E154" s="179"/>
      <c r="F154" s="181"/>
      <c r="G154" s="180" t="s">
        <v>111</v>
      </c>
      <c r="H154" s="93">
        <v>121</v>
      </c>
      <c r="I154" s="168">
        <f t="shared" ref="I154:L155" si="14">I155</f>
        <v>0</v>
      </c>
      <c r="J154" s="208">
        <f t="shared" si="14"/>
        <v>0</v>
      </c>
      <c r="K154" s="168">
        <f t="shared" si="14"/>
        <v>0</v>
      </c>
      <c r="L154" s="167">
        <f t="shared" si="14"/>
        <v>0</v>
      </c>
    </row>
    <row r="155" spans="1:13" hidden="1">
      <c r="A155" s="190">
        <v>2</v>
      </c>
      <c r="B155" s="199">
        <v>7</v>
      </c>
      <c r="C155" s="225">
        <v>3</v>
      </c>
      <c r="D155" s="199">
        <v>1</v>
      </c>
      <c r="E155" s="200"/>
      <c r="F155" s="201"/>
      <c r="G155" s="202" t="s">
        <v>111</v>
      </c>
      <c r="H155" s="93">
        <v>122</v>
      </c>
      <c r="I155" s="196">
        <f t="shared" si="14"/>
        <v>0</v>
      </c>
      <c r="J155" s="222">
        <f t="shared" si="14"/>
        <v>0</v>
      </c>
      <c r="K155" s="196">
        <f t="shared" si="14"/>
        <v>0</v>
      </c>
      <c r="L155" s="195">
        <f t="shared" si="14"/>
        <v>0</v>
      </c>
    </row>
    <row r="156" spans="1:13" hidden="1">
      <c r="A156" s="182">
        <v>2</v>
      </c>
      <c r="B156" s="178">
        <v>7</v>
      </c>
      <c r="C156" s="182">
        <v>3</v>
      </c>
      <c r="D156" s="178">
        <v>1</v>
      </c>
      <c r="E156" s="179">
        <v>1</v>
      </c>
      <c r="F156" s="181"/>
      <c r="G156" s="180" t="s">
        <v>111</v>
      </c>
      <c r="H156" s="93">
        <v>123</v>
      </c>
      <c r="I156" s="168">
        <f>SUM(I157:I158)</f>
        <v>0</v>
      </c>
      <c r="J156" s="208">
        <f>SUM(J157:J158)</f>
        <v>0</v>
      </c>
      <c r="K156" s="168">
        <f>SUM(K157:K158)</f>
        <v>0</v>
      </c>
      <c r="L156" s="167">
        <f>SUM(L157:L158)</f>
        <v>0</v>
      </c>
    </row>
    <row r="157" spans="1:13" hidden="1">
      <c r="A157" s="198">
        <v>2</v>
      </c>
      <c r="B157" s="173">
        <v>7</v>
      </c>
      <c r="C157" s="198">
        <v>3</v>
      </c>
      <c r="D157" s="173">
        <v>1</v>
      </c>
      <c r="E157" s="171">
        <v>1</v>
      </c>
      <c r="F157" s="174">
        <v>1</v>
      </c>
      <c r="G157" s="172" t="s">
        <v>112</v>
      </c>
      <c r="H157" s="93">
        <v>124</v>
      </c>
      <c r="I157" s="224">
        <v>0</v>
      </c>
      <c r="J157" s="224">
        <v>0</v>
      </c>
      <c r="K157" s="224">
        <v>0</v>
      </c>
      <c r="L157" s="224">
        <v>0</v>
      </c>
    </row>
    <row r="158" spans="1:13" ht="25.5" hidden="1" customHeight="1">
      <c r="A158" s="182">
        <v>2</v>
      </c>
      <c r="B158" s="178">
        <v>7</v>
      </c>
      <c r="C158" s="182">
        <v>3</v>
      </c>
      <c r="D158" s="178">
        <v>1</v>
      </c>
      <c r="E158" s="179">
        <v>1</v>
      </c>
      <c r="F158" s="181">
        <v>2</v>
      </c>
      <c r="G158" s="180" t="s">
        <v>113</v>
      </c>
      <c r="H158" s="93">
        <v>125</v>
      </c>
      <c r="I158" s="184">
        <v>0</v>
      </c>
      <c r="J158" s="185">
        <v>0</v>
      </c>
      <c r="K158" s="185">
        <v>0</v>
      </c>
      <c r="L158" s="185">
        <v>0</v>
      </c>
      <c r="M158" s="84"/>
    </row>
    <row r="159" spans="1:13" ht="24" hidden="1" customHeight="1">
      <c r="A159" s="212">
        <v>2</v>
      </c>
      <c r="B159" s="212">
        <v>8</v>
      </c>
      <c r="C159" s="163"/>
      <c r="D159" s="187"/>
      <c r="E159" s="170"/>
      <c r="F159" s="226"/>
      <c r="G159" s="175" t="s">
        <v>114</v>
      </c>
      <c r="H159" s="93">
        <v>126</v>
      </c>
      <c r="I159" s="189">
        <f>I160</f>
        <v>0</v>
      </c>
      <c r="J159" s="210">
        <f>J160</f>
        <v>0</v>
      </c>
      <c r="K159" s="189">
        <f>K160</f>
        <v>0</v>
      </c>
      <c r="L159" s="188">
        <f>L160</f>
        <v>0</v>
      </c>
      <c r="M159" s="84"/>
    </row>
    <row r="160" spans="1:13" ht="21.75" hidden="1" customHeight="1">
      <c r="A160" s="190">
        <v>2</v>
      </c>
      <c r="B160" s="190">
        <v>8</v>
      </c>
      <c r="C160" s="190">
        <v>1</v>
      </c>
      <c r="D160" s="191"/>
      <c r="E160" s="192"/>
      <c r="F160" s="194"/>
      <c r="G160" s="172" t="s">
        <v>114</v>
      </c>
      <c r="H160" s="93">
        <v>127</v>
      </c>
      <c r="I160" s="189">
        <f>I161+I166</f>
        <v>0</v>
      </c>
      <c r="J160" s="210">
        <f>J161+J166</f>
        <v>0</v>
      </c>
      <c r="K160" s="189">
        <f>K161+K166</f>
        <v>0</v>
      </c>
      <c r="L160" s="188">
        <f>L161+L166</f>
        <v>0</v>
      </c>
      <c r="M160" s="84"/>
    </row>
    <row r="161" spans="1:13" ht="27" hidden="1" customHeight="1">
      <c r="A161" s="182">
        <v>2</v>
      </c>
      <c r="B161" s="178">
        <v>8</v>
      </c>
      <c r="C161" s="180">
        <v>1</v>
      </c>
      <c r="D161" s="178">
        <v>1</v>
      </c>
      <c r="E161" s="179"/>
      <c r="F161" s="181"/>
      <c r="G161" s="180" t="s">
        <v>115</v>
      </c>
      <c r="H161" s="93">
        <v>128</v>
      </c>
      <c r="I161" s="168">
        <f>I162</f>
        <v>0</v>
      </c>
      <c r="J161" s="208">
        <f>J162</f>
        <v>0</v>
      </c>
      <c r="K161" s="168">
        <f>K162</f>
        <v>0</v>
      </c>
      <c r="L161" s="167">
        <f>L162</f>
        <v>0</v>
      </c>
      <c r="M161" s="84"/>
    </row>
    <row r="162" spans="1:13" ht="23.25" hidden="1" customHeight="1">
      <c r="A162" s="182">
        <v>2</v>
      </c>
      <c r="B162" s="178">
        <v>8</v>
      </c>
      <c r="C162" s="172">
        <v>1</v>
      </c>
      <c r="D162" s="173">
        <v>1</v>
      </c>
      <c r="E162" s="171">
        <v>1</v>
      </c>
      <c r="F162" s="174"/>
      <c r="G162" s="180" t="s">
        <v>115</v>
      </c>
      <c r="H162" s="93">
        <v>129</v>
      </c>
      <c r="I162" s="189">
        <f>SUM(I163:I165)</f>
        <v>0</v>
      </c>
      <c r="J162" s="189">
        <f>SUM(J163:J165)</f>
        <v>0</v>
      </c>
      <c r="K162" s="189">
        <f>SUM(K163:K165)</f>
        <v>0</v>
      </c>
      <c r="L162" s="189">
        <f>SUM(L163:L165)</f>
        <v>0</v>
      </c>
      <c r="M162" s="84"/>
    </row>
    <row r="163" spans="1:13" ht="23.25" hidden="1" customHeight="1">
      <c r="A163" s="178">
        <v>2</v>
      </c>
      <c r="B163" s="173">
        <v>8</v>
      </c>
      <c r="C163" s="180">
        <v>1</v>
      </c>
      <c r="D163" s="178">
        <v>1</v>
      </c>
      <c r="E163" s="179">
        <v>1</v>
      </c>
      <c r="F163" s="181">
        <v>1</v>
      </c>
      <c r="G163" s="180" t="s">
        <v>116</v>
      </c>
      <c r="H163" s="93">
        <v>130</v>
      </c>
      <c r="I163" s="184">
        <v>0</v>
      </c>
      <c r="J163" s="184">
        <v>0</v>
      </c>
      <c r="K163" s="184">
        <v>0</v>
      </c>
      <c r="L163" s="184">
        <v>0</v>
      </c>
      <c r="M163" s="84"/>
    </row>
    <row r="164" spans="1:13" ht="27" hidden="1" customHeight="1">
      <c r="A164" s="190">
        <v>2</v>
      </c>
      <c r="B164" s="199">
        <v>8</v>
      </c>
      <c r="C164" s="202">
        <v>1</v>
      </c>
      <c r="D164" s="199">
        <v>1</v>
      </c>
      <c r="E164" s="200">
        <v>1</v>
      </c>
      <c r="F164" s="201">
        <v>2</v>
      </c>
      <c r="G164" s="202" t="s">
        <v>117</v>
      </c>
      <c r="H164" s="93">
        <v>131</v>
      </c>
      <c r="I164" s="227">
        <v>0</v>
      </c>
      <c r="J164" s="227">
        <v>0</v>
      </c>
      <c r="K164" s="227">
        <v>0</v>
      </c>
      <c r="L164" s="227">
        <v>0</v>
      </c>
      <c r="M164" s="84"/>
    </row>
    <row r="165" spans="1:13" hidden="1">
      <c r="A165" s="190">
        <v>2</v>
      </c>
      <c r="B165" s="199">
        <v>8</v>
      </c>
      <c r="C165" s="202">
        <v>1</v>
      </c>
      <c r="D165" s="199">
        <v>1</v>
      </c>
      <c r="E165" s="200">
        <v>1</v>
      </c>
      <c r="F165" s="201">
        <v>3</v>
      </c>
      <c r="G165" s="202" t="s">
        <v>118</v>
      </c>
      <c r="H165" s="93">
        <v>132</v>
      </c>
      <c r="I165" s="227">
        <v>0</v>
      </c>
      <c r="J165" s="228">
        <v>0</v>
      </c>
      <c r="K165" s="227">
        <v>0</v>
      </c>
      <c r="L165" s="203">
        <v>0</v>
      </c>
    </row>
    <row r="166" spans="1:13" ht="23.25" hidden="1" customHeight="1">
      <c r="A166" s="182">
        <v>2</v>
      </c>
      <c r="B166" s="178">
        <v>8</v>
      </c>
      <c r="C166" s="180">
        <v>1</v>
      </c>
      <c r="D166" s="178">
        <v>2</v>
      </c>
      <c r="E166" s="179"/>
      <c r="F166" s="181"/>
      <c r="G166" s="180" t="s">
        <v>119</v>
      </c>
      <c r="H166" s="93">
        <v>133</v>
      </c>
      <c r="I166" s="168">
        <f t="shared" ref="I166:L167" si="15">I167</f>
        <v>0</v>
      </c>
      <c r="J166" s="208">
        <f t="shared" si="15"/>
        <v>0</v>
      </c>
      <c r="K166" s="168">
        <f t="shared" si="15"/>
        <v>0</v>
      </c>
      <c r="L166" s="167">
        <f t="shared" si="15"/>
        <v>0</v>
      </c>
      <c r="M166" s="84"/>
    </row>
    <row r="167" spans="1:13" hidden="1">
      <c r="A167" s="182">
        <v>2</v>
      </c>
      <c r="B167" s="178">
        <v>8</v>
      </c>
      <c r="C167" s="180">
        <v>1</v>
      </c>
      <c r="D167" s="178">
        <v>2</v>
      </c>
      <c r="E167" s="179">
        <v>1</v>
      </c>
      <c r="F167" s="181"/>
      <c r="G167" s="180" t="s">
        <v>119</v>
      </c>
      <c r="H167" s="93">
        <v>134</v>
      </c>
      <c r="I167" s="168">
        <f t="shared" si="15"/>
        <v>0</v>
      </c>
      <c r="J167" s="208">
        <f t="shared" si="15"/>
        <v>0</v>
      </c>
      <c r="K167" s="168">
        <f t="shared" si="15"/>
        <v>0</v>
      </c>
      <c r="L167" s="167">
        <f t="shared" si="15"/>
        <v>0</v>
      </c>
    </row>
    <row r="168" spans="1:13" hidden="1">
      <c r="A168" s="190">
        <v>2</v>
      </c>
      <c r="B168" s="191">
        <v>8</v>
      </c>
      <c r="C168" s="193">
        <v>1</v>
      </c>
      <c r="D168" s="191">
        <v>2</v>
      </c>
      <c r="E168" s="192">
        <v>1</v>
      </c>
      <c r="F168" s="194">
        <v>1</v>
      </c>
      <c r="G168" s="180" t="s">
        <v>119</v>
      </c>
      <c r="H168" s="93">
        <v>135</v>
      </c>
      <c r="I168" s="229">
        <v>0</v>
      </c>
      <c r="J168" s="185">
        <v>0</v>
      </c>
      <c r="K168" s="185">
        <v>0</v>
      </c>
      <c r="L168" s="185">
        <v>0</v>
      </c>
    </row>
    <row r="169" spans="1:13" ht="93" hidden="1" customHeight="1">
      <c r="A169" s="212">
        <v>2</v>
      </c>
      <c r="B169" s="163">
        <v>9</v>
      </c>
      <c r="C169" s="165"/>
      <c r="D169" s="163"/>
      <c r="E169" s="164"/>
      <c r="F169" s="166"/>
      <c r="G169" s="165" t="s">
        <v>412</v>
      </c>
      <c r="H169" s="93">
        <v>136</v>
      </c>
      <c r="I169" s="168">
        <f>I170+I174</f>
        <v>0</v>
      </c>
      <c r="J169" s="208">
        <f>J170+J174</f>
        <v>0</v>
      </c>
      <c r="K169" s="168">
        <f>K170+K174</f>
        <v>0</v>
      </c>
      <c r="L169" s="167">
        <f>L170+L174</f>
        <v>0</v>
      </c>
      <c r="M169" s="84"/>
    </row>
    <row r="170" spans="1:13" s="193" customFormat="1" ht="39" hidden="1" customHeight="1">
      <c r="A170" s="182">
        <v>2</v>
      </c>
      <c r="B170" s="178">
        <v>9</v>
      </c>
      <c r="C170" s="180">
        <v>1</v>
      </c>
      <c r="D170" s="178"/>
      <c r="E170" s="179"/>
      <c r="F170" s="181"/>
      <c r="G170" s="180" t="s">
        <v>120</v>
      </c>
      <c r="H170" s="93">
        <v>137</v>
      </c>
      <c r="I170" s="168">
        <f t="shared" ref="I170:L172" si="16">I171</f>
        <v>0</v>
      </c>
      <c r="J170" s="208">
        <f t="shared" si="16"/>
        <v>0</v>
      </c>
      <c r="K170" s="168">
        <f t="shared" si="16"/>
        <v>0</v>
      </c>
      <c r="L170" s="167">
        <f t="shared" si="16"/>
        <v>0</v>
      </c>
    </row>
    <row r="171" spans="1:13" ht="42.75" hidden="1" customHeight="1">
      <c r="A171" s="198">
        <v>2</v>
      </c>
      <c r="B171" s="173">
        <v>9</v>
      </c>
      <c r="C171" s="172">
        <v>1</v>
      </c>
      <c r="D171" s="173">
        <v>1</v>
      </c>
      <c r="E171" s="171"/>
      <c r="F171" s="174"/>
      <c r="G171" s="180" t="s">
        <v>120</v>
      </c>
      <c r="H171" s="93">
        <v>138</v>
      </c>
      <c r="I171" s="189">
        <f t="shared" si="16"/>
        <v>0</v>
      </c>
      <c r="J171" s="210">
        <f t="shared" si="16"/>
        <v>0</v>
      </c>
      <c r="K171" s="189">
        <f t="shared" si="16"/>
        <v>0</v>
      </c>
      <c r="L171" s="188">
        <f t="shared" si="16"/>
        <v>0</v>
      </c>
      <c r="M171" s="84"/>
    </row>
    <row r="172" spans="1:13" ht="38.25" hidden="1" customHeight="1">
      <c r="A172" s="182">
        <v>2</v>
      </c>
      <c r="B172" s="178">
        <v>9</v>
      </c>
      <c r="C172" s="182">
        <v>1</v>
      </c>
      <c r="D172" s="178">
        <v>1</v>
      </c>
      <c r="E172" s="179">
        <v>1</v>
      </c>
      <c r="F172" s="181"/>
      <c r="G172" s="180" t="s">
        <v>120</v>
      </c>
      <c r="H172" s="93">
        <v>139</v>
      </c>
      <c r="I172" s="168">
        <f t="shared" si="16"/>
        <v>0</v>
      </c>
      <c r="J172" s="208">
        <f t="shared" si="16"/>
        <v>0</v>
      </c>
      <c r="K172" s="168">
        <f t="shared" si="16"/>
        <v>0</v>
      </c>
      <c r="L172" s="167">
        <f t="shared" si="16"/>
        <v>0</v>
      </c>
      <c r="M172" s="84"/>
    </row>
    <row r="173" spans="1:13" ht="38.25" hidden="1" customHeight="1">
      <c r="A173" s="198">
        <v>2</v>
      </c>
      <c r="B173" s="173">
        <v>9</v>
      </c>
      <c r="C173" s="173">
        <v>1</v>
      </c>
      <c r="D173" s="173">
        <v>1</v>
      </c>
      <c r="E173" s="171">
        <v>1</v>
      </c>
      <c r="F173" s="174">
        <v>1</v>
      </c>
      <c r="G173" s="180" t="s">
        <v>120</v>
      </c>
      <c r="H173" s="93">
        <v>140</v>
      </c>
      <c r="I173" s="224">
        <v>0</v>
      </c>
      <c r="J173" s="224">
        <v>0</v>
      </c>
      <c r="K173" s="224">
        <v>0</v>
      </c>
      <c r="L173" s="224">
        <v>0</v>
      </c>
      <c r="M173" s="84"/>
    </row>
    <row r="174" spans="1:13" ht="90.75" hidden="1" customHeight="1">
      <c r="A174" s="182">
        <v>2</v>
      </c>
      <c r="B174" s="178">
        <v>9</v>
      </c>
      <c r="C174" s="178">
        <v>2</v>
      </c>
      <c r="D174" s="178"/>
      <c r="E174" s="179"/>
      <c r="F174" s="181"/>
      <c r="G174" s="180" t="s">
        <v>412</v>
      </c>
      <c r="H174" s="93">
        <v>141</v>
      </c>
      <c r="I174" s="168">
        <f>SUM(I175+I180)</f>
        <v>0</v>
      </c>
      <c r="J174" s="168">
        <f>SUM(J175+J180)</f>
        <v>0</v>
      </c>
      <c r="K174" s="168">
        <f>SUM(K175+K180)</f>
        <v>0</v>
      </c>
      <c r="L174" s="168">
        <f>SUM(L175+L180)</f>
        <v>0</v>
      </c>
      <c r="M174" s="84"/>
    </row>
    <row r="175" spans="1:13" ht="91.5" hidden="1" customHeight="1">
      <c r="A175" s="182">
        <v>2</v>
      </c>
      <c r="B175" s="178">
        <v>9</v>
      </c>
      <c r="C175" s="178">
        <v>2</v>
      </c>
      <c r="D175" s="173">
        <v>1</v>
      </c>
      <c r="E175" s="171"/>
      <c r="F175" s="174"/>
      <c r="G175" s="180" t="s">
        <v>413</v>
      </c>
      <c r="H175" s="93">
        <v>142</v>
      </c>
      <c r="I175" s="189">
        <f>I176</f>
        <v>0</v>
      </c>
      <c r="J175" s="210">
        <f>J176</f>
        <v>0</v>
      </c>
      <c r="K175" s="189">
        <f>K176</f>
        <v>0</v>
      </c>
      <c r="L175" s="188">
        <f>L176</f>
        <v>0</v>
      </c>
      <c r="M175" s="84"/>
    </row>
    <row r="176" spans="1:13" ht="93" hidden="1" customHeight="1">
      <c r="A176" s="198">
        <v>2</v>
      </c>
      <c r="B176" s="173">
        <v>9</v>
      </c>
      <c r="C176" s="173">
        <v>2</v>
      </c>
      <c r="D176" s="178">
        <v>1</v>
      </c>
      <c r="E176" s="179">
        <v>1</v>
      </c>
      <c r="F176" s="181"/>
      <c r="G176" s="180" t="s">
        <v>413</v>
      </c>
      <c r="H176" s="93">
        <v>143</v>
      </c>
      <c r="I176" s="168">
        <f>SUM(I177:I179)</f>
        <v>0</v>
      </c>
      <c r="J176" s="208">
        <f>SUM(J177:J179)</f>
        <v>0</v>
      </c>
      <c r="K176" s="168">
        <f>SUM(K177:K179)</f>
        <v>0</v>
      </c>
      <c r="L176" s="167">
        <f>SUM(L177:L179)</f>
        <v>0</v>
      </c>
      <c r="M176" s="84"/>
    </row>
    <row r="177" spans="1:13" ht="105" hidden="1" customHeight="1">
      <c r="A177" s="190">
        <v>2</v>
      </c>
      <c r="B177" s="199">
        <v>9</v>
      </c>
      <c r="C177" s="199">
        <v>2</v>
      </c>
      <c r="D177" s="199">
        <v>1</v>
      </c>
      <c r="E177" s="200">
        <v>1</v>
      </c>
      <c r="F177" s="201">
        <v>1</v>
      </c>
      <c r="G177" s="180" t="s">
        <v>414</v>
      </c>
      <c r="H177" s="93">
        <v>144</v>
      </c>
      <c r="I177" s="227">
        <v>0</v>
      </c>
      <c r="J177" s="183">
        <v>0</v>
      </c>
      <c r="K177" s="183">
        <v>0</v>
      </c>
      <c r="L177" s="183">
        <v>0</v>
      </c>
      <c r="M177" s="84"/>
    </row>
    <row r="178" spans="1:13" ht="107.25" hidden="1" customHeight="1">
      <c r="A178" s="182">
        <v>2</v>
      </c>
      <c r="B178" s="178">
        <v>9</v>
      </c>
      <c r="C178" s="178">
        <v>2</v>
      </c>
      <c r="D178" s="178">
        <v>1</v>
      </c>
      <c r="E178" s="179">
        <v>1</v>
      </c>
      <c r="F178" s="181">
        <v>2</v>
      </c>
      <c r="G178" s="180" t="s">
        <v>415</v>
      </c>
      <c r="H178" s="93">
        <v>145</v>
      </c>
      <c r="I178" s="184">
        <v>0</v>
      </c>
      <c r="J178" s="230">
        <v>0</v>
      </c>
      <c r="K178" s="230">
        <v>0</v>
      </c>
      <c r="L178" s="230">
        <v>0</v>
      </c>
      <c r="M178" s="84"/>
    </row>
    <row r="179" spans="1:13" ht="104.25" hidden="1" customHeight="1">
      <c r="A179" s="182">
        <v>2</v>
      </c>
      <c r="B179" s="178">
        <v>9</v>
      </c>
      <c r="C179" s="178">
        <v>2</v>
      </c>
      <c r="D179" s="178">
        <v>1</v>
      </c>
      <c r="E179" s="179">
        <v>1</v>
      </c>
      <c r="F179" s="181">
        <v>3</v>
      </c>
      <c r="G179" s="180" t="s">
        <v>416</v>
      </c>
      <c r="H179" s="93">
        <v>146</v>
      </c>
      <c r="I179" s="184">
        <v>0</v>
      </c>
      <c r="J179" s="184">
        <v>0</v>
      </c>
      <c r="K179" s="184">
        <v>0</v>
      </c>
      <c r="L179" s="184">
        <v>0</v>
      </c>
      <c r="M179" s="84"/>
    </row>
    <row r="180" spans="1:13" ht="92.25" hidden="1" customHeight="1">
      <c r="A180" s="231">
        <v>2</v>
      </c>
      <c r="B180" s="231">
        <v>9</v>
      </c>
      <c r="C180" s="231">
        <v>2</v>
      </c>
      <c r="D180" s="231">
        <v>2</v>
      </c>
      <c r="E180" s="231"/>
      <c r="F180" s="231"/>
      <c r="G180" s="180" t="s">
        <v>417</v>
      </c>
      <c r="H180" s="93">
        <v>147</v>
      </c>
      <c r="I180" s="168">
        <f>I181</f>
        <v>0</v>
      </c>
      <c r="J180" s="208">
        <f>J181</f>
        <v>0</v>
      </c>
      <c r="K180" s="168">
        <f>K181</f>
        <v>0</v>
      </c>
      <c r="L180" s="167">
        <f>L181</f>
        <v>0</v>
      </c>
      <c r="M180" s="84"/>
    </row>
    <row r="181" spans="1:13" ht="91.5" hidden="1" customHeight="1">
      <c r="A181" s="182">
        <v>2</v>
      </c>
      <c r="B181" s="178">
        <v>9</v>
      </c>
      <c r="C181" s="178">
        <v>2</v>
      </c>
      <c r="D181" s="178">
        <v>2</v>
      </c>
      <c r="E181" s="179">
        <v>1</v>
      </c>
      <c r="F181" s="181"/>
      <c r="G181" s="180" t="s">
        <v>417</v>
      </c>
      <c r="H181" s="93">
        <v>148</v>
      </c>
      <c r="I181" s="189">
        <f>SUM(I182:I184)</f>
        <v>0</v>
      </c>
      <c r="J181" s="189">
        <f>SUM(J182:J184)</f>
        <v>0</v>
      </c>
      <c r="K181" s="189">
        <f>SUM(K182:K184)</f>
        <v>0</v>
      </c>
      <c r="L181" s="189">
        <f>SUM(L182:L184)</f>
        <v>0</v>
      </c>
      <c r="M181" s="84"/>
    </row>
    <row r="182" spans="1:13" ht="105" hidden="1" customHeight="1">
      <c r="A182" s="182">
        <v>2</v>
      </c>
      <c r="B182" s="178">
        <v>9</v>
      </c>
      <c r="C182" s="178">
        <v>2</v>
      </c>
      <c r="D182" s="178">
        <v>2</v>
      </c>
      <c r="E182" s="178">
        <v>1</v>
      </c>
      <c r="F182" s="181">
        <v>1</v>
      </c>
      <c r="G182" s="180" t="s">
        <v>418</v>
      </c>
      <c r="H182" s="93">
        <v>149</v>
      </c>
      <c r="I182" s="184">
        <v>0</v>
      </c>
      <c r="J182" s="183">
        <v>0</v>
      </c>
      <c r="K182" s="183">
        <v>0</v>
      </c>
      <c r="L182" s="183">
        <v>0</v>
      </c>
      <c r="M182" s="84"/>
    </row>
    <row r="183" spans="1:13" ht="105" hidden="1" customHeight="1">
      <c r="A183" s="191">
        <v>2</v>
      </c>
      <c r="B183" s="193">
        <v>9</v>
      </c>
      <c r="C183" s="191">
        <v>2</v>
      </c>
      <c r="D183" s="192">
        <v>2</v>
      </c>
      <c r="E183" s="192">
        <v>1</v>
      </c>
      <c r="F183" s="194">
        <v>2</v>
      </c>
      <c r="G183" s="180" t="s">
        <v>419</v>
      </c>
      <c r="H183" s="93">
        <v>150</v>
      </c>
      <c r="I183" s="183">
        <v>0</v>
      </c>
      <c r="J183" s="185">
        <v>0</v>
      </c>
      <c r="K183" s="185">
        <v>0</v>
      </c>
      <c r="L183" s="185">
        <v>0</v>
      </c>
      <c r="M183" s="84"/>
    </row>
    <row r="184" spans="1:13" ht="104.25" hidden="1" customHeight="1">
      <c r="A184" s="178">
        <v>2</v>
      </c>
      <c r="B184" s="202">
        <v>9</v>
      </c>
      <c r="C184" s="199">
        <v>2</v>
      </c>
      <c r="D184" s="200">
        <v>2</v>
      </c>
      <c r="E184" s="200">
        <v>1</v>
      </c>
      <c r="F184" s="201">
        <v>3</v>
      </c>
      <c r="G184" s="180" t="s">
        <v>420</v>
      </c>
      <c r="H184" s="93">
        <v>151</v>
      </c>
      <c r="I184" s="230">
        <v>0</v>
      </c>
      <c r="J184" s="230">
        <v>0</v>
      </c>
      <c r="K184" s="230">
        <v>0</v>
      </c>
      <c r="L184" s="230">
        <v>0</v>
      </c>
      <c r="M184" s="84"/>
    </row>
    <row r="185" spans="1:13" ht="76.5" customHeight="1">
      <c r="A185" s="163">
        <v>3</v>
      </c>
      <c r="B185" s="165"/>
      <c r="C185" s="163"/>
      <c r="D185" s="164"/>
      <c r="E185" s="164"/>
      <c r="F185" s="166"/>
      <c r="G185" s="217" t="s">
        <v>121</v>
      </c>
      <c r="H185" s="93">
        <v>152</v>
      </c>
      <c r="I185" s="167">
        <f>SUM(I186+I239+I304)</f>
        <v>76700</v>
      </c>
      <c r="J185" s="208">
        <f>SUM(J186+J239+J304)</f>
        <v>76700</v>
      </c>
      <c r="K185" s="168">
        <f>SUM(K186+K239+K304)</f>
        <v>25549.599999999999</v>
      </c>
      <c r="L185" s="167">
        <f>SUM(L186+L239+L304)</f>
        <v>25549.599999999999</v>
      </c>
      <c r="M185" s="84"/>
    </row>
    <row r="186" spans="1:13" ht="34.5" customHeight="1">
      <c r="A186" s="212">
        <v>3</v>
      </c>
      <c r="B186" s="163">
        <v>1</v>
      </c>
      <c r="C186" s="187"/>
      <c r="D186" s="170"/>
      <c r="E186" s="170"/>
      <c r="F186" s="226"/>
      <c r="G186" s="207" t="s">
        <v>122</v>
      </c>
      <c r="H186" s="93">
        <v>153</v>
      </c>
      <c r="I186" s="167">
        <f>SUM(I187+I210+I217+I229+I233)</f>
        <v>76700</v>
      </c>
      <c r="J186" s="188">
        <f>SUM(J187+J210+J217+J229+J233)</f>
        <v>76700</v>
      </c>
      <c r="K186" s="188">
        <f>SUM(K187+K210+K217+K229+K233)</f>
        <v>25549.599999999999</v>
      </c>
      <c r="L186" s="188">
        <f>SUM(L187+L210+L217+L229+L233)</f>
        <v>25549.599999999999</v>
      </c>
      <c r="M186" s="84"/>
    </row>
    <row r="187" spans="1:13" ht="30.75" customHeight="1">
      <c r="A187" s="173">
        <v>3</v>
      </c>
      <c r="B187" s="172">
        <v>1</v>
      </c>
      <c r="C187" s="173">
        <v>1</v>
      </c>
      <c r="D187" s="171"/>
      <c r="E187" s="171"/>
      <c r="F187" s="232"/>
      <c r="G187" s="182" t="s">
        <v>123</v>
      </c>
      <c r="H187" s="93">
        <v>154</v>
      </c>
      <c r="I187" s="188">
        <f>SUM(I188+I191+I196+I202+I207)</f>
        <v>62700</v>
      </c>
      <c r="J187" s="208">
        <f>SUM(J188+J191+J196+J202+J207)</f>
        <v>62700</v>
      </c>
      <c r="K187" s="168">
        <f>SUM(K188+K191+K196+K202+K207)</f>
        <v>25549.599999999999</v>
      </c>
      <c r="L187" s="167">
        <f>SUM(L188+L191+L196+L202+L207)</f>
        <v>25549.599999999999</v>
      </c>
      <c r="M187" s="84"/>
    </row>
    <row r="188" spans="1:13" ht="33" hidden="1" customHeight="1">
      <c r="A188" s="178">
        <v>3</v>
      </c>
      <c r="B188" s="180">
        <v>1</v>
      </c>
      <c r="C188" s="178">
        <v>1</v>
      </c>
      <c r="D188" s="179">
        <v>1</v>
      </c>
      <c r="E188" s="179"/>
      <c r="F188" s="233"/>
      <c r="G188" s="182" t="s">
        <v>124</v>
      </c>
      <c r="H188" s="93">
        <v>155</v>
      </c>
      <c r="I188" s="167">
        <f t="shared" ref="I188:L189" si="17">I189</f>
        <v>0</v>
      </c>
      <c r="J188" s="210">
        <f t="shared" si="17"/>
        <v>0</v>
      </c>
      <c r="K188" s="189">
        <f t="shared" si="17"/>
        <v>0</v>
      </c>
      <c r="L188" s="188">
        <f t="shared" si="17"/>
        <v>0</v>
      </c>
      <c r="M188" s="84"/>
    </row>
    <row r="189" spans="1:13" ht="24" hidden="1" customHeight="1">
      <c r="A189" s="178">
        <v>3</v>
      </c>
      <c r="B189" s="180">
        <v>1</v>
      </c>
      <c r="C189" s="178">
        <v>1</v>
      </c>
      <c r="D189" s="179">
        <v>1</v>
      </c>
      <c r="E189" s="179">
        <v>1</v>
      </c>
      <c r="F189" s="213"/>
      <c r="G189" s="182" t="s">
        <v>124</v>
      </c>
      <c r="H189" s="93">
        <v>156</v>
      </c>
      <c r="I189" s="188">
        <f t="shared" si="17"/>
        <v>0</v>
      </c>
      <c r="J189" s="167">
        <f t="shared" si="17"/>
        <v>0</v>
      </c>
      <c r="K189" s="167">
        <f t="shared" si="17"/>
        <v>0</v>
      </c>
      <c r="L189" s="167">
        <f t="shared" si="17"/>
        <v>0</v>
      </c>
      <c r="M189" s="84"/>
    </row>
    <row r="190" spans="1:13" ht="31.5" hidden="1" customHeight="1">
      <c r="A190" s="178">
        <v>3</v>
      </c>
      <c r="B190" s="180">
        <v>1</v>
      </c>
      <c r="C190" s="178">
        <v>1</v>
      </c>
      <c r="D190" s="179">
        <v>1</v>
      </c>
      <c r="E190" s="179">
        <v>1</v>
      </c>
      <c r="F190" s="213">
        <v>1</v>
      </c>
      <c r="G190" s="182" t="s">
        <v>124</v>
      </c>
      <c r="H190" s="93">
        <v>157</v>
      </c>
      <c r="I190" s="185">
        <v>0</v>
      </c>
      <c r="J190" s="185">
        <v>0</v>
      </c>
      <c r="K190" s="185">
        <v>0</v>
      </c>
      <c r="L190" s="185">
        <v>0</v>
      </c>
      <c r="M190" s="84"/>
    </row>
    <row r="191" spans="1:13" ht="27.75" hidden="1" customHeight="1">
      <c r="A191" s="173">
        <v>3</v>
      </c>
      <c r="B191" s="171">
        <v>1</v>
      </c>
      <c r="C191" s="171">
        <v>1</v>
      </c>
      <c r="D191" s="171">
        <v>2</v>
      </c>
      <c r="E191" s="171"/>
      <c r="F191" s="174"/>
      <c r="G191" s="172" t="s">
        <v>125</v>
      </c>
      <c r="H191" s="93">
        <v>158</v>
      </c>
      <c r="I191" s="188">
        <f>I192</f>
        <v>0</v>
      </c>
      <c r="J191" s="210">
        <f>J192</f>
        <v>0</v>
      </c>
      <c r="K191" s="189">
        <f>K192</f>
        <v>0</v>
      </c>
      <c r="L191" s="188">
        <f>L192</f>
        <v>0</v>
      </c>
      <c r="M191" s="84"/>
    </row>
    <row r="192" spans="1:13" ht="27.75" hidden="1" customHeight="1">
      <c r="A192" s="178">
        <v>3</v>
      </c>
      <c r="B192" s="179">
        <v>1</v>
      </c>
      <c r="C192" s="179">
        <v>1</v>
      </c>
      <c r="D192" s="179">
        <v>2</v>
      </c>
      <c r="E192" s="179">
        <v>1</v>
      </c>
      <c r="F192" s="181"/>
      <c r="G192" s="172" t="s">
        <v>125</v>
      </c>
      <c r="H192" s="93">
        <v>159</v>
      </c>
      <c r="I192" s="167">
        <f>SUM(I193:I195)</f>
        <v>0</v>
      </c>
      <c r="J192" s="208">
        <f>SUM(J193:J195)</f>
        <v>0</v>
      </c>
      <c r="K192" s="168">
        <f>SUM(K193:K195)</f>
        <v>0</v>
      </c>
      <c r="L192" s="167">
        <f>SUM(L193:L195)</f>
        <v>0</v>
      </c>
      <c r="M192" s="84"/>
    </row>
    <row r="193" spans="1:13" ht="27" hidden="1" customHeight="1">
      <c r="A193" s="173">
        <v>3</v>
      </c>
      <c r="B193" s="171">
        <v>1</v>
      </c>
      <c r="C193" s="171">
        <v>1</v>
      </c>
      <c r="D193" s="171">
        <v>2</v>
      </c>
      <c r="E193" s="171">
        <v>1</v>
      </c>
      <c r="F193" s="174">
        <v>1</v>
      </c>
      <c r="G193" s="172" t="s">
        <v>126</v>
      </c>
      <c r="H193" s="93">
        <v>160</v>
      </c>
      <c r="I193" s="183">
        <v>0</v>
      </c>
      <c r="J193" s="183">
        <v>0</v>
      </c>
      <c r="K193" s="183">
        <v>0</v>
      </c>
      <c r="L193" s="230">
        <v>0</v>
      </c>
      <c r="M193" s="84"/>
    </row>
    <row r="194" spans="1:13" ht="27" hidden="1" customHeight="1">
      <c r="A194" s="178">
        <v>3</v>
      </c>
      <c r="B194" s="179">
        <v>1</v>
      </c>
      <c r="C194" s="179">
        <v>1</v>
      </c>
      <c r="D194" s="179">
        <v>2</v>
      </c>
      <c r="E194" s="179">
        <v>1</v>
      </c>
      <c r="F194" s="181">
        <v>2</v>
      </c>
      <c r="G194" s="180" t="s">
        <v>127</v>
      </c>
      <c r="H194" s="93">
        <v>161</v>
      </c>
      <c r="I194" s="185">
        <v>0</v>
      </c>
      <c r="J194" s="185">
        <v>0</v>
      </c>
      <c r="K194" s="185">
        <v>0</v>
      </c>
      <c r="L194" s="185">
        <v>0</v>
      </c>
      <c r="M194" s="84"/>
    </row>
    <row r="195" spans="1:13" ht="26.25" hidden="1" customHeight="1">
      <c r="A195" s="173">
        <v>3</v>
      </c>
      <c r="B195" s="171">
        <v>1</v>
      </c>
      <c r="C195" s="171">
        <v>1</v>
      </c>
      <c r="D195" s="171">
        <v>2</v>
      </c>
      <c r="E195" s="171">
        <v>1</v>
      </c>
      <c r="F195" s="174">
        <v>3</v>
      </c>
      <c r="G195" s="172" t="s">
        <v>128</v>
      </c>
      <c r="H195" s="93">
        <v>162</v>
      </c>
      <c r="I195" s="183">
        <v>0</v>
      </c>
      <c r="J195" s="183">
        <v>0</v>
      </c>
      <c r="K195" s="183">
        <v>0</v>
      </c>
      <c r="L195" s="230">
        <v>0</v>
      </c>
      <c r="M195" s="84"/>
    </row>
    <row r="196" spans="1:13" ht="27.75" customHeight="1">
      <c r="A196" s="178">
        <v>3</v>
      </c>
      <c r="B196" s="179">
        <v>1</v>
      </c>
      <c r="C196" s="179">
        <v>1</v>
      </c>
      <c r="D196" s="179">
        <v>3</v>
      </c>
      <c r="E196" s="179"/>
      <c r="F196" s="181"/>
      <c r="G196" s="180" t="s">
        <v>129</v>
      </c>
      <c r="H196" s="93">
        <v>163</v>
      </c>
      <c r="I196" s="167">
        <f>I197</f>
        <v>24500</v>
      </c>
      <c r="J196" s="208">
        <f>J197</f>
        <v>24500</v>
      </c>
      <c r="K196" s="168">
        <f>K197</f>
        <v>0</v>
      </c>
      <c r="L196" s="167">
        <f>L197</f>
        <v>0</v>
      </c>
      <c r="M196" s="84"/>
    </row>
    <row r="197" spans="1:13" ht="23.25" customHeight="1">
      <c r="A197" s="178">
        <v>3</v>
      </c>
      <c r="B197" s="179">
        <v>1</v>
      </c>
      <c r="C197" s="179">
        <v>1</v>
      </c>
      <c r="D197" s="179">
        <v>3</v>
      </c>
      <c r="E197" s="179">
        <v>1</v>
      </c>
      <c r="F197" s="181"/>
      <c r="G197" s="180" t="s">
        <v>129</v>
      </c>
      <c r="H197" s="93">
        <v>164</v>
      </c>
      <c r="I197" s="167">
        <f>SUM(I198:I201)</f>
        <v>24500</v>
      </c>
      <c r="J197" s="167">
        <f>SUM(J198:J201)</f>
        <v>24500</v>
      </c>
      <c r="K197" s="167">
        <f>SUM(K198:K201)</f>
        <v>0</v>
      </c>
      <c r="L197" s="167">
        <f>SUM(L198:L201)</f>
        <v>0</v>
      </c>
      <c r="M197" s="84"/>
    </row>
    <row r="198" spans="1:13" ht="23.25" customHeight="1">
      <c r="A198" s="178">
        <v>3</v>
      </c>
      <c r="B198" s="179">
        <v>1</v>
      </c>
      <c r="C198" s="179">
        <v>1</v>
      </c>
      <c r="D198" s="179">
        <v>3</v>
      </c>
      <c r="E198" s="179">
        <v>1</v>
      </c>
      <c r="F198" s="181">
        <v>1</v>
      </c>
      <c r="G198" s="180" t="s">
        <v>130</v>
      </c>
      <c r="H198" s="93">
        <v>165</v>
      </c>
      <c r="I198" s="185">
        <v>22000</v>
      </c>
      <c r="J198" s="185">
        <v>22000</v>
      </c>
      <c r="K198" s="185">
        <v>0</v>
      </c>
      <c r="L198" s="230">
        <v>0</v>
      </c>
      <c r="M198" s="84"/>
    </row>
    <row r="199" spans="1:13" ht="29.25" customHeight="1">
      <c r="A199" s="178">
        <v>3</v>
      </c>
      <c r="B199" s="179">
        <v>1</v>
      </c>
      <c r="C199" s="179">
        <v>1</v>
      </c>
      <c r="D199" s="179">
        <v>3</v>
      </c>
      <c r="E199" s="179">
        <v>1</v>
      </c>
      <c r="F199" s="181">
        <v>2</v>
      </c>
      <c r="G199" s="180" t="s">
        <v>131</v>
      </c>
      <c r="H199" s="93">
        <v>166</v>
      </c>
      <c r="I199" s="183">
        <v>2500</v>
      </c>
      <c r="J199" s="185">
        <v>2500</v>
      </c>
      <c r="K199" s="185">
        <v>0</v>
      </c>
      <c r="L199" s="185">
        <v>0</v>
      </c>
      <c r="M199" s="84"/>
    </row>
    <row r="200" spans="1:13" ht="27" hidden="1" customHeight="1">
      <c r="A200" s="178">
        <v>3</v>
      </c>
      <c r="B200" s="179">
        <v>1</v>
      </c>
      <c r="C200" s="179">
        <v>1</v>
      </c>
      <c r="D200" s="179">
        <v>3</v>
      </c>
      <c r="E200" s="179">
        <v>1</v>
      </c>
      <c r="F200" s="181">
        <v>3</v>
      </c>
      <c r="G200" s="182" t="s">
        <v>132</v>
      </c>
      <c r="H200" s="93">
        <v>167</v>
      </c>
      <c r="I200" s="183">
        <v>0</v>
      </c>
      <c r="J200" s="203">
        <v>0</v>
      </c>
      <c r="K200" s="203">
        <v>0</v>
      </c>
      <c r="L200" s="203">
        <v>0</v>
      </c>
      <c r="M200" s="84"/>
    </row>
    <row r="201" spans="1:13" ht="25.5" hidden="1" customHeight="1">
      <c r="A201" s="191">
        <v>3</v>
      </c>
      <c r="B201" s="192">
        <v>1</v>
      </c>
      <c r="C201" s="192">
        <v>1</v>
      </c>
      <c r="D201" s="192">
        <v>3</v>
      </c>
      <c r="E201" s="192">
        <v>1</v>
      </c>
      <c r="F201" s="194">
        <v>4</v>
      </c>
      <c r="G201" s="100" t="s">
        <v>133</v>
      </c>
      <c r="H201" s="93">
        <v>168</v>
      </c>
      <c r="I201" s="234">
        <v>0</v>
      </c>
      <c r="J201" s="235">
        <v>0</v>
      </c>
      <c r="K201" s="185">
        <v>0</v>
      </c>
      <c r="L201" s="185">
        <v>0</v>
      </c>
      <c r="M201" s="84"/>
    </row>
    <row r="202" spans="1:13" ht="27" hidden="1" customHeight="1">
      <c r="A202" s="191">
        <v>3</v>
      </c>
      <c r="B202" s="192">
        <v>1</v>
      </c>
      <c r="C202" s="192">
        <v>1</v>
      </c>
      <c r="D202" s="192">
        <v>4</v>
      </c>
      <c r="E202" s="192"/>
      <c r="F202" s="194"/>
      <c r="G202" s="193" t="s">
        <v>134</v>
      </c>
      <c r="H202" s="93">
        <v>169</v>
      </c>
      <c r="I202" s="167">
        <f>I203</f>
        <v>0</v>
      </c>
      <c r="J202" s="211">
        <f>J203</f>
        <v>0</v>
      </c>
      <c r="K202" s="176">
        <f>K203</f>
        <v>0</v>
      </c>
      <c r="L202" s="177">
        <f>L203</f>
        <v>0</v>
      </c>
      <c r="M202" s="84"/>
    </row>
    <row r="203" spans="1:13" ht="27.75" hidden="1" customHeight="1">
      <c r="A203" s="178">
        <v>3</v>
      </c>
      <c r="B203" s="179">
        <v>1</v>
      </c>
      <c r="C203" s="179">
        <v>1</v>
      </c>
      <c r="D203" s="179">
        <v>4</v>
      </c>
      <c r="E203" s="179">
        <v>1</v>
      </c>
      <c r="F203" s="181"/>
      <c r="G203" s="193" t="s">
        <v>134</v>
      </c>
      <c r="H203" s="93">
        <v>170</v>
      </c>
      <c r="I203" s="188">
        <f>SUM(I204:I206)</f>
        <v>0</v>
      </c>
      <c r="J203" s="208">
        <f>SUM(J204:J206)</f>
        <v>0</v>
      </c>
      <c r="K203" s="168">
        <f>SUM(K204:K206)</f>
        <v>0</v>
      </c>
      <c r="L203" s="167">
        <f>SUM(L204:L206)</f>
        <v>0</v>
      </c>
      <c r="M203" s="84"/>
    </row>
    <row r="204" spans="1:13" ht="24.75" hidden="1" customHeight="1">
      <c r="A204" s="178">
        <v>3</v>
      </c>
      <c r="B204" s="179">
        <v>1</v>
      </c>
      <c r="C204" s="179">
        <v>1</v>
      </c>
      <c r="D204" s="179">
        <v>4</v>
      </c>
      <c r="E204" s="179">
        <v>1</v>
      </c>
      <c r="F204" s="181">
        <v>1</v>
      </c>
      <c r="G204" s="180" t="s">
        <v>135</v>
      </c>
      <c r="H204" s="93">
        <v>171</v>
      </c>
      <c r="I204" s="185">
        <v>0</v>
      </c>
      <c r="J204" s="185">
        <v>0</v>
      </c>
      <c r="K204" s="185">
        <v>0</v>
      </c>
      <c r="L204" s="230">
        <v>0</v>
      </c>
      <c r="M204" s="84"/>
    </row>
    <row r="205" spans="1:13" ht="25.5" hidden="1" customHeight="1">
      <c r="A205" s="173">
        <v>3</v>
      </c>
      <c r="B205" s="171">
        <v>1</v>
      </c>
      <c r="C205" s="171">
        <v>1</v>
      </c>
      <c r="D205" s="171">
        <v>4</v>
      </c>
      <c r="E205" s="171">
        <v>1</v>
      </c>
      <c r="F205" s="174">
        <v>2</v>
      </c>
      <c r="G205" s="172" t="s">
        <v>136</v>
      </c>
      <c r="H205" s="93">
        <v>172</v>
      </c>
      <c r="I205" s="183">
        <v>0</v>
      </c>
      <c r="J205" s="183">
        <v>0</v>
      </c>
      <c r="K205" s="184">
        <v>0</v>
      </c>
      <c r="L205" s="185">
        <v>0</v>
      </c>
      <c r="M205" s="84"/>
    </row>
    <row r="206" spans="1:13" ht="31.5" hidden="1" customHeight="1">
      <c r="A206" s="178">
        <v>3</v>
      </c>
      <c r="B206" s="179">
        <v>1</v>
      </c>
      <c r="C206" s="179">
        <v>1</v>
      </c>
      <c r="D206" s="179">
        <v>4</v>
      </c>
      <c r="E206" s="179">
        <v>1</v>
      </c>
      <c r="F206" s="181">
        <v>3</v>
      </c>
      <c r="G206" s="180" t="s">
        <v>137</v>
      </c>
      <c r="H206" s="93">
        <v>173</v>
      </c>
      <c r="I206" s="183">
        <v>0</v>
      </c>
      <c r="J206" s="183">
        <v>0</v>
      </c>
      <c r="K206" s="183">
        <v>0</v>
      </c>
      <c r="L206" s="185">
        <v>0</v>
      </c>
      <c r="M206" s="84"/>
    </row>
    <row r="207" spans="1:13" ht="25.5" customHeight="1">
      <c r="A207" s="178">
        <v>3</v>
      </c>
      <c r="B207" s="179">
        <v>1</v>
      </c>
      <c r="C207" s="179">
        <v>1</v>
      </c>
      <c r="D207" s="179">
        <v>5</v>
      </c>
      <c r="E207" s="179"/>
      <c r="F207" s="181"/>
      <c r="G207" s="180" t="s">
        <v>138</v>
      </c>
      <c r="H207" s="93">
        <v>174</v>
      </c>
      <c r="I207" s="167">
        <f t="shared" ref="I207:L208" si="18">I208</f>
        <v>38200</v>
      </c>
      <c r="J207" s="208">
        <f t="shared" si="18"/>
        <v>38200</v>
      </c>
      <c r="K207" s="168">
        <f t="shared" si="18"/>
        <v>25549.599999999999</v>
      </c>
      <c r="L207" s="167">
        <f t="shared" si="18"/>
        <v>25549.599999999999</v>
      </c>
      <c r="M207" s="84"/>
    </row>
    <row r="208" spans="1:13" ht="26.25" customHeight="1">
      <c r="A208" s="191">
        <v>3</v>
      </c>
      <c r="B208" s="192">
        <v>1</v>
      </c>
      <c r="C208" s="192">
        <v>1</v>
      </c>
      <c r="D208" s="192">
        <v>5</v>
      </c>
      <c r="E208" s="192">
        <v>1</v>
      </c>
      <c r="F208" s="194"/>
      <c r="G208" s="180" t="s">
        <v>138</v>
      </c>
      <c r="H208" s="93">
        <v>175</v>
      </c>
      <c r="I208" s="168">
        <f t="shared" si="18"/>
        <v>38200</v>
      </c>
      <c r="J208" s="168">
        <f t="shared" si="18"/>
        <v>38200</v>
      </c>
      <c r="K208" s="168">
        <f t="shared" si="18"/>
        <v>25549.599999999999</v>
      </c>
      <c r="L208" s="168">
        <f t="shared" si="18"/>
        <v>25549.599999999999</v>
      </c>
      <c r="M208" s="84"/>
    </row>
    <row r="209" spans="1:16" ht="27" customHeight="1">
      <c r="A209" s="178">
        <v>3</v>
      </c>
      <c r="B209" s="179">
        <v>1</v>
      </c>
      <c r="C209" s="179">
        <v>1</v>
      </c>
      <c r="D209" s="179">
        <v>5</v>
      </c>
      <c r="E209" s="179">
        <v>1</v>
      </c>
      <c r="F209" s="181">
        <v>1</v>
      </c>
      <c r="G209" s="180" t="s">
        <v>138</v>
      </c>
      <c r="H209" s="93">
        <v>176</v>
      </c>
      <c r="I209" s="183">
        <v>38200</v>
      </c>
      <c r="J209" s="185">
        <v>38200</v>
      </c>
      <c r="K209" s="185">
        <v>25549.599999999999</v>
      </c>
      <c r="L209" s="185">
        <v>25549.599999999999</v>
      </c>
      <c r="M209" s="84"/>
    </row>
    <row r="210" spans="1:16" ht="26.25" customHeight="1">
      <c r="A210" s="191">
        <v>3</v>
      </c>
      <c r="B210" s="192">
        <v>1</v>
      </c>
      <c r="C210" s="192">
        <v>2</v>
      </c>
      <c r="D210" s="192"/>
      <c r="E210" s="192"/>
      <c r="F210" s="194"/>
      <c r="G210" s="193" t="s">
        <v>139</v>
      </c>
      <c r="H210" s="93">
        <v>177</v>
      </c>
      <c r="I210" s="167">
        <f t="shared" ref="I210:L211" si="19">I211</f>
        <v>14000</v>
      </c>
      <c r="J210" s="211">
        <f t="shared" si="19"/>
        <v>14000</v>
      </c>
      <c r="K210" s="176">
        <f t="shared" si="19"/>
        <v>0</v>
      </c>
      <c r="L210" s="177">
        <f t="shared" si="19"/>
        <v>0</v>
      </c>
      <c r="M210" s="84"/>
    </row>
    <row r="211" spans="1:16" ht="25.5" customHeight="1">
      <c r="A211" s="178">
        <v>3</v>
      </c>
      <c r="B211" s="179">
        <v>1</v>
      </c>
      <c r="C211" s="179">
        <v>2</v>
      </c>
      <c r="D211" s="179">
        <v>1</v>
      </c>
      <c r="E211" s="179"/>
      <c r="F211" s="181"/>
      <c r="G211" s="193" t="s">
        <v>139</v>
      </c>
      <c r="H211" s="93">
        <v>178</v>
      </c>
      <c r="I211" s="188">
        <f t="shared" si="19"/>
        <v>14000</v>
      </c>
      <c r="J211" s="208">
        <f t="shared" si="19"/>
        <v>14000</v>
      </c>
      <c r="K211" s="168">
        <f t="shared" si="19"/>
        <v>0</v>
      </c>
      <c r="L211" s="167">
        <f t="shared" si="19"/>
        <v>0</v>
      </c>
      <c r="M211" s="84"/>
    </row>
    <row r="212" spans="1:16" ht="26.25" customHeight="1">
      <c r="A212" s="173">
        <v>3</v>
      </c>
      <c r="B212" s="171">
        <v>1</v>
      </c>
      <c r="C212" s="171">
        <v>2</v>
      </c>
      <c r="D212" s="171">
        <v>1</v>
      </c>
      <c r="E212" s="171">
        <v>1</v>
      </c>
      <c r="F212" s="174"/>
      <c r="G212" s="193" t="s">
        <v>139</v>
      </c>
      <c r="H212" s="93">
        <v>179</v>
      </c>
      <c r="I212" s="167">
        <f>SUM(I213:I216)</f>
        <v>14000</v>
      </c>
      <c r="J212" s="210">
        <f>SUM(J213:J216)</f>
        <v>14000</v>
      </c>
      <c r="K212" s="189">
        <f>SUM(K213:K216)</f>
        <v>0</v>
      </c>
      <c r="L212" s="188">
        <f>SUM(L213:L216)</f>
        <v>0</v>
      </c>
      <c r="M212" s="84"/>
    </row>
    <row r="213" spans="1:16" ht="41.25" hidden="1" customHeight="1">
      <c r="A213" s="178">
        <v>3</v>
      </c>
      <c r="B213" s="179">
        <v>1</v>
      </c>
      <c r="C213" s="179">
        <v>2</v>
      </c>
      <c r="D213" s="179">
        <v>1</v>
      </c>
      <c r="E213" s="179">
        <v>1</v>
      </c>
      <c r="F213" s="181">
        <v>2</v>
      </c>
      <c r="G213" s="180" t="s">
        <v>421</v>
      </c>
      <c r="H213" s="93">
        <v>180</v>
      </c>
      <c r="I213" s="185">
        <v>0</v>
      </c>
      <c r="J213" s="185">
        <v>0</v>
      </c>
      <c r="K213" s="185">
        <v>0</v>
      </c>
      <c r="L213" s="185">
        <v>0</v>
      </c>
      <c r="M213" s="84"/>
    </row>
    <row r="214" spans="1:16" ht="26.25" hidden="1" customHeight="1">
      <c r="A214" s="178">
        <v>3</v>
      </c>
      <c r="B214" s="179">
        <v>1</v>
      </c>
      <c r="C214" s="179">
        <v>2</v>
      </c>
      <c r="D214" s="178">
        <v>1</v>
      </c>
      <c r="E214" s="179">
        <v>1</v>
      </c>
      <c r="F214" s="181">
        <v>3</v>
      </c>
      <c r="G214" s="180" t="s">
        <v>140</v>
      </c>
      <c r="H214" s="93">
        <v>181</v>
      </c>
      <c r="I214" s="185">
        <v>0</v>
      </c>
      <c r="J214" s="185">
        <v>0</v>
      </c>
      <c r="K214" s="185">
        <v>0</v>
      </c>
      <c r="L214" s="185">
        <v>0</v>
      </c>
      <c r="M214" s="84"/>
    </row>
    <row r="215" spans="1:16" ht="27.75" hidden="1" customHeight="1">
      <c r="A215" s="178">
        <v>3</v>
      </c>
      <c r="B215" s="179">
        <v>1</v>
      </c>
      <c r="C215" s="179">
        <v>2</v>
      </c>
      <c r="D215" s="178">
        <v>1</v>
      </c>
      <c r="E215" s="179">
        <v>1</v>
      </c>
      <c r="F215" s="181">
        <v>4</v>
      </c>
      <c r="G215" s="180" t="s">
        <v>141</v>
      </c>
      <c r="H215" s="93">
        <v>182</v>
      </c>
      <c r="I215" s="185">
        <v>0</v>
      </c>
      <c r="J215" s="185">
        <v>0</v>
      </c>
      <c r="K215" s="185">
        <v>0</v>
      </c>
      <c r="L215" s="185">
        <v>0</v>
      </c>
      <c r="M215" s="84"/>
    </row>
    <row r="216" spans="1:16" ht="27" customHeight="1">
      <c r="A216" s="191">
        <v>3</v>
      </c>
      <c r="B216" s="200">
        <v>1</v>
      </c>
      <c r="C216" s="200">
        <v>2</v>
      </c>
      <c r="D216" s="199">
        <v>1</v>
      </c>
      <c r="E216" s="200">
        <v>1</v>
      </c>
      <c r="F216" s="201">
        <v>5</v>
      </c>
      <c r="G216" s="202" t="s">
        <v>142</v>
      </c>
      <c r="H216" s="93">
        <v>183</v>
      </c>
      <c r="I216" s="185">
        <v>14000</v>
      </c>
      <c r="J216" s="185">
        <v>14000</v>
      </c>
      <c r="K216" s="185">
        <v>0</v>
      </c>
      <c r="L216" s="230">
        <v>0</v>
      </c>
      <c r="M216" s="84"/>
    </row>
    <row r="217" spans="1:16" ht="29.25" hidden="1" customHeight="1">
      <c r="A217" s="178">
        <v>3</v>
      </c>
      <c r="B217" s="179">
        <v>1</v>
      </c>
      <c r="C217" s="179">
        <v>3</v>
      </c>
      <c r="D217" s="178"/>
      <c r="E217" s="179"/>
      <c r="F217" s="181"/>
      <c r="G217" s="180" t="s">
        <v>143</v>
      </c>
      <c r="H217" s="93">
        <v>184</v>
      </c>
      <c r="I217" s="167">
        <f>SUM(I218+I221)</f>
        <v>0</v>
      </c>
      <c r="J217" s="208">
        <f>SUM(J218+J221)</f>
        <v>0</v>
      </c>
      <c r="K217" s="168">
        <f>SUM(K218+K221)</f>
        <v>0</v>
      </c>
      <c r="L217" s="167">
        <f>SUM(L218+L221)</f>
        <v>0</v>
      </c>
      <c r="M217" s="84"/>
    </row>
    <row r="218" spans="1:16" ht="27.75" hidden="1" customHeight="1">
      <c r="A218" s="173">
        <v>3</v>
      </c>
      <c r="B218" s="171">
        <v>1</v>
      </c>
      <c r="C218" s="171">
        <v>3</v>
      </c>
      <c r="D218" s="173">
        <v>1</v>
      </c>
      <c r="E218" s="178"/>
      <c r="F218" s="174"/>
      <c r="G218" s="172" t="s">
        <v>144</v>
      </c>
      <c r="H218" s="93">
        <v>185</v>
      </c>
      <c r="I218" s="188">
        <f t="shared" ref="I218:L219" si="20">I219</f>
        <v>0</v>
      </c>
      <c r="J218" s="210">
        <f t="shared" si="20"/>
        <v>0</v>
      </c>
      <c r="K218" s="189">
        <f t="shared" si="20"/>
        <v>0</v>
      </c>
      <c r="L218" s="188">
        <f t="shared" si="20"/>
        <v>0</v>
      </c>
      <c r="M218" s="84"/>
    </row>
    <row r="219" spans="1:16" ht="30.75" hidden="1" customHeight="1">
      <c r="A219" s="178">
        <v>3</v>
      </c>
      <c r="B219" s="179">
        <v>1</v>
      </c>
      <c r="C219" s="179">
        <v>3</v>
      </c>
      <c r="D219" s="178">
        <v>1</v>
      </c>
      <c r="E219" s="178">
        <v>1</v>
      </c>
      <c r="F219" s="181"/>
      <c r="G219" s="172" t="s">
        <v>144</v>
      </c>
      <c r="H219" s="93">
        <v>186</v>
      </c>
      <c r="I219" s="167">
        <f t="shared" si="20"/>
        <v>0</v>
      </c>
      <c r="J219" s="208">
        <f t="shared" si="20"/>
        <v>0</v>
      </c>
      <c r="K219" s="168">
        <f t="shared" si="20"/>
        <v>0</v>
      </c>
      <c r="L219" s="167">
        <f t="shared" si="20"/>
        <v>0</v>
      </c>
      <c r="M219" s="84"/>
    </row>
    <row r="220" spans="1:16" ht="27.75" hidden="1" customHeight="1">
      <c r="A220" s="178">
        <v>3</v>
      </c>
      <c r="B220" s="180">
        <v>1</v>
      </c>
      <c r="C220" s="178">
        <v>3</v>
      </c>
      <c r="D220" s="179">
        <v>1</v>
      </c>
      <c r="E220" s="179">
        <v>1</v>
      </c>
      <c r="F220" s="181">
        <v>1</v>
      </c>
      <c r="G220" s="172" t="s">
        <v>144</v>
      </c>
      <c r="H220" s="93">
        <v>187</v>
      </c>
      <c r="I220" s="230">
        <v>0</v>
      </c>
      <c r="J220" s="230">
        <v>0</v>
      </c>
      <c r="K220" s="230">
        <v>0</v>
      </c>
      <c r="L220" s="230">
        <v>0</v>
      </c>
      <c r="M220" s="84"/>
    </row>
    <row r="221" spans="1:16" ht="30.75" hidden="1" customHeight="1">
      <c r="A221" s="178">
        <v>3</v>
      </c>
      <c r="B221" s="180">
        <v>1</v>
      </c>
      <c r="C221" s="178">
        <v>3</v>
      </c>
      <c r="D221" s="179">
        <v>2</v>
      </c>
      <c r="E221" s="179"/>
      <c r="F221" s="181"/>
      <c r="G221" s="180" t="s">
        <v>145</v>
      </c>
      <c r="H221" s="93">
        <v>188</v>
      </c>
      <c r="I221" s="167">
        <f>I222</f>
        <v>0</v>
      </c>
      <c r="J221" s="208">
        <f>J222</f>
        <v>0</v>
      </c>
      <c r="K221" s="168">
        <f>K222</f>
        <v>0</v>
      </c>
      <c r="L221" s="167">
        <f>L222</f>
        <v>0</v>
      </c>
      <c r="M221" s="84"/>
    </row>
    <row r="222" spans="1:16" ht="27" hidden="1" customHeight="1">
      <c r="A222" s="173">
        <v>3</v>
      </c>
      <c r="B222" s="172">
        <v>1</v>
      </c>
      <c r="C222" s="173">
        <v>3</v>
      </c>
      <c r="D222" s="171">
        <v>2</v>
      </c>
      <c r="E222" s="171">
        <v>1</v>
      </c>
      <c r="F222" s="174"/>
      <c r="G222" s="180" t="s">
        <v>145</v>
      </c>
      <c r="H222" s="93">
        <v>189</v>
      </c>
      <c r="I222" s="167">
        <f t="shared" ref="I222:P222" si="21">SUM(I223:I228)</f>
        <v>0</v>
      </c>
      <c r="J222" s="167">
        <f t="shared" si="21"/>
        <v>0</v>
      </c>
      <c r="K222" s="167">
        <f t="shared" si="21"/>
        <v>0</v>
      </c>
      <c r="L222" s="167">
        <f t="shared" si="21"/>
        <v>0</v>
      </c>
      <c r="M222" s="236">
        <f t="shared" si="21"/>
        <v>0</v>
      </c>
      <c r="N222" s="236">
        <f t="shared" si="21"/>
        <v>0</v>
      </c>
      <c r="O222" s="236">
        <f t="shared" si="21"/>
        <v>0</v>
      </c>
      <c r="P222" s="236">
        <f t="shared" si="21"/>
        <v>0</v>
      </c>
    </row>
    <row r="223" spans="1:16" ht="24.75" hidden="1" customHeight="1">
      <c r="A223" s="178">
        <v>3</v>
      </c>
      <c r="B223" s="180">
        <v>1</v>
      </c>
      <c r="C223" s="178">
        <v>3</v>
      </c>
      <c r="D223" s="179">
        <v>2</v>
      </c>
      <c r="E223" s="179">
        <v>1</v>
      </c>
      <c r="F223" s="181">
        <v>1</v>
      </c>
      <c r="G223" s="180" t="s">
        <v>146</v>
      </c>
      <c r="H223" s="93">
        <v>190</v>
      </c>
      <c r="I223" s="185">
        <v>0</v>
      </c>
      <c r="J223" s="185">
        <v>0</v>
      </c>
      <c r="K223" s="185">
        <v>0</v>
      </c>
      <c r="L223" s="230">
        <v>0</v>
      </c>
      <c r="M223" s="84"/>
    </row>
    <row r="224" spans="1:16" ht="26.25" hidden="1" customHeight="1">
      <c r="A224" s="178">
        <v>3</v>
      </c>
      <c r="B224" s="180">
        <v>1</v>
      </c>
      <c r="C224" s="178">
        <v>3</v>
      </c>
      <c r="D224" s="179">
        <v>2</v>
      </c>
      <c r="E224" s="179">
        <v>1</v>
      </c>
      <c r="F224" s="181">
        <v>2</v>
      </c>
      <c r="G224" s="180" t="s">
        <v>147</v>
      </c>
      <c r="H224" s="93">
        <v>191</v>
      </c>
      <c r="I224" s="185">
        <v>0</v>
      </c>
      <c r="J224" s="185">
        <v>0</v>
      </c>
      <c r="K224" s="185">
        <v>0</v>
      </c>
      <c r="L224" s="185">
        <v>0</v>
      </c>
      <c r="M224" s="84"/>
    </row>
    <row r="225" spans="1:13" ht="26.25" hidden="1" customHeight="1">
      <c r="A225" s="178">
        <v>3</v>
      </c>
      <c r="B225" s="180">
        <v>1</v>
      </c>
      <c r="C225" s="178">
        <v>3</v>
      </c>
      <c r="D225" s="179">
        <v>2</v>
      </c>
      <c r="E225" s="179">
        <v>1</v>
      </c>
      <c r="F225" s="181">
        <v>3</v>
      </c>
      <c r="G225" s="180" t="s">
        <v>148</v>
      </c>
      <c r="H225" s="93">
        <v>192</v>
      </c>
      <c r="I225" s="185">
        <v>0</v>
      </c>
      <c r="J225" s="185">
        <v>0</v>
      </c>
      <c r="K225" s="185">
        <v>0</v>
      </c>
      <c r="L225" s="185">
        <v>0</v>
      </c>
      <c r="M225" s="84"/>
    </row>
    <row r="226" spans="1:13" ht="27.75" hidden="1" customHeight="1">
      <c r="A226" s="178">
        <v>3</v>
      </c>
      <c r="B226" s="180">
        <v>1</v>
      </c>
      <c r="C226" s="178">
        <v>3</v>
      </c>
      <c r="D226" s="179">
        <v>2</v>
      </c>
      <c r="E226" s="179">
        <v>1</v>
      </c>
      <c r="F226" s="181">
        <v>4</v>
      </c>
      <c r="G226" s="180" t="s">
        <v>149</v>
      </c>
      <c r="H226" s="93">
        <v>193</v>
      </c>
      <c r="I226" s="185">
        <v>0</v>
      </c>
      <c r="J226" s="185">
        <v>0</v>
      </c>
      <c r="K226" s="185">
        <v>0</v>
      </c>
      <c r="L226" s="230">
        <v>0</v>
      </c>
      <c r="M226" s="84"/>
    </row>
    <row r="227" spans="1:13" ht="29.25" hidden="1" customHeight="1">
      <c r="A227" s="178">
        <v>3</v>
      </c>
      <c r="B227" s="180">
        <v>1</v>
      </c>
      <c r="C227" s="178">
        <v>3</v>
      </c>
      <c r="D227" s="179">
        <v>2</v>
      </c>
      <c r="E227" s="179">
        <v>1</v>
      </c>
      <c r="F227" s="181">
        <v>5</v>
      </c>
      <c r="G227" s="172" t="s">
        <v>150</v>
      </c>
      <c r="H227" s="93">
        <v>194</v>
      </c>
      <c r="I227" s="185">
        <v>0</v>
      </c>
      <c r="J227" s="185">
        <v>0</v>
      </c>
      <c r="K227" s="185">
        <v>0</v>
      </c>
      <c r="L227" s="185">
        <v>0</v>
      </c>
      <c r="M227" s="84"/>
    </row>
    <row r="228" spans="1:13" ht="25.5" hidden="1" customHeight="1">
      <c r="A228" s="178">
        <v>3</v>
      </c>
      <c r="B228" s="180">
        <v>1</v>
      </c>
      <c r="C228" s="178">
        <v>3</v>
      </c>
      <c r="D228" s="179">
        <v>2</v>
      </c>
      <c r="E228" s="179">
        <v>1</v>
      </c>
      <c r="F228" s="181">
        <v>6</v>
      </c>
      <c r="G228" s="172" t="s">
        <v>145</v>
      </c>
      <c r="H228" s="93">
        <v>195</v>
      </c>
      <c r="I228" s="185">
        <v>0</v>
      </c>
      <c r="J228" s="185">
        <v>0</v>
      </c>
      <c r="K228" s="185">
        <v>0</v>
      </c>
      <c r="L228" s="230">
        <v>0</v>
      </c>
      <c r="M228" s="84"/>
    </row>
    <row r="229" spans="1:13" ht="27" hidden="1" customHeight="1">
      <c r="A229" s="173">
        <v>3</v>
      </c>
      <c r="B229" s="171">
        <v>1</v>
      </c>
      <c r="C229" s="171">
        <v>4</v>
      </c>
      <c r="D229" s="171"/>
      <c r="E229" s="171"/>
      <c r="F229" s="174"/>
      <c r="G229" s="172" t="s">
        <v>151</v>
      </c>
      <c r="H229" s="93">
        <v>196</v>
      </c>
      <c r="I229" s="188">
        <f t="shared" ref="I229:L231" si="22">I230</f>
        <v>0</v>
      </c>
      <c r="J229" s="210">
        <f t="shared" si="22"/>
        <v>0</v>
      </c>
      <c r="K229" s="189">
        <f t="shared" si="22"/>
        <v>0</v>
      </c>
      <c r="L229" s="189">
        <f t="shared" si="22"/>
        <v>0</v>
      </c>
      <c r="M229" s="84"/>
    </row>
    <row r="230" spans="1:13" ht="27" hidden="1" customHeight="1">
      <c r="A230" s="191">
        <v>3</v>
      </c>
      <c r="B230" s="200">
        <v>1</v>
      </c>
      <c r="C230" s="200">
        <v>4</v>
      </c>
      <c r="D230" s="200">
        <v>1</v>
      </c>
      <c r="E230" s="200"/>
      <c r="F230" s="201"/>
      <c r="G230" s="172" t="s">
        <v>151</v>
      </c>
      <c r="H230" s="93">
        <v>197</v>
      </c>
      <c r="I230" s="195">
        <f t="shared" si="22"/>
        <v>0</v>
      </c>
      <c r="J230" s="222">
        <f t="shared" si="22"/>
        <v>0</v>
      </c>
      <c r="K230" s="196">
        <f t="shared" si="22"/>
        <v>0</v>
      </c>
      <c r="L230" s="196">
        <f t="shared" si="22"/>
        <v>0</v>
      </c>
      <c r="M230" s="84"/>
    </row>
    <row r="231" spans="1:13" ht="27.75" hidden="1" customHeight="1">
      <c r="A231" s="178">
        <v>3</v>
      </c>
      <c r="B231" s="179">
        <v>1</v>
      </c>
      <c r="C231" s="179">
        <v>4</v>
      </c>
      <c r="D231" s="179">
        <v>1</v>
      </c>
      <c r="E231" s="179">
        <v>1</v>
      </c>
      <c r="F231" s="181"/>
      <c r="G231" s="172" t="s">
        <v>152</v>
      </c>
      <c r="H231" s="93">
        <v>198</v>
      </c>
      <c r="I231" s="167">
        <f t="shared" si="22"/>
        <v>0</v>
      </c>
      <c r="J231" s="208">
        <f t="shared" si="22"/>
        <v>0</v>
      </c>
      <c r="K231" s="168">
        <f t="shared" si="22"/>
        <v>0</v>
      </c>
      <c r="L231" s="168">
        <f t="shared" si="22"/>
        <v>0</v>
      </c>
      <c r="M231" s="84"/>
    </row>
    <row r="232" spans="1:13" ht="27" hidden="1" customHeight="1">
      <c r="A232" s="182">
        <v>3</v>
      </c>
      <c r="B232" s="178">
        <v>1</v>
      </c>
      <c r="C232" s="179">
        <v>4</v>
      </c>
      <c r="D232" s="179">
        <v>1</v>
      </c>
      <c r="E232" s="179">
        <v>1</v>
      </c>
      <c r="F232" s="181">
        <v>1</v>
      </c>
      <c r="G232" s="172" t="s">
        <v>152</v>
      </c>
      <c r="H232" s="93">
        <v>199</v>
      </c>
      <c r="I232" s="185">
        <v>0</v>
      </c>
      <c r="J232" s="185">
        <v>0</v>
      </c>
      <c r="K232" s="185">
        <v>0</v>
      </c>
      <c r="L232" s="185">
        <v>0</v>
      </c>
      <c r="M232" s="84"/>
    </row>
    <row r="233" spans="1:13" ht="26.25" hidden="1" customHeight="1">
      <c r="A233" s="182">
        <v>3</v>
      </c>
      <c r="B233" s="179">
        <v>1</v>
      </c>
      <c r="C233" s="179">
        <v>5</v>
      </c>
      <c r="D233" s="179"/>
      <c r="E233" s="179"/>
      <c r="F233" s="181"/>
      <c r="G233" s="180" t="s">
        <v>422</v>
      </c>
      <c r="H233" s="93">
        <v>200</v>
      </c>
      <c r="I233" s="167">
        <f t="shared" ref="I233:L234" si="23">I234</f>
        <v>0</v>
      </c>
      <c r="J233" s="167">
        <f t="shared" si="23"/>
        <v>0</v>
      </c>
      <c r="K233" s="167">
        <f t="shared" si="23"/>
        <v>0</v>
      </c>
      <c r="L233" s="167">
        <f t="shared" si="23"/>
        <v>0</v>
      </c>
      <c r="M233" s="84"/>
    </row>
    <row r="234" spans="1:13" ht="30" hidden="1" customHeight="1">
      <c r="A234" s="182">
        <v>3</v>
      </c>
      <c r="B234" s="179">
        <v>1</v>
      </c>
      <c r="C234" s="179">
        <v>5</v>
      </c>
      <c r="D234" s="179">
        <v>1</v>
      </c>
      <c r="E234" s="179"/>
      <c r="F234" s="181"/>
      <c r="G234" s="180" t="s">
        <v>422</v>
      </c>
      <c r="H234" s="93">
        <v>201</v>
      </c>
      <c r="I234" s="167">
        <f t="shared" si="23"/>
        <v>0</v>
      </c>
      <c r="J234" s="167">
        <f t="shared" si="23"/>
        <v>0</v>
      </c>
      <c r="K234" s="167">
        <f t="shared" si="23"/>
        <v>0</v>
      </c>
      <c r="L234" s="167">
        <f t="shared" si="23"/>
        <v>0</v>
      </c>
      <c r="M234" s="84"/>
    </row>
    <row r="235" spans="1:13" ht="27" hidden="1" customHeight="1">
      <c r="A235" s="182">
        <v>3</v>
      </c>
      <c r="B235" s="179">
        <v>1</v>
      </c>
      <c r="C235" s="179">
        <v>5</v>
      </c>
      <c r="D235" s="179">
        <v>1</v>
      </c>
      <c r="E235" s="179">
        <v>1</v>
      </c>
      <c r="F235" s="181"/>
      <c r="G235" s="180" t="s">
        <v>422</v>
      </c>
      <c r="H235" s="93">
        <v>202</v>
      </c>
      <c r="I235" s="167">
        <f>SUM(I236:I238)</f>
        <v>0</v>
      </c>
      <c r="J235" s="167">
        <f>SUM(J236:J238)</f>
        <v>0</v>
      </c>
      <c r="K235" s="167">
        <f>SUM(K236:K238)</f>
        <v>0</v>
      </c>
      <c r="L235" s="167">
        <f>SUM(L236:L238)</f>
        <v>0</v>
      </c>
      <c r="M235" s="84"/>
    </row>
    <row r="236" spans="1:13" ht="31.5" hidden="1" customHeight="1">
      <c r="A236" s="182">
        <v>3</v>
      </c>
      <c r="B236" s="179">
        <v>1</v>
      </c>
      <c r="C236" s="179">
        <v>5</v>
      </c>
      <c r="D236" s="179">
        <v>1</v>
      </c>
      <c r="E236" s="179">
        <v>1</v>
      </c>
      <c r="F236" s="181">
        <v>1</v>
      </c>
      <c r="G236" s="237" t="s">
        <v>153</v>
      </c>
      <c r="H236" s="93">
        <v>203</v>
      </c>
      <c r="I236" s="185">
        <v>0</v>
      </c>
      <c r="J236" s="185">
        <v>0</v>
      </c>
      <c r="K236" s="185">
        <v>0</v>
      </c>
      <c r="L236" s="185">
        <v>0</v>
      </c>
      <c r="M236" s="84"/>
    </row>
    <row r="237" spans="1:13" ht="25.5" hidden="1" customHeight="1">
      <c r="A237" s="182">
        <v>3</v>
      </c>
      <c r="B237" s="179">
        <v>1</v>
      </c>
      <c r="C237" s="179">
        <v>5</v>
      </c>
      <c r="D237" s="179">
        <v>1</v>
      </c>
      <c r="E237" s="179">
        <v>1</v>
      </c>
      <c r="F237" s="181">
        <v>2</v>
      </c>
      <c r="G237" s="237" t="s">
        <v>154</v>
      </c>
      <c r="H237" s="93">
        <v>204</v>
      </c>
      <c r="I237" s="185">
        <v>0</v>
      </c>
      <c r="J237" s="185">
        <v>0</v>
      </c>
      <c r="K237" s="185">
        <v>0</v>
      </c>
      <c r="L237" s="185">
        <v>0</v>
      </c>
      <c r="M237" s="84"/>
    </row>
    <row r="238" spans="1:13" ht="28.5" hidden="1" customHeight="1">
      <c r="A238" s="182">
        <v>3</v>
      </c>
      <c r="B238" s="179">
        <v>1</v>
      </c>
      <c r="C238" s="179">
        <v>5</v>
      </c>
      <c r="D238" s="179">
        <v>1</v>
      </c>
      <c r="E238" s="179">
        <v>1</v>
      </c>
      <c r="F238" s="181">
        <v>3</v>
      </c>
      <c r="G238" s="237" t="s">
        <v>155</v>
      </c>
      <c r="H238" s="93">
        <v>205</v>
      </c>
      <c r="I238" s="185">
        <v>0</v>
      </c>
      <c r="J238" s="185">
        <v>0</v>
      </c>
      <c r="K238" s="185">
        <v>0</v>
      </c>
      <c r="L238" s="185">
        <v>0</v>
      </c>
      <c r="M238" s="84"/>
    </row>
    <row r="239" spans="1:13" ht="41.25" hidden="1" customHeight="1">
      <c r="A239" s="163">
        <v>3</v>
      </c>
      <c r="B239" s="164">
        <v>2</v>
      </c>
      <c r="C239" s="164"/>
      <c r="D239" s="164"/>
      <c r="E239" s="164"/>
      <c r="F239" s="166"/>
      <c r="G239" s="165" t="s">
        <v>156</v>
      </c>
      <c r="H239" s="93">
        <v>206</v>
      </c>
      <c r="I239" s="167">
        <f>SUM(I240+I272)</f>
        <v>0</v>
      </c>
      <c r="J239" s="208">
        <f>SUM(J240+J272)</f>
        <v>0</v>
      </c>
      <c r="K239" s="168">
        <f>SUM(K240+K272)</f>
        <v>0</v>
      </c>
      <c r="L239" s="168">
        <f>SUM(L240+L272)</f>
        <v>0</v>
      </c>
      <c r="M239" s="84"/>
    </row>
    <row r="240" spans="1:13" ht="26.25" hidden="1" customHeight="1">
      <c r="A240" s="191">
        <v>3</v>
      </c>
      <c r="B240" s="199">
        <v>2</v>
      </c>
      <c r="C240" s="200">
        <v>1</v>
      </c>
      <c r="D240" s="200"/>
      <c r="E240" s="200"/>
      <c r="F240" s="201"/>
      <c r="G240" s="202" t="s">
        <v>157</v>
      </c>
      <c r="H240" s="93">
        <v>207</v>
      </c>
      <c r="I240" s="195">
        <f>SUM(I241+I250+I254+I258+I262+I265+I268)</f>
        <v>0</v>
      </c>
      <c r="J240" s="222">
        <f>SUM(J241+J250+J254+J258+J262+J265+J268)</f>
        <v>0</v>
      </c>
      <c r="K240" s="196">
        <f>SUM(K241+K250+K254+K258+K262+K265+K268)</f>
        <v>0</v>
      </c>
      <c r="L240" s="196">
        <f>SUM(L241+L250+L254+L258+L262+L265+L268)</f>
        <v>0</v>
      </c>
      <c r="M240" s="84"/>
    </row>
    <row r="241" spans="1:13" ht="30" hidden="1" customHeight="1">
      <c r="A241" s="178">
        <v>3</v>
      </c>
      <c r="B241" s="179">
        <v>2</v>
      </c>
      <c r="C241" s="179">
        <v>1</v>
      </c>
      <c r="D241" s="179">
        <v>1</v>
      </c>
      <c r="E241" s="179"/>
      <c r="F241" s="181"/>
      <c r="G241" s="180" t="s">
        <v>158</v>
      </c>
      <c r="H241" s="93">
        <v>208</v>
      </c>
      <c r="I241" s="195">
        <f>I242</f>
        <v>0</v>
      </c>
      <c r="J241" s="195">
        <f>J242</f>
        <v>0</v>
      </c>
      <c r="K241" s="195">
        <f>K242</f>
        <v>0</v>
      </c>
      <c r="L241" s="195">
        <f>L242</f>
        <v>0</v>
      </c>
      <c r="M241" s="84"/>
    </row>
    <row r="242" spans="1:13" ht="27" hidden="1" customHeight="1">
      <c r="A242" s="178">
        <v>3</v>
      </c>
      <c r="B242" s="178">
        <v>2</v>
      </c>
      <c r="C242" s="179">
        <v>1</v>
      </c>
      <c r="D242" s="179">
        <v>1</v>
      </c>
      <c r="E242" s="179">
        <v>1</v>
      </c>
      <c r="F242" s="181"/>
      <c r="G242" s="180" t="s">
        <v>159</v>
      </c>
      <c r="H242" s="93">
        <v>209</v>
      </c>
      <c r="I242" s="167">
        <f>SUM(I243:I243)</f>
        <v>0</v>
      </c>
      <c r="J242" s="208">
        <f>SUM(J243:J243)</f>
        <v>0</v>
      </c>
      <c r="K242" s="168">
        <f>SUM(K243:K243)</f>
        <v>0</v>
      </c>
      <c r="L242" s="168">
        <f>SUM(L243:L243)</f>
        <v>0</v>
      </c>
      <c r="M242" s="84"/>
    </row>
    <row r="243" spans="1:13" ht="25.5" hidden="1" customHeight="1">
      <c r="A243" s="191">
        <v>3</v>
      </c>
      <c r="B243" s="191">
        <v>2</v>
      </c>
      <c r="C243" s="200">
        <v>1</v>
      </c>
      <c r="D243" s="200">
        <v>1</v>
      </c>
      <c r="E243" s="200">
        <v>1</v>
      </c>
      <c r="F243" s="201">
        <v>1</v>
      </c>
      <c r="G243" s="202" t="s">
        <v>159</v>
      </c>
      <c r="H243" s="93">
        <v>210</v>
      </c>
      <c r="I243" s="185">
        <v>0</v>
      </c>
      <c r="J243" s="185">
        <v>0</v>
      </c>
      <c r="K243" s="185">
        <v>0</v>
      </c>
      <c r="L243" s="185">
        <v>0</v>
      </c>
      <c r="M243" s="84"/>
    </row>
    <row r="244" spans="1:13" ht="25.5" hidden="1" customHeight="1">
      <c r="A244" s="191">
        <v>3</v>
      </c>
      <c r="B244" s="200">
        <v>2</v>
      </c>
      <c r="C244" s="200">
        <v>1</v>
      </c>
      <c r="D244" s="200">
        <v>1</v>
      </c>
      <c r="E244" s="200">
        <v>2</v>
      </c>
      <c r="F244" s="201"/>
      <c r="G244" s="202" t="s">
        <v>160</v>
      </c>
      <c r="H244" s="93">
        <v>211</v>
      </c>
      <c r="I244" s="167">
        <f>SUM(I245:I246)</f>
        <v>0</v>
      </c>
      <c r="J244" s="167">
        <f>SUM(J245:J246)</f>
        <v>0</v>
      </c>
      <c r="K244" s="167">
        <f>SUM(K245:K246)</f>
        <v>0</v>
      </c>
      <c r="L244" s="167">
        <f>SUM(L245:L246)</f>
        <v>0</v>
      </c>
      <c r="M244" s="84"/>
    </row>
    <row r="245" spans="1:13" ht="24.75" hidden="1" customHeight="1">
      <c r="A245" s="191">
        <v>3</v>
      </c>
      <c r="B245" s="200">
        <v>2</v>
      </c>
      <c r="C245" s="200">
        <v>1</v>
      </c>
      <c r="D245" s="200">
        <v>1</v>
      </c>
      <c r="E245" s="200">
        <v>2</v>
      </c>
      <c r="F245" s="201">
        <v>1</v>
      </c>
      <c r="G245" s="202" t="s">
        <v>161</v>
      </c>
      <c r="H245" s="93">
        <v>212</v>
      </c>
      <c r="I245" s="185">
        <v>0</v>
      </c>
      <c r="J245" s="185">
        <v>0</v>
      </c>
      <c r="K245" s="185">
        <v>0</v>
      </c>
      <c r="L245" s="185">
        <v>0</v>
      </c>
      <c r="M245" s="84"/>
    </row>
    <row r="246" spans="1:13" ht="25.5" hidden="1" customHeight="1">
      <c r="A246" s="191">
        <v>3</v>
      </c>
      <c r="B246" s="200">
        <v>2</v>
      </c>
      <c r="C246" s="200">
        <v>1</v>
      </c>
      <c r="D246" s="200">
        <v>1</v>
      </c>
      <c r="E246" s="200">
        <v>2</v>
      </c>
      <c r="F246" s="201">
        <v>2</v>
      </c>
      <c r="G246" s="202" t="s">
        <v>162</v>
      </c>
      <c r="H246" s="93">
        <v>213</v>
      </c>
      <c r="I246" s="185">
        <v>0</v>
      </c>
      <c r="J246" s="185">
        <v>0</v>
      </c>
      <c r="K246" s="185">
        <v>0</v>
      </c>
      <c r="L246" s="185">
        <v>0</v>
      </c>
      <c r="M246" s="84"/>
    </row>
    <row r="247" spans="1:13" ht="25.5" hidden="1" customHeight="1">
      <c r="A247" s="191">
        <v>3</v>
      </c>
      <c r="B247" s="200">
        <v>2</v>
      </c>
      <c r="C247" s="200">
        <v>1</v>
      </c>
      <c r="D247" s="200">
        <v>1</v>
      </c>
      <c r="E247" s="200">
        <v>3</v>
      </c>
      <c r="F247" s="238"/>
      <c r="G247" s="202" t="s">
        <v>163</v>
      </c>
      <c r="H247" s="93">
        <v>214</v>
      </c>
      <c r="I247" s="167">
        <f>SUM(I248:I249)</f>
        <v>0</v>
      </c>
      <c r="J247" s="167">
        <f>SUM(J248:J249)</f>
        <v>0</v>
      </c>
      <c r="K247" s="167">
        <f>SUM(K248:K249)</f>
        <v>0</v>
      </c>
      <c r="L247" s="167">
        <f>SUM(L248:L249)</f>
        <v>0</v>
      </c>
      <c r="M247" s="84"/>
    </row>
    <row r="248" spans="1:13" ht="29.25" hidden="1" customHeight="1">
      <c r="A248" s="191">
        <v>3</v>
      </c>
      <c r="B248" s="200">
        <v>2</v>
      </c>
      <c r="C248" s="200">
        <v>1</v>
      </c>
      <c r="D248" s="200">
        <v>1</v>
      </c>
      <c r="E248" s="200">
        <v>3</v>
      </c>
      <c r="F248" s="201">
        <v>1</v>
      </c>
      <c r="G248" s="202" t="s">
        <v>164</v>
      </c>
      <c r="H248" s="93">
        <v>215</v>
      </c>
      <c r="I248" s="185">
        <v>0</v>
      </c>
      <c r="J248" s="185">
        <v>0</v>
      </c>
      <c r="K248" s="185">
        <v>0</v>
      </c>
      <c r="L248" s="185">
        <v>0</v>
      </c>
      <c r="M248" s="84"/>
    </row>
    <row r="249" spans="1:13" ht="25.5" hidden="1" customHeight="1">
      <c r="A249" s="191">
        <v>3</v>
      </c>
      <c r="B249" s="200">
        <v>2</v>
      </c>
      <c r="C249" s="200">
        <v>1</v>
      </c>
      <c r="D249" s="200">
        <v>1</v>
      </c>
      <c r="E249" s="200">
        <v>3</v>
      </c>
      <c r="F249" s="201">
        <v>2</v>
      </c>
      <c r="G249" s="202" t="s">
        <v>165</v>
      </c>
      <c r="H249" s="93">
        <v>216</v>
      </c>
      <c r="I249" s="185">
        <v>0</v>
      </c>
      <c r="J249" s="185">
        <v>0</v>
      </c>
      <c r="K249" s="185">
        <v>0</v>
      </c>
      <c r="L249" s="185">
        <v>0</v>
      </c>
      <c r="M249" s="84"/>
    </row>
    <row r="250" spans="1:13" ht="27" hidden="1" customHeight="1">
      <c r="A250" s="178">
        <v>3</v>
      </c>
      <c r="B250" s="179">
        <v>2</v>
      </c>
      <c r="C250" s="179">
        <v>1</v>
      </c>
      <c r="D250" s="179">
        <v>2</v>
      </c>
      <c r="E250" s="179"/>
      <c r="F250" s="181"/>
      <c r="G250" s="180" t="s">
        <v>166</v>
      </c>
      <c r="H250" s="93">
        <v>217</v>
      </c>
      <c r="I250" s="167">
        <f>I251</f>
        <v>0</v>
      </c>
      <c r="J250" s="167">
        <f>J251</f>
        <v>0</v>
      </c>
      <c r="K250" s="167">
        <f>K251</f>
        <v>0</v>
      </c>
      <c r="L250" s="167">
        <f>L251</f>
        <v>0</v>
      </c>
      <c r="M250" s="84"/>
    </row>
    <row r="251" spans="1:13" ht="27.75" hidden="1" customHeight="1">
      <c r="A251" s="178">
        <v>3</v>
      </c>
      <c r="B251" s="179">
        <v>2</v>
      </c>
      <c r="C251" s="179">
        <v>1</v>
      </c>
      <c r="D251" s="179">
        <v>2</v>
      </c>
      <c r="E251" s="179">
        <v>1</v>
      </c>
      <c r="F251" s="181"/>
      <c r="G251" s="180" t="s">
        <v>166</v>
      </c>
      <c r="H251" s="93">
        <v>218</v>
      </c>
      <c r="I251" s="167">
        <f>SUM(I252:I253)</f>
        <v>0</v>
      </c>
      <c r="J251" s="208">
        <f>SUM(J252:J253)</f>
        <v>0</v>
      </c>
      <c r="K251" s="168">
        <f>SUM(K252:K253)</f>
        <v>0</v>
      </c>
      <c r="L251" s="168">
        <f>SUM(L252:L253)</f>
        <v>0</v>
      </c>
      <c r="M251" s="84"/>
    </row>
    <row r="252" spans="1:13" ht="27" hidden="1" customHeight="1">
      <c r="A252" s="191">
        <v>3</v>
      </c>
      <c r="B252" s="199">
        <v>2</v>
      </c>
      <c r="C252" s="200">
        <v>1</v>
      </c>
      <c r="D252" s="200">
        <v>2</v>
      </c>
      <c r="E252" s="200">
        <v>1</v>
      </c>
      <c r="F252" s="201">
        <v>1</v>
      </c>
      <c r="G252" s="202" t="s">
        <v>167</v>
      </c>
      <c r="H252" s="93">
        <v>219</v>
      </c>
      <c r="I252" s="185">
        <v>0</v>
      </c>
      <c r="J252" s="185">
        <v>0</v>
      </c>
      <c r="K252" s="185">
        <v>0</v>
      </c>
      <c r="L252" s="185">
        <v>0</v>
      </c>
      <c r="M252" s="84"/>
    </row>
    <row r="253" spans="1:13" ht="25.5" hidden="1" customHeight="1">
      <c r="A253" s="178">
        <v>3</v>
      </c>
      <c r="B253" s="179">
        <v>2</v>
      </c>
      <c r="C253" s="179">
        <v>1</v>
      </c>
      <c r="D253" s="179">
        <v>2</v>
      </c>
      <c r="E253" s="179">
        <v>1</v>
      </c>
      <c r="F253" s="181">
        <v>2</v>
      </c>
      <c r="G253" s="180" t="s">
        <v>168</v>
      </c>
      <c r="H253" s="93">
        <v>220</v>
      </c>
      <c r="I253" s="185">
        <v>0</v>
      </c>
      <c r="J253" s="185">
        <v>0</v>
      </c>
      <c r="K253" s="185">
        <v>0</v>
      </c>
      <c r="L253" s="185">
        <v>0</v>
      </c>
      <c r="M253" s="84"/>
    </row>
    <row r="254" spans="1:13" ht="26.25" hidden="1" customHeight="1">
      <c r="A254" s="173">
        <v>3</v>
      </c>
      <c r="B254" s="171">
        <v>2</v>
      </c>
      <c r="C254" s="171">
        <v>1</v>
      </c>
      <c r="D254" s="171">
        <v>3</v>
      </c>
      <c r="E254" s="171"/>
      <c r="F254" s="174"/>
      <c r="G254" s="172" t="s">
        <v>169</v>
      </c>
      <c r="H254" s="93">
        <v>221</v>
      </c>
      <c r="I254" s="188">
        <f>I255</f>
        <v>0</v>
      </c>
      <c r="J254" s="210">
        <f>J255</f>
        <v>0</v>
      </c>
      <c r="K254" s="189">
        <f>K255</f>
        <v>0</v>
      </c>
      <c r="L254" s="189">
        <f>L255</f>
        <v>0</v>
      </c>
      <c r="M254" s="84"/>
    </row>
    <row r="255" spans="1:13" ht="29.25" hidden="1" customHeight="1">
      <c r="A255" s="178">
        <v>3</v>
      </c>
      <c r="B255" s="179">
        <v>2</v>
      </c>
      <c r="C255" s="179">
        <v>1</v>
      </c>
      <c r="D255" s="179">
        <v>3</v>
      </c>
      <c r="E255" s="179">
        <v>1</v>
      </c>
      <c r="F255" s="181"/>
      <c r="G255" s="172" t="s">
        <v>169</v>
      </c>
      <c r="H255" s="93">
        <v>222</v>
      </c>
      <c r="I255" s="167">
        <f>I256+I257</f>
        <v>0</v>
      </c>
      <c r="J255" s="167">
        <f>J256+J257</f>
        <v>0</v>
      </c>
      <c r="K255" s="167">
        <f>K256+K257</f>
        <v>0</v>
      </c>
      <c r="L255" s="167">
        <f>L256+L257</f>
        <v>0</v>
      </c>
      <c r="M255" s="84"/>
    </row>
    <row r="256" spans="1:13" ht="30" hidden="1" customHeight="1">
      <c r="A256" s="178">
        <v>3</v>
      </c>
      <c r="B256" s="179">
        <v>2</v>
      </c>
      <c r="C256" s="179">
        <v>1</v>
      </c>
      <c r="D256" s="179">
        <v>3</v>
      </c>
      <c r="E256" s="179">
        <v>1</v>
      </c>
      <c r="F256" s="181">
        <v>1</v>
      </c>
      <c r="G256" s="180" t="s">
        <v>170</v>
      </c>
      <c r="H256" s="93">
        <v>223</v>
      </c>
      <c r="I256" s="185">
        <v>0</v>
      </c>
      <c r="J256" s="185">
        <v>0</v>
      </c>
      <c r="K256" s="185">
        <v>0</v>
      </c>
      <c r="L256" s="185">
        <v>0</v>
      </c>
      <c r="M256" s="84"/>
    </row>
    <row r="257" spans="1:13" ht="27.75" hidden="1" customHeight="1">
      <c r="A257" s="178">
        <v>3</v>
      </c>
      <c r="B257" s="179">
        <v>2</v>
      </c>
      <c r="C257" s="179">
        <v>1</v>
      </c>
      <c r="D257" s="179">
        <v>3</v>
      </c>
      <c r="E257" s="179">
        <v>1</v>
      </c>
      <c r="F257" s="181">
        <v>2</v>
      </c>
      <c r="G257" s="180" t="s">
        <v>171</v>
      </c>
      <c r="H257" s="93">
        <v>224</v>
      </c>
      <c r="I257" s="230">
        <v>0</v>
      </c>
      <c r="J257" s="227">
        <v>0</v>
      </c>
      <c r="K257" s="230">
        <v>0</v>
      </c>
      <c r="L257" s="230">
        <v>0</v>
      </c>
      <c r="M257" s="84"/>
    </row>
    <row r="258" spans="1:13" ht="26.25" hidden="1" customHeight="1">
      <c r="A258" s="178">
        <v>3</v>
      </c>
      <c r="B258" s="179">
        <v>2</v>
      </c>
      <c r="C258" s="179">
        <v>1</v>
      </c>
      <c r="D258" s="179">
        <v>4</v>
      </c>
      <c r="E258" s="179"/>
      <c r="F258" s="181"/>
      <c r="G258" s="180" t="s">
        <v>172</v>
      </c>
      <c r="H258" s="93">
        <v>225</v>
      </c>
      <c r="I258" s="167">
        <f>I259</f>
        <v>0</v>
      </c>
      <c r="J258" s="168">
        <f>J259</f>
        <v>0</v>
      </c>
      <c r="K258" s="167">
        <f>K259</f>
        <v>0</v>
      </c>
      <c r="L258" s="168">
        <f>L259</f>
        <v>0</v>
      </c>
      <c r="M258" s="84"/>
    </row>
    <row r="259" spans="1:13" ht="27.75" hidden="1" customHeight="1">
      <c r="A259" s="173">
        <v>3</v>
      </c>
      <c r="B259" s="171">
        <v>2</v>
      </c>
      <c r="C259" s="171">
        <v>1</v>
      </c>
      <c r="D259" s="171">
        <v>4</v>
      </c>
      <c r="E259" s="171">
        <v>1</v>
      </c>
      <c r="F259" s="174"/>
      <c r="G259" s="172" t="s">
        <v>172</v>
      </c>
      <c r="H259" s="93">
        <v>226</v>
      </c>
      <c r="I259" s="188">
        <f>SUM(I260:I261)</f>
        <v>0</v>
      </c>
      <c r="J259" s="210">
        <f>SUM(J260:J261)</f>
        <v>0</v>
      </c>
      <c r="K259" s="189">
        <f>SUM(K260:K261)</f>
        <v>0</v>
      </c>
      <c r="L259" s="189">
        <f>SUM(L260:L261)</f>
        <v>0</v>
      </c>
      <c r="M259" s="84"/>
    </row>
    <row r="260" spans="1:13" ht="25.5" hidden="1" customHeight="1">
      <c r="A260" s="178">
        <v>3</v>
      </c>
      <c r="B260" s="179">
        <v>2</v>
      </c>
      <c r="C260" s="179">
        <v>1</v>
      </c>
      <c r="D260" s="179">
        <v>4</v>
      </c>
      <c r="E260" s="179">
        <v>1</v>
      </c>
      <c r="F260" s="181">
        <v>1</v>
      </c>
      <c r="G260" s="180" t="s">
        <v>173</v>
      </c>
      <c r="H260" s="93">
        <v>227</v>
      </c>
      <c r="I260" s="185">
        <v>0</v>
      </c>
      <c r="J260" s="185">
        <v>0</v>
      </c>
      <c r="K260" s="185">
        <v>0</v>
      </c>
      <c r="L260" s="185">
        <v>0</v>
      </c>
      <c r="M260" s="84"/>
    </row>
    <row r="261" spans="1:13" ht="27.75" hidden="1" customHeight="1">
      <c r="A261" s="178">
        <v>3</v>
      </c>
      <c r="B261" s="179">
        <v>2</v>
      </c>
      <c r="C261" s="179">
        <v>1</v>
      </c>
      <c r="D261" s="179">
        <v>4</v>
      </c>
      <c r="E261" s="179">
        <v>1</v>
      </c>
      <c r="F261" s="181">
        <v>2</v>
      </c>
      <c r="G261" s="180" t="s">
        <v>174</v>
      </c>
      <c r="H261" s="93">
        <v>228</v>
      </c>
      <c r="I261" s="185">
        <v>0</v>
      </c>
      <c r="J261" s="185">
        <v>0</v>
      </c>
      <c r="K261" s="185">
        <v>0</v>
      </c>
      <c r="L261" s="185">
        <v>0</v>
      </c>
      <c r="M261" s="84"/>
    </row>
    <row r="262" spans="1:13" hidden="1">
      <c r="A262" s="178">
        <v>3</v>
      </c>
      <c r="B262" s="179">
        <v>2</v>
      </c>
      <c r="C262" s="179">
        <v>1</v>
      </c>
      <c r="D262" s="179">
        <v>5</v>
      </c>
      <c r="E262" s="179"/>
      <c r="F262" s="181"/>
      <c r="G262" s="180" t="s">
        <v>175</v>
      </c>
      <c r="H262" s="93">
        <v>229</v>
      </c>
      <c r="I262" s="167">
        <f t="shared" ref="I262:L263" si="24">I263</f>
        <v>0</v>
      </c>
      <c r="J262" s="208">
        <f t="shared" si="24"/>
        <v>0</v>
      </c>
      <c r="K262" s="168">
        <f t="shared" si="24"/>
        <v>0</v>
      </c>
      <c r="L262" s="168">
        <f t="shared" si="24"/>
        <v>0</v>
      </c>
    </row>
    <row r="263" spans="1:13" ht="29.25" hidden="1" customHeight="1">
      <c r="A263" s="178">
        <v>3</v>
      </c>
      <c r="B263" s="179">
        <v>2</v>
      </c>
      <c r="C263" s="179">
        <v>1</v>
      </c>
      <c r="D263" s="179">
        <v>5</v>
      </c>
      <c r="E263" s="179">
        <v>1</v>
      </c>
      <c r="F263" s="181"/>
      <c r="G263" s="180" t="s">
        <v>175</v>
      </c>
      <c r="H263" s="93">
        <v>230</v>
      </c>
      <c r="I263" s="168">
        <f t="shared" si="24"/>
        <v>0</v>
      </c>
      <c r="J263" s="208">
        <f t="shared" si="24"/>
        <v>0</v>
      </c>
      <c r="K263" s="168">
        <f t="shared" si="24"/>
        <v>0</v>
      </c>
      <c r="L263" s="168">
        <f t="shared" si="24"/>
        <v>0</v>
      </c>
      <c r="M263" s="84"/>
    </row>
    <row r="264" spans="1:13" hidden="1">
      <c r="A264" s="199">
        <v>3</v>
      </c>
      <c r="B264" s="200">
        <v>2</v>
      </c>
      <c r="C264" s="200">
        <v>1</v>
      </c>
      <c r="D264" s="200">
        <v>5</v>
      </c>
      <c r="E264" s="200">
        <v>1</v>
      </c>
      <c r="F264" s="201">
        <v>1</v>
      </c>
      <c r="G264" s="180" t="s">
        <v>175</v>
      </c>
      <c r="H264" s="93">
        <v>231</v>
      </c>
      <c r="I264" s="230">
        <v>0</v>
      </c>
      <c r="J264" s="230">
        <v>0</v>
      </c>
      <c r="K264" s="230">
        <v>0</v>
      </c>
      <c r="L264" s="230">
        <v>0</v>
      </c>
    </row>
    <row r="265" spans="1:13" hidden="1">
      <c r="A265" s="178">
        <v>3</v>
      </c>
      <c r="B265" s="179">
        <v>2</v>
      </c>
      <c r="C265" s="179">
        <v>1</v>
      </c>
      <c r="D265" s="179">
        <v>6</v>
      </c>
      <c r="E265" s="179"/>
      <c r="F265" s="181"/>
      <c r="G265" s="180" t="s">
        <v>176</v>
      </c>
      <c r="H265" s="93">
        <v>232</v>
      </c>
      <c r="I265" s="167">
        <f t="shared" ref="I265:L266" si="25">I266</f>
        <v>0</v>
      </c>
      <c r="J265" s="208">
        <f t="shared" si="25"/>
        <v>0</v>
      </c>
      <c r="K265" s="168">
        <f t="shared" si="25"/>
        <v>0</v>
      </c>
      <c r="L265" s="168">
        <f t="shared" si="25"/>
        <v>0</v>
      </c>
    </row>
    <row r="266" spans="1:13" hidden="1">
      <c r="A266" s="178">
        <v>3</v>
      </c>
      <c r="B266" s="178">
        <v>2</v>
      </c>
      <c r="C266" s="179">
        <v>1</v>
      </c>
      <c r="D266" s="179">
        <v>6</v>
      </c>
      <c r="E266" s="179">
        <v>1</v>
      </c>
      <c r="F266" s="181"/>
      <c r="G266" s="180" t="s">
        <v>176</v>
      </c>
      <c r="H266" s="93">
        <v>233</v>
      </c>
      <c r="I266" s="167">
        <f t="shared" si="25"/>
        <v>0</v>
      </c>
      <c r="J266" s="208">
        <f t="shared" si="25"/>
        <v>0</v>
      </c>
      <c r="K266" s="168">
        <f t="shared" si="25"/>
        <v>0</v>
      </c>
      <c r="L266" s="168">
        <f t="shared" si="25"/>
        <v>0</v>
      </c>
    </row>
    <row r="267" spans="1:13" ht="24" hidden="1" customHeight="1">
      <c r="A267" s="173">
        <v>3</v>
      </c>
      <c r="B267" s="173">
        <v>2</v>
      </c>
      <c r="C267" s="179">
        <v>1</v>
      </c>
      <c r="D267" s="179">
        <v>6</v>
      </c>
      <c r="E267" s="179">
        <v>1</v>
      </c>
      <c r="F267" s="181">
        <v>1</v>
      </c>
      <c r="G267" s="180" t="s">
        <v>176</v>
      </c>
      <c r="H267" s="93">
        <v>234</v>
      </c>
      <c r="I267" s="230">
        <v>0</v>
      </c>
      <c r="J267" s="230">
        <v>0</v>
      </c>
      <c r="K267" s="230">
        <v>0</v>
      </c>
      <c r="L267" s="230">
        <v>0</v>
      </c>
      <c r="M267" s="84"/>
    </row>
    <row r="268" spans="1:13" ht="27.75" hidden="1" customHeight="1">
      <c r="A268" s="178">
        <v>3</v>
      </c>
      <c r="B268" s="178">
        <v>2</v>
      </c>
      <c r="C268" s="179">
        <v>1</v>
      </c>
      <c r="D268" s="179">
        <v>7</v>
      </c>
      <c r="E268" s="179"/>
      <c r="F268" s="181"/>
      <c r="G268" s="180" t="s">
        <v>177</v>
      </c>
      <c r="H268" s="93">
        <v>235</v>
      </c>
      <c r="I268" s="167">
        <f>I269</f>
        <v>0</v>
      </c>
      <c r="J268" s="208">
        <f>J269</f>
        <v>0</v>
      </c>
      <c r="K268" s="168">
        <f>K269</f>
        <v>0</v>
      </c>
      <c r="L268" s="168">
        <f>L269</f>
        <v>0</v>
      </c>
      <c r="M268" s="84"/>
    </row>
    <row r="269" spans="1:13" hidden="1">
      <c r="A269" s="178">
        <v>3</v>
      </c>
      <c r="B269" s="179">
        <v>2</v>
      </c>
      <c r="C269" s="179">
        <v>1</v>
      </c>
      <c r="D269" s="179">
        <v>7</v>
      </c>
      <c r="E269" s="179">
        <v>1</v>
      </c>
      <c r="F269" s="181"/>
      <c r="G269" s="180" t="s">
        <v>177</v>
      </c>
      <c r="H269" s="93">
        <v>236</v>
      </c>
      <c r="I269" s="167">
        <f>I270+I271</f>
        <v>0</v>
      </c>
      <c r="J269" s="167">
        <f>J270+J271</f>
        <v>0</v>
      </c>
      <c r="K269" s="167">
        <f>K270+K271</f>
        <v>0</v>
      </c>
      <c r="L269" s="167">
        <f>L270+L271</f>
        <v>0</v>
      </c>
    </row>
    <row r="270" spans="1:13" ht="27" hidden="1" customHeight="1">
      <c r="A270" s="178">
        <v>3</v>
      </c>
      <c r="B270" s="179">
        <v>2</v>
      </c>
      <c r="C270" s="179">
        <v>1</v>
      </c>
      <c r="D270" s="179">
        <v>7</v>
      </c>
      <c r="E270" s="179">
        <v>1</v>
      </c>
      <c r="F270" s="181">
        <v>1</v>
      </c>
      <c r="G270" s="180" t="s">
        <v>178</v>
      </c>
      <c r="H270" s="93">
        <v>237</v>
      </c>
      <c r="I270" s="184">
        <v>0</v>
      </c>
      <c r="J270" s="185">
        <v>0</v>
      </c>
      <c r="K270" s="185">
        <v>0</v>
      </c>
      <c r="L270" s="185">
        <v>0</v>
      </c>
      <c r="M270" s="84"/>
    </row>
    <row r="271" spans="1:13" ht="24.75" hidden="1" customHeight="1">
      <c r="A271" s="178">
        <v>3</v>
      </c>
      <c r="B271" s="179">
        <v>2</v>
      </c>
      <c r="C271" s="179">
        <v>1</v>
      </c>
      <c r="D271" s="179">
        <v>7</v>
      </c>
      <c r="E271" s="179">
        <v>1</v>
      </c>
      <c r="F271" s="181">
        <v>2</v>
      </c>
      <c r="G271" s="180" t="s">
        <v>179</v>
      </c>
      <c r="H271" s="93">
        <v>238</v>
      </c>
      <c r="I271" s="185">
        <v>0</v>
      </c>
      <c r="J271" s="185">
        <v>0</v>
      </c>
      <c r="K271" s="185">
        <v>0</v>
      </c>
      <c r="L271" s="185">
        <v>0</v>
      </c>
      <c r="M271" s="84"/>
    </row>
    <row r="272" spans="1:13" ht="38.25" hidden="1" customHeight="1">
      <c r="A272" s="178">
        <v>3</v>
      </c>
      <c r="B272" s="179">
        <v>2</v>
      </c>
      <c r="C272" s="179">
        <v>2</v>
      </c>
      <c r="D272" s="239"/>
      <c r="E272" s="239"/>
      <c r="F272" s="240"/>
      <c r="G272" s="180" t="s">
        <v>180</v>
      </c>
      <c r="H272" s="93">
        <v>239</v>
      </c>
      <c r="I272" s="167">
        <f>SUM(I273+I282+I286+I290+I294+I297+I300)</f>
        <v>0</v>
      </c>
      <c r="J272" s="208">
        <f>SUM(J273+J282+J286+J290+J294+J297+J300)</f>
        <v>0</v>
      </c>
      <c r="K272" s="168">
        <f>SUM(K273+K282+K286+K290+K294+K297+K300)</f>
        <v>0</v>
      </c>
      <c r="L272" s="168">
        <f>SUM(L273+L282+L286+L290+L294+L297+L300)</f>
        <v>0</v>
      </c>
      <c r="M272" s="84"/>
    </row>
    <row r="273" spans="1:13" hidden="1">
      <c r="A273" s="178">
        <v>3</v>
      </c>
      <c r="B273" s="179">
        <v>2</v>
      </c>
      <c r="C273" s="179">
        <v>2</v>
      </c>
      <c r="D273" s="179">
        <v>1</v>
      </c>
      <c r="E273" s="179"/>
      <c r="F273" s="181"/>
      <c r="G273" s="180" t="s">
        <v>181</v>
      </c>
      <c r="H273" s="93">
        <v>240</v>
      </c>
      <c r="I273" s="167">
        <f>I274</f>
        <v>0</v>
      </c>
      <c r="J273" s="167">
        <f>J274</f>
        <v>0</v>
      </c>
      <c r="K273" s="167">
        <f>K274</f>
        <v>0</v>
      </c>
      <c r="L273" s="167">
        <f>L274</f>
        <v>0</v>
      </c>
    </row>
    <row r="274" spans="1:13" hidden="1">
      <c r="A274" s="182">
        <v>3</v>
      </c>
      <c r="B274" s="178">
        <v>2</v>
      </c>
      <c r="C274" s="179">
        <v>2</v>
      </c>
      <c r="D274" s="179">
        <v>1</v>
      </c>
      <c r="E274" s="179">
        <v>1</v>
      </c>
      <c r="F274" s="181"/>
      <c r="G274" s="180" t="s">
        <v>159</v>
      </c>
      <c r="H274" s="93">
        <v>241</v>
      </c>
      <c r="I274" s="167">
        <f>SUM(I275)</f>
        <v>0</v>
      </c>
      <c r="J274" s="167">
        <f>SUM(J275)</f>
        <v>0</v>
      </c>
      <c r="K274" s="167">
        <f>SUM(K275)</f>
        <v>0</v>
      </c>
      <c r="L274" s="167">
        <f>SUM(L275)</f>
        <v>0</v>
      </c>
    </row>
    <row r="275" spans="1:13" hidden="1">
      <c r="A275" s="182">
        <v>3</v>
      </c>
      <c r="B275" s="178">
        <v>2</v>
      </c>
      <c r="C275" s="179">
        <v>2</v>
      </c>
      <c r="D275" s="179">
        <v>1</v>
      </c>
      <c r="E275" s="179">
        <v>1</v>
      </c>
      <c r="F275" s="181">
        <v>1</v>
      </c>
      <c r="G275" s="180" t="s">
        <v>159</v>
      </c>
      <c r="H275" s="93">
        <v>242</v>
      </c>
      <c r="I275" s="185">
        <v>0</v>
      </c>
      <c r="J275" s="185">
        <v>0</v>
      </c>
      <c r="K275" s="185">
        <v>0</v>
      </c>
      <c r="L275" s="185">
        <v>0</v>
      </c>
    </row>
    <row r="276" spans="1:13" ht="24" hidden="1" customHeight="1">
      <c r="A276" s="182">
        <v>3</v>
      </c>
      <c r="B276" s="178">
        <v>2</v>
      </c>
      <c r="C276" s="179">
        <v>2</v>
      </c>
      <c r="D276" s="179">
        <v>1</v>
      </c>
      <c r="E276" s="179">
        <v>2</v>
      </c>
      <c r="F276" s="181"/>
      <c r="G276" s="180" t="s">
        <v>182</v>
      </c>
      <c r="H276" s="93">
        <v>243</v>
      </c>
      <c r="I276" s="167">
        <f>SUM(I277:I278)</f>
        <v>0</v>
      </c>
      <c r="J276" s="167">
        <f>SUM(J277:J278)</f>
        <v>0</v>
      </c>
      <c r="K276" s="167">
        <f>SUM(K277:K278)</f>
        <v>0</v>
      </c>
      <c r="L276" s="167">
        <f>SUM(L277:L278)</f>
        <v>0</v>
      </c>
      <c r="M276" s="84"/>
    </row>
    <row r="277" spans="1:13" ht="24" hidden="1" customHeight="1">
      <c r="A277" s="182">
        <v>3</v>
      </c>
      <c r="B277" s="178">
        <v>2</v>
      </c>
      <c r="C277" s="179">
        <v>2</v>
      </c>
      <c r="D277" s="179">
        <v>1</v>
      </c>
      <c r="E277" s="179">
        <v>2</v>
      </c>
      <c r="F277" s="181">
        <v>1</v>
      </c>
      <c r="G277" s="180" t="s">
        <v>161</v>
      </c>
      <c r="H277" s="93">
        <v>244</v>
      </c>
      <c r="I277" s="185">
        <v>0</v>
      </c>
      <c r="J277" s="184">
        <v>0</v>
      </c>
      <c r="K277" s="185">
        <v>0</v>
      </c>
      <c r="L277" s="185">
        <v>0</v>
      </c>
      <c r="M277" s="84"/>
    </row>
    <row r="278" spans="1:13" ht="32.25" hidden="1" customHeight="1">
      <c r="A278" s="182">
        <v>3</v>
      </c>
      <c r="B278" s="178">
        <v>2</v>
      </c>
      <c r="C278" s="179">
        <v>2</v>
      </c>
      <c r="D278" s="179">
        <v>1</v>
      </c>
      <c r="E278" s="179">
        <v>2</v>
      </c>
      <c r="F278" s="181">
        <v>2</v>
      </c>
      <c r="G278" s="180" t="s">
        <v>162</v>
      </c>
      <c r="H278" s="93">
        <v>245</v>
      </c>
      <c r="I278" s="185">
        <v>0</v>
      </c>
      <c r="J278" s="184">
        <v>0</v>
      </c>
      <c r="K278" s="185">
        <v>0</v>
      </c>
      <c r="L278" s="185">
        <v>0</v>
      </c>
      <c r="M278" s="84"/>
    </row>
    <row r="279" spans="1:13" ht="27" hidden="1" customHeight="1">
      <c r="A279" s="182">
        <v>3</v>
      </c>
      <c r="B279" s="178">
        <v>2</v>
      </c>
      <c r="C279" s="179">
        <v>2</v>
      </c>
      <c r="D279" s="179">
        <v>1</v>
      </c>
      <c r="E279" s="179">
        <v>3</v>
      </c>
      <c r="F279" s="181"/>
      <c r="G279" s="180" t="s">
        <v>163</v>
      </c>
      <c r="H279" s="93">
        <v>246</v>
      </c>
      <c r="I279" s="167">
        <f>SUM(I280:I281)</f>
        <v>0</v>
      </c>
      <c r="J279" s="167">
        <f>SUM(J280:J281)</f>
        <v>0</v>
      </c>
      <c r="K279" s="167">
        <f>SUM(K280:K281)</f>
        <v>0</v>
      </c>
      <c r="L279" s="167">
        <f>SUM(L280:L281)</f>
        <v>0</v>
      </c>
      <c r="M279" s="84"/>
    </row>
    <row r="280" spans="1:13" ht="27.75" hidden="1" customHeight="1">
      <c r="A280" s="182">
        <v>3</v>
      </c>
      <c r="B280" s="178">
        <v>2</v>
      </c>
      <c r="C280" s="179">
        <v>2</v>
      </c>
      <c r="D280" s="179">
        <v>1</v>
      </c>
      <c r="E280" s="179">
        <v>3</v>
      </c>
      <c r="F280" s="181">
        <v>1</v>
      </c>
      <c r="G280" s="180" t="s">
        <v>164</v>
      </c>
      <c r="H280" s="93">
        <v>247</v>
      </c>
      <c r="I280" s="185">
        <v>0</v>
      </c>
      <c r="J280" s="184">
        <v>0</v>
      </c>
      <c r="K280" s="185">
        <v>0</v>
      </c>
      <c r="L280" s="185">
        <v>0</v>
      </c>
      <c r="M280" s="84"/>
    </row>
    <row r="281" spans="1:13" ht="27" hidden="1" customHeight="1">
      <c r="A281" s="182">
        <v>3</v>
      </c>
      <c r="B281" s="178">
        <v>2</v>
      </c>
      <c r="C281" s="179">
        <v>2</v>
      </c>
      <c r="D281" s="179">
        <v>1</v>
      </c>
      <c r="E281" s="179">
        <v>3</v>
      </c>
      <c r="F281" s="181">
        <v>2</v>
      </c>
      <c r="G281" s="180" t="s">
        <v>183</v>
      </c>
      <c r="H281" s="93">
        <v>248</v>
      </c>
      <c r="I281" s="185">
        <v>0</v>
      </c>
      <c r="J281" s="184">
        <v>0</v>
      </c>
      <c r="K281" s="185">
        <v>0</v>
      </c>
      <c r="L281" s="185">
        <v>0</v>
      </c>
      <c r="M281" s="84"/>
    </row>
    <row r="282" spans="1:13" ht="25.5" hidden="1" customHeight="1">
      <c r="A282" s="182">
        <v>3</v>
      </c>
      <c r="B282" s="178">
        <v>2</v>
      </c>
      <c r="C282" s="179">
        <v>2</v>
      </c>
      <c r="D282" s="179">
        <v>2</v>
      </c>
      <c r="E282" s="179"/>
      <c r="F282" s="181"/>
      <c r="G282" s="180" t="s">
        <v>184</v>
      </c>
      <c r="H282" s="93">
        <v>249</v>
      </c>
      <c r="I282" s="167">
        <f>I283</f>
        <v>0</v>
      </c>
      <c r="J282" s="168">
        <f>J283</f>
        <v>0</v>
      </c>
      <c r="K282" s="167">
        <f>K283</f>
        <v>0</v>
      </c>
      <c r="L282" s="168">
        <f>L283</f>
        <v>0</v>
      </c>
      <c r="M282" s="84"/>
    </row>
    <row r="283" spans="1:13" ht="32.25" hidden="1" customHeight="1">
      <c r="A283" s="178">
        <v>3</v>
      </c>
      <c r="B283" s="179">
        <v>2</v>
      </c>
      <c r="C283" s="171">
        <v>2</v>
      </c>
      <c r="D283" s="171">
        <v>2</v>
      </c>
      <c r="E283" s="171">
        <v>1</v>
      </c>
      <c r="F283" s="174"/>
      <c r="G283" s="180" t="s">
        <v>184</v>
      </c>
      <c r="H283" s="93">
        <v>250</v>
      </c>
      <c r="I283" s="188">
        <f>SUM(I284:I285)</f>
        <v>0</v>
      </c>
      <c r="J283" s="210">
        <f>SUM(J284:J285)</f>
        <v>0</v>
      </c>
      <c r="K283" s="189">
        <f>SUM(K284:K285)</f>
        <v>0</v>
      </c>
      <c r="L283" s="189">
        <f>SUM(L284:L285)</f>
        <v>0</v>
      </c>
      <c r="M283" s="84"/>
    </row>
    <row r="284" spans="1:13" ht="25.5" hidden="1" customHeight="1">
      <c r="A284" s="178">
        <v>3</v>
      </c>
      <c r="B284" s="179">
        <v>2</v>
      </c>
      <c r="C284" s="179">
        <v>2</v>
      </c>
      <c r="D284" s="179">
        <v>2</v>
      </c>
      <c r="E284" s="179">
        <v>1</v>
      </c>
      <c r="F284" s="181">
        <v>1</v>
      </c>
      <c r="G284" s="180" t="s">
        <v>185</v>
      </c>
      <c r="H284" s="93">
        <v>251</v>
      </c>
      <c r="I284" s="185">
        <v>0</v>
      </c>
      <c r="J284" s="185">
        <v>0</v>
      </c>
      <c r="K284" s="185">
        <v>0</v>
      </c>
      <c r="L284" s="185">
        <v>0</v>
      </c>
      <c r="M284" s="84"/>
    </row>
    <row r="285" spans="1:13" ht="25.5" hidden="1" customHeight="1">
      <c r="A285" s="178">
        <v>3</v>
      </c>
      <c r="B285" s="179">
        <v>2</v>
      </c>
      <c r="C285" s="179">
        <v>2</v>
      </c>
      <c r="D285" s="179">
        <v>2</v>
      </c>
      <c r="E285" s="179">
        <v>1</v>
      </c>
      <c r="F285" s="181">
        <v>2</v>
      </c>
      <c r="G285" s="182" t="s">
        <v>186</v>
      </c>
      <c r="H285" s="93">
        <v>252</v>
      </c>
      <c r="I285" s="185">
        <v>0</v>
      </c>
      <c r="J285" s="185">
        <v>0</v>
      </c>
      <c r="K285" s="185">
        <v>0</v>
      </c>
      <c r="L285" s="185">
        <v>0</v>
      </c>
      <c r="M285" s="84"/>
    </row>
    <row r="286" spans="1:13" ht="25.5" hidden="1" customHeight="1">
      <c r="A286" s="178">
        <v>3</v>
      </c>
      <c r="B286" s="179">
        <v>2</v>
      </c>
      <c r="C286" s="179">
        <v>2</v>
      </c>
      <c r="D286" s="179">
        <v>3</v>
      </c>
      <c r="E286" s="179"/>
      <c r="F286" s="181"/>
      <c r="G286" s="180" t="s">
        <v>187</v>
      </c>
      <c r="H286" s="93">
        <v>253</v>
      </c>
      <c r="I286" s="167">
        <f>I287</f>
        <v>0</v>
      </c>
      <c r="J286" s="208">
        <f>J287</f>
        <v>0</v>
      </c>
      <c r="K286" s="168">
        <f>K287</f>
        <v>0</v>
      </c>
      <c r="L286" s="168">
        <f>L287</f>
        <v>0</v>
      </c>
      <c r="M286" s="84"/>
    </row>
    <row r="287" spans="1:13" ht="30" hidden="1" customHeight="1">
      <c r="A287" s="173">
        <v>3</v>
      </c>
      <c r="B287" s="179">
        <v>2</v>
      </c>
      <c r="C287" s="179">
        <v>2</v>
      </c>
      <c r="D287" s="179">
        <v>3</v>
      </c>
      <c r="E287" s="179">
        <v>1</v>
      </c>
      <c r="F287" s="181"/>
      <c r="G287" s="180" t="s">
        <v>187</v>
      </c>
      <c r="H287" s="93">
        <v>254</v>
      </c>
      <c r="I287" s="167">
        <f>I288+I289</f>
        <v>0</v>
      </c>
      <c r="J287" s="167">
        <f>J288+J289</f>
        <v>0</v>
      </c>
      <c r="K287" s="167">
        <f>K288+K289</f>
        <v>0</v>
      </c>
      <c r="L287" s="167">
        <f>L288+L289</f>
        <v>0</v>
      </c>
      <c r="M287" s="84"/>
    </row>
    <row r="288" spans="1:13" ht="31.5" hidden="1" customHeight="1">
      <c r="A288" s="173">
        <v>3</v>
      </c>
      <c r="B288" s="179">
        <v>2</v>
      </c>
      <c r="C288" s="179">
        <v>2</v>
      </c>
      <c r="D288" s="179">
        <v>3</v>
      </c>
      <c r="E288" s="179">
        <v>1</v>
      </c>
      <c r="F288" s="181">
        <v>1</v>
      </c>
      <c r="G288" s="180" t="s">
        <v>188</v>
      </c>
      <c r="H288" s="93">
        <v>255</v>
      </c>
      <c r="I288" s="185">
        <v>0</v>
      </c>
      <c r="J288" s="185">
        <v>0</v>
      </c>
      <c r="K288" s="185">
        <v>0</v>
      </c>
      <c r="L288" s="185">
        <v>0</v>
      </c>
      <c r="M288" s="84"/>
    </row>
    <row r="289" spans="1:13" ht="25.5" hidden="1" customHeight="1">
      <c r="A289" s="173">
        <v>3</v>
      </c>
      <c r="B289" s="179">
        <v>2</v>
      </c>
      <c r="C289" s="179">
        <v>2</v>
      </c>
      <c r="D289" s="179">
        <v>3</v>
      </c>
      <c r="E289" s="179">
        <v>1</v>
      </c>
      <c r="F289" s="181">
        <v>2</v>
      </c>
      <c r="G289" s="180" t="s">
        <v>189</v>
      </c>
      <c r="H289" s="93">
        <v>256</v>
      </c>
      <c r="I289" s="185">
        <v>0</v>
      </c>
      <c r="J289" s="185">
        <v>0</v>
      </c>
      <c r="K289" s="185">
        <v>0</v>
      </c>
      <c r="L289" s="185">
        <v>0</v>
      </c>
      <c r="M289" s="84"/>
    </row>
    <row r="290" spans="1:13" ht="27" hidden="1" customHeight="1">
      <c r="A290" s="178">
        <v>3</v>
      </c>
      <c r="B290" s="179">
        <v>2</v>
      </c>
      <c r="C290" s="179">
        <v>2</v>
      </c>
      <c r="D290" s="179">
        <v>4</v>
      </c>
      <c r="E290" s="179"/>
      <c r="F290" s="181"/>
      <c r="G290" s="180" t="s">
        <v>190</v>
      </c>
      <c r="H290" s="93">
        <v>257</v>
      </c>
      <c r="I290" s="167">
        <f>I291</f>
        <v>0</v>
      </c>
      <c r="J290" s="208">
        <f>J291</f>
        <v>0</v>
      </c>
      <c r="K290" s="168">
        <f>K291</f>
        <v>0</v>
      </c>
      <c r="L290" s="168">
        <f>L291</f>
        <v>0</v>
      </c>
      <c r="M290" s="84"/>
    </row>
    <row r="291" spans="1:13" hidden="1">
      <c r="A291" s="178">
        <v>3</v>
      </c>
      <c r="B291" s="179">
        <v>2</v>
      </c>
      <c r="C291" s="179">
        <v>2</v>
      </c>
      <c r="D291" s="179">
        <v>4</v>
      </c>
      <c r="E291" s="179">
        <v>1</v>
      </c>
      <c r="F291" s="181"/>
      <c r="G291" s="180" t="s">
        <v>190</v>
      </c>
      <c r="H291" s="93">
        <v>258</v>
      </c>
      <c r="I291" s="167">
        <f>SUM(I292:I293)</f>
        <v>0</v>
      </c>
      <c r="J291" s="208">
        <f>SUM(J292:J293)</f>
        <v>0</v>
      </c>
      <c r="K291" s="168">
        <f>SUM(K292:K293)</f>
        <v>0</v>
      </c>
      <c r="L291" s="168">
        <f>SUM(L292:L293)</f>
        <v>0</v>
      </c>
    </row>
    <row r="292" spans="1:13" ht="30.75" hidden="1" customHeight="1">
      <c r="A292" s="178">
        <v>3</v>
      </c>
      <c r="B292" s="179">
        <v>2</v>
      </c>
      <c r="C292" s="179">
        <v>2</v>
      </c>
      <c r="D292" s="179">
        <v>4</v>
      </c>
      <c r="E292" s="179">
        <v>1</v>
      </c>
      <c r="F292" s="181">
        <v>1</v>
      </c>
      <c r="G292" s="180" t="s">
        <v>191</v>
      </c>
      <c r="H292" s="93">
        <v>259</v>
      </c>
      <c r="I292" s="185">
        <v>0</v>
      </c>
      <c r="J292" s="185">
        <v>0</v>
      </c>
      <c r="K292" s="185">
        <v>0</v>
      </c>
      <c r="L292" s="185">
        <v>0</v>
      </c>
      <c r="M292" s="84"/>
    </row>
    <row r="293" spans="1:13" ht="27.75" hidden="1" customHeight="1">
      <c r="A293" s="173">
        <v>3</v>
      </c>
      <c r="B293" s="171">
        <v>2</v>
      </c>
      <c r="C293" s="171">
        <v>2</v>
      </c>
      <c r="D293" s="171">
        <v>4</v>
      </c>
      <c r="E293" s="171">
        <v>1</v>
      </c>
      <c r="F293" s="174">
        <v>2</v>
      </c>
      <c r="G293" s="182" t="s">
        <v>192</v>
      </c>
      <c r="H293" s="93">
        <v>260</v>
      </c>
      <c r="I293" s="185">
        <v>0</v>
      </c>
      <c r="J293" s="185">
        <v>0</v>
      </c>
      <c r="K293" s="185">
        <v>0</v>
      </c>
      <c r="L293" s="185">
        <v>0</v>
      </c>
      <c r="M293" s="84"/>
    </row>
    <row r="294" spans="1:13" ht="28.5" hidden="1" customHeight="1">
      <c r="A294" s="178">
        <v>3</v>
      </c>
      <c r="B294" s="179">
        <v>2</v>
      </c>
      <c r="C294" s="179">
        <v>2</v>
      </c>
      <c r="D294" s="179">
        <v>5</v>
      </c>
      <c r="E294" s="179"/>
      <c r="F294" s="181"/>
      <c r="G294" s="180" t="s">
        <v>193</v>
      </c>
      <c r="H294" s="93">
        <v>261</v>
      </c>
      <c r="I294" s="167">
        <f t="shared" ref="I294:L295" si="26">I295</f>
        <v>0</v>
      </c>
      <c r="J294" s="208">
        <f t="shared" si="26"/>
        <v>0</v>
      </c>
      <c r="K294" s="168">
        <f t="shared" si="26"/>
        <v>0</v>
      </c>
      <c r="L294" s="168">
        <f t="shared" si="26"/>
        <v>0</v>
      </c>
      <c r="M294" s="84"/>
    </row>
    <row r="295" spans="1:13" ht="26.25" hidden="1" customHeight="1">
      <c r="A295" s="178">
        <v>3</v>
      </c>
      <c r="B295" s="179">
        <v>2</v>
      </c>
      <c r="C295" s="179">
        <v>2</v>
      </c>
      <c r="D295" s="179">
        <v>5</v>
      </c>
      <c r="E295" s="179">
        <v>1</v>
      </c>
      <c r="F295" s="181"/>
      <c r="G295" s="180" t="s">
        <v>193</v>
      </c>
      <c r="H295" s="93">
        <v>262</v>
      </c>
      <c r="I295" s="167">
        <f t="shared" si="26"/>
        <v>0</v>
      </c>
      <c r="J295" s="208">
        <f t="shared" si="26"/>
        <v>0</v>
      </c>
      <c r="K295" s="168">
        <f t="shared" si="26"/>
        <v>0</v>
      </c>
      <c r="L295" s="168">
        <f t="shared" si="26"/>
        <v>0</v>
      </c>
      <c r="M295" s="84"/>
    </row>
    <row r="296" spans="1:13" ht="26.25" hidden="1" customHeight="1">
      <c r="A296" s="178">
        <v>3</v>
      </c>
      <c r="B296" s="179">
        <v>2</v>
      </c>
      <c r="C296" s="179">
        <v>2</v>
      </c>
      <c r="D296" s="179">
        <v>5</v>
      </c>
      <c r="E296" s="179">
        <v>1</v>
      </c>
      <c r="F296" s="181">
        <v>1</v>
      </c>
      <c r="G296" s="180" t="s">
        <v>193</v>
      </c>
      <c r="H296" s="93">
        <v>263</v>
      </c>
      <c r="I296" s="185">
        <v>0</v>
      </c>
      <c r="J296" s="185">
        <v>0</v>
      </c>
      <c r="K296" s="185">
        <v>0</v>
      </c>
      <c r="L296" s="185">
        <v>0</v>
      </c>
      <c r="M296" s="84"/>
    </row>
    <row r="297" spans="1:13" ht="26.25" hidden="1" customHeight="1">
      <c r="A297" s="178">
        <v>3</v>
      </c>
      <c r="B297" s="179">
        <v>2</v>
      </c>
      <c r="C297" s="179">
        <v>2</v>
      </c>
      <c r="D297" s="179">
        <v>6</v>
      </c>
      <c r="E297" s="179"/>
      <c r="F297" s="181"/>
      <c r="G297" s="180" t="s">
        <v>176</v>
      </c>
      <c r="H297" s="93">
        <v>264</v>
      </c>
      <c r="I297" s="167">
        <f t="shared" ref="I297:L298" si="27">I298</f>
        <v>0</v>
      </c>
      <c r="J297" s="241">
        <f t="shared" si="27"/>
        <v>0</v>
      </c>
      <c r="K297" s="168">
        <f t="shared" si="27"/>
        <v>0</v>
      </c>
      <c r="L297" s="168">
        <f t="shared" si="27"/>
        <v>0</v>
      </c>
      <c r="M297" s="84"/>
    </row>
    <row r="298" spans="1:13" ht="30" hidden="1" customHeight="1">
      <c r="A298" s="178">
        <v>3</v>
      </c>
      <c r="B298" s="179">
        <v>2</v>
      </c>
      <c r="C298" s="179">
        <v>2</v>
      </c>
      <c r="D298" s="179">
        <v>6</v>
      </c>
      <c r="E298" s="179">
        <v>1</v>
      </c>
      <c r="F298" s="181"/>
      <c r="G298" s="180" t="s">
        <v>176</v>
      </c>
      <c r="H298" s="93">
        <v>265</v>
      </c>
      <c r="I298" s="167">
        <f t="shared" si="27"/>
        <v>0</v>
      </c>
      <c r="J298" s="241">
        <f t="shared" si="27"/>
        <v>0</v>
      </c>
      <c r="K298" s="168">
        <f t="shared" si="27"/>
        <v>0</v>
      </c>
      <c r="L298" s="168">
        <f t="shared" si="27"/>
        <v>0</v>
      </c>
      <c r="M298" s="84"/>
    </row>
    <row r="299" spans="1:13" ht="24.75" hidden="1" customHeight="1">
      <c r="A299" s="178">
        <v>3</v>
      </c>
      <c r="B299" s="200">
        <v>2</v>
      </c>
      <c r="C299" s="200">
        <v>2</v>
      </c>
      <c r="D299" s="179">
        <v>6</v>
      </c>
      <c r="E299" s="200">
        <v>1</v>
      </c>
      <c r="F299" s="201">
        <v>1</v>
      </c>
      <c r="G299" s="202" t="s">
        <v>176</v>
      </c>
      <c r="H299" s="93">
        <v>266</v>
      </c>
      <c r="I299" s="185">
        <v>0</v>
      </c>
      <c r="J299" s="185">
        <v>0</v>
      </c>
      <c r="K299" s="185">
        <v>0</v>
      </c>
      <c r="L299" s="185">
        <v>0</v>
      </c>
      <c r="M299" s="84"/>
    </row>
    <row r="300" spans="1:13" ht="29.25" hidden="1" customHeight="1">
      <c r="A300" s="182">
        <v>3</v>
      </c>
      <c r="B300" s="178">
        <v>2</v>
      </c>
      <c r="C300" s="179">
        <v>2</v>
      </c>
      <c r="D300" s="179">
        <v>7</v>
      </c>
      <c r="E300" s="179"/>
      <c r="F300" s="181"/>
      <c r="G300" s="180" t="s">
        <v>177</v>
      </c>
      <c r="H300" s="93">
        <v>267</v>
      </c>
      <c r="I300" s="167">
        <f>I301</f>
        <v>0</v>
      </c>
      <c r="J300" s="241">
        <f>J301</f>
        <v>0</v>
      </c>
      <c r="K300" s="168">
        <f>K301</f>
        <v>0</v>
      </c>
      <c r="L300" s="168">
        <f>L301</f>
        <v>0</v>
      </c>
      <c r="M300" s="84"/>
    </row>
    <row r="301" spans="1:13" ht="26.25" hidden="1" customHeight="1">
      <c r="A301" s="182">
        <v>3</v>
      </c>
      <c r="B301" s="178">
        <v>2</v>
      </c>
      <c r="C301" s="179">
        <v>2</v>
      </c>
      <c r="D301" s="179">
        <v>7</v>
      </c>
      <c r="E301" s="179">
        <v>1</v>
      </c>
      <c r="F301" s="181"/>
      <c r="G301" s="180" t="s">
        <v>177</v>
      </c>
      <c r="H301" s="93">
        <v>268</v>
      </c>
      <c r="I301" s="167">
        <f>I302+I303</f>
        <v>0</v>
      </c>
      <c r="J301" s="167">
        <f>J302+J303</f>
        <v>0</v>
      </c>
      <c r="K301" s="167">
        <f>K302+K303</f>
        <v>0</v>
      </c>
      <c r="L301" s="167">
        <f>L302+L303</f>
        <v>0</v>
      </c>
      <c r="M301" s="84"/>
    </row>
    <row r="302" spans="1:13" ht="27.75" hidden="1" customHeight="1">
      <c r="A302" s="182">
        <v>3</v>
      </c>
      <c r="B302" s="178">
        <v>2</v>
      </c>
      <c r="C302" s="178">
        <v>2</v>
      </c>
      <c r="D302" s="179">
        <v>7</v>
      </c>
      <c r="E302" s="179">
        <v>1</v>
      </c>
      <c r="F302" s="181">
        <v>1</v>
      </c>
      <c r="G302" s="180" t="s">
        <v>178</v>
      </c>
      <c r="H302" s="93">
        <v>269</v>
      </c>
      <c r="I302" s="185">
        <v>0</v>
      </c>
      <c r="J302" s="185">
        <v>0</v>
      </c>
      <c r="K302" s="185">
        <v>0</v>
      </c>
      <c r="L302" s="185">
        <v>0</v>
      </c>
      <c r="M302" s="84"/>
    </row>
    <row r="303" spans="1:13" ht="25.5" hidden="1" customHeight="1">
      <c r="A303" s="182">
        <v>3</v>
      </c>
      <c r="B303" s="178">
        <v>2</v>
      </c>
      <c r="C303" s="178">
        <v>2</v>
      </c>
      <c r="D303" s="179">
        <v>7</v>
      </c>
      <c r="E303" s="179">
        <v>1</v>
      </c>
      <c r="F303" s="181">
        <v>2</v>
      </c>
      <c r="G303" s="180" t="s">
        <v>179</v>
      </c>
      <c r="H303" s="93">
        <v>270</v>
      </c>
      <c r="I303" s="185">
        <v>0</v>
      </c>
      <c r="J303" s="185">
        <v>0</v>
      </c>
      <c r="K303" s="185">
        <v>0</v>
      </c>
      <c r="L303" s="185">
        <v>0</v>
      </c>
      <c r="M303" s="84"/>
    </row>
    <row r="304" spans="1:13" ht="30" hidden="1" customHeight="1">
      <c r="A304" s="186">
        <v>3</v>
      </c>
      <c r="B304" s="186">
        <v>3</v>
      </c>
      <c r="C304" s="163"/>
      <c r="D304" s="164"/>
      <c r="E304" s="164"/>
      <c r="F304" s="166"/>
      <c r="G304" s="165" t="s">
        <v>194</v>
      </c>
      <c r="H304" s="93">
        <v>271</v>
      </c>
      <c r="I304" s="167">
        <f>SUM(I305+I337)</f>
        <v>0</v>
      </c>
      <c r="J304" s="241">
        <f>SUM(J305+J337)</f>
        <v>0</v>
      </c>
      <c r="K304" s="168">
        <f>SUM(K305+K337)</f>
        <v>0</v>
      </c>
      <c r="L304" s="168">
        <f>SUM(L305+L337)</f>
        <v>0</v>
      </c>
      <c r="M304" s="84"/>
    </row>
    <row r="305" spans="1:13" ht="40.5" hidden="1" customHeight="1">
      <c r="A305" s="182">
        <v>3</v>
      </c>
      <c r="B305" s="182">
        <v>3</v>
      </c>
      <c r="C305" s="178">
        <v>1</v>
      </c>
      <c r="D305" s="179"/>
      <c r="E305" s="179"/>
      <c r="F305" s="181"/>
      <c r="G305" s="180" t="s">
        <v>195</v>
      </c>
      <c r="H305" s="93">
        <v>272</v>
      </c>
      <c r="I305" s="167">
        <f>SUM(I306+I315+I319+I323+I327+I330+I333)</f>
        <v>0</v>
      </c>
      <c r="J305" s="241">
        <f>SUM(J306+J315+J319+J323+J327+J330+J333)</f>
        <v>0</v>
      </c>
      <c r="K305" s="168">
        <f>SUM(K306+K315+K319+K323+K327+K330+K333)</f>
        <v>0</v>
      </c>
      <c r="L305" s="168">
        <f>SUM(L306+L315+L319+L323+L327+L330+L333)</f>
        <v>0</v>
      </c>
      <c r="M305" s="84"/>
    </row>
    <row r="306" spans="1:13" ht="29.25" hidden="1" customHeight="1">
      <c r="A306" s="182">
        <v>3</v>
      </c>
      <c r="B306" s="182">
        <v>3</v>
      </c>
      <c r="C306" s="178">
        <v>1</v>
      </c>
      <c r="D306" s="179">
        <v>1</v>
      </c>
      <c r="E306" s="179"/>
      <c r="F306" s="181"/>
      <c r="G306" s="180" t="s">
        <v>181</v>
      </c>
      <c r="H306" s="93">
        <v>273</v>
      </c>
      <c r="I306" s="167">
        <f>SUM(I307+I309+I312)</f>
        <v>0</v>
      </c>
      <c r="J306" s="167">
        <f>SUM(J307+J309+J312)</f>
        <v>0</v>
      </c>
      <c r="K306" s="167">
        <f>SUM(K307+K309+K312)</f>
        <v>0</v>
      </c>
      <c r="L306" s="167">
        <f>SUM(L307+L309+L312)</f>
        <v>0</v>
      </c>
      <c r="M306" s="84"/>
    </row>
    <row r="307" spans="1:13" ht="27" hidden="1" customHeight="1">
      <c r="A307" s="182">
        <v>3</v>
      </c>
      <c r="B307" s="182">
        <v>3</v>
      </c>
      <c r="C307" s="178">
        <v>1</v>
      </c>
      <c r="D307" s="179">
        <v>1</v>
      </c>
      <c r="E307" s="179">
        <v>1</v>
      </c>
      <c r="F307" s="181"/>
      <c r="G307" s="180" t="s">
        <v>159</v>
      </c>
      <c r="H307" s="93">
        <v>274</v>
      </c>
      <c r="I307" s="167">
        <f>SUM(I308:I308)</f>
        <v>0</v>
      </c>
      <c r="J307" s="241">
        <f>SUM(J308:J308)</f>
        <v>0</v>
      </c>
      <c r="K307" s="168">
        <f>SUM(K308:K308)</f>
        <v>0</v>
      </c>
      <c r="L307" s="168">
        <f>SUM(L308:L308)</f>
        <v>0</v>
      </c>
      <c r="M307" s="84"/>
    </row>
    <row r="308" spans="1:13" ht="28.5" hidden="1" customHeight="1">
      <c r="A308" s="182">
        <v>3</v>
      </c>
      <c r="B308" s="182">
        <v>3</v>
      </c>
      <c r="C308" s="178">
        <v>1</v>
      </c>
      <c r="D308" s="179">
        <v>1</v>
      </c>
      <c r="E308" s="179">
        <v>1</v>
      </c>
      <c r="F308" s="181">
        <v>1</v>
      </c>
      <c r="G308" s="180" t="s">
        <v>159</v>
      </c>
      <c r="H308" s="93">
        <v>275</v>
      </c>
      <c r="I308" s="185">
        <v>0</v>
      </c>
      <c r="J308" s="185">
        <v>0</v>
      </c>
      <c r="K308" s="185">
        <v>0</v>
      </c>
      <c r="L308" s="185">
        <v>0</v>
      </c>
      <c r="M308" s="84"/>
    </row>
    <row r="309" spans="1:13" ht="31.5" hidden="1" customHeight="1">
      <c r="A309" s="182">
        <v>3</v>
      </c>
      <c r="B309" s="182">
        <v>3</v>
      </c>
      <c r="C309" s="178">
        <v>1</v>
      </c>
      <c r="D309" s="179">
        <v>1</v>
      </c>
      <c r="E309" s="179">
        <v>2</v>
      </c>
      <c r="F309" s="181"/>
      <c r="G309" s="180" t="s">
        <v>182</v>
      </c>
      <c r="H309" s="93">
        <v>276</v>
      </c>
      <c r="I309" s="167">
        <f>SUM(I310:I311)</f>
        <v>0</v>
      </c>
      <c r="J309" s="167">
        <f>SUM(J310:J311)</f>
        <v>0</v>
      </c>
      <c r="K309" s="167">
        <f>SUM(K310:K311)</f>
        <v>0</v>
      </c>
      <c r="L309" s="167">
        <f>SUM(L310:L311)</f>
        <v>0</v>
      </c>
      <c r="M309" s="84"/>
    </row>
    <row r="310" spans="1:13" ht="25.5" hidden="1" customHeight="1">
      <c r="A310" s="182">
        <v>3</v>
      </c>
      <c r="B310" s="182">
        <v>3</v>
      </c>
      <c r="C310" s="178">
        <v>1</v>
      </c>
      <c r="D310" s="179">
        <v>1</v>
      </c>
      <c r="E310" s="179">
        <v>2</v>
      </c>
      <c r="F310" s="181">
        <v>1</v>
      </c>
      <c r="G310" s="180" t="s">
        <v>161</v>
      </c>
      <c r="H310" s="93">
        <v>277</v>
      </c>
      <c r="I310" s="185">
        <v>0</v>
      </c>
      <c r="J310" s="185">
        <v>0</v>
      </c>
      <c r="K310" s="185">
        <v>0</v>
      </c>
      <c r="L310" s="185">
        <v>0</v>
      </c>
      <c r="M310" s="84"/>
    </row>
    <row r="311" spans="1:13" ht="29.25" hidden="1" customHeight="1">
      <c r="A311" s="182">
        <v>3</v>
      </c>
      <c r="B311" s="182">
        <v>3</v>
      </c>
      <c r="C311" s="178">
        <v>1</v>
      </c>
      <c r="D311" s="179">
        <v>1</v>
      </c>
      <c r="E311" s="179">
        <v>2</v>
      </c>
      <c r="F311" s="181">
        <v>2</v>
      </c>
      <c r="G311" s="180" t="s">
        <v>162</v>
      </c>
      <c r="H311" s="93">
        <v>278</v>
      </c>
      <c r="I311" s="185">
        <v>0</v>
      </c>
      <c r="J311" s="185">
        <v>0</v>
      </c>
      <c r="K311" s="185">
        <v>0</v>
      </c>
      <c r="L311" s="185">
        <v>0</v>
      </c>
      <c r="M311" s="84"/>
    </row>
    <row r="312" spans="1:13" ht="28.5" hidden="1" customHeight="1">
      <c r="A312" s="182">
        <v>3</v>
      </c>
      <c r="B312" s="182">
        <v>3</v>
      </c>
      <c r="C312" s="178">
        <v>1</v>
      </c>
      <c r="D312" s="179">
        <v>1</v>
      </c>
      <c r="E312" s="179">
        <v>3</v>
      </c>
      <c r="F312" s="181"/>
      <c r="G312" s="180" t="s">
        <v>163</v>
      </c>
      <c r="H312" s="93">
        <v>279</v>
      </c>
      <c r="I312" s="167">
        <f>SUM(I313:I314)</f>
        <v>0</v>
      </c>
      <c r="J312" s="167">
        <f>SUM(J313:J314)</f>
        <v>0</v>
      </c>
      <c r="K312" s="167">
        <f>SUM(K313:K314)</f>
        <v>0</v>
      </c>
      <c r="L312" s="167">
        <f>SUM(L313:L314)</f>
        <v>0</v>
      </c>
      <c r="M312" s="84"/>
    </row>
    <row r="313" spans="1:13" ht="24.75" hidden="1" customHeight="1">
      <c r="A313" s="182">
        <v>3</v>
      </c>
      <c r="B313" s="182">
        <v>3</v>
      </c>
      <c r="C313" s="178">
        <v>1</v>
      </c>
      <c r="D313" s="179">
        <v>1</v>
      </c>
      <c r="E313" s="179">
        <v>3</v>
      </c>
      <c r="F313" s="181">
        <v>1</v>
      </c>
      <c r="G313" s="180" t="s">
        <v>164</v>
      </c>
      <c r="H313" s="93">
        <v>280</v>
      </c>
      <c r="I313" s="185">
        <v>0</v>
      </c>
      <c r="J313" s="185">
        <v>0</v>
      </c>
      <c r="K313" s="185">
        <v>0</v>
      </c>
      <c r="L313" s="185">
        <v>0</v>
      </c>
      <c r="M313" s="84"/>
    </row>
    <row r="314" spans="1:13" ht="22.5" hidden="1" customHeight="1">
      <c r="A314" s="182">
        <v>3</v>
      </c>
      <c r="B314" s="182">
        <v>3</v>
      </c>
      <c r="C314" s="178">
        <v>1</v>
      </c>
      <c r="D314" s="179">
        <v>1</v>
      </c>
      <c r="E314" s="179">
        <v>3</v>
      </c>
      <c r="F314" s="181">
        <v>2</v>
      </c>
      <c r="G314" s="180" t="s">
        <v>183</v>
      </c>
      <c r="H314" s="93">
        <v>281</v>
      </c>
      <c r="I314" s="185">
        <v>0</v>
      </c>
      <c r="J314" s="185">
        <v>0</v>
      </c>
      <c r="K314" s="185">
        <v>0</v>
      </c>
      <c r="L314" s="185">
        <v>0</v>
      </c>
      <c r="M314" s="84"/>
    </row>
    <row r="315" spans="1:13" hidden="1">
      <c r="A315" s="198">
        <v>3</v>
      </c>
      <c r="B315" s="173">
        <v>3</v>
      </c>
      <c r="C315" s="178">
        <v>1</v>
      </c>
      <c r="D315" s="179">
        <v>2</v>
      </c>
      <c r="E315" s="179"/>
      <c r="F315" s="181"/>
      <c r="G315" s="180" t="s">
        <v>196</v>
      </c>
      <c r="H315" s="93">
        <v>282</v>
      </c>
      <c r="I315" s="167">
        <f>I316</f>
        <v>0</v>
      </c>
      <c r="J315" s="241">
        <f>J316</f>
        <v>0</v>
      </c>
      <c r="K315" s="168">
        <f>K316</f>
        <v>0</v>
      </c>
      <c r="L315" s="168">
        <f>L316</f>
        <v>0</v>
      </c>
    </row>
    <row r="316" spans="1:13" ht="26.25" hidden="1" customHeight="1">
      <c r="A316" s="198">
        <v>3</v>
      </c>
      <c r="B316" s="198">
        <v>3</v>
      </c>
      <c r="C316" s="173">
        <v>1</v>
      </c>
      <c r="D316" s="171">
        <v>2</v>
      </c>
      <c r="E316" s="171">
        <v>1</v>
      </c>
      <c r="F316" s="174"/>
      <c r="G316" s="180" t="s">
        <v>196</v>
      </c>
      <c r="H316" s="93">
        <v>283</v>
      </c>
      <c r="I316" s="188">
        <f>SUM(I317:I318)</f>
        <v>0</v>
      </c>
      <c r="J316" s="242">
        <f>SUM(J317:J318)</f>
        <v>0</v>
      </c>
      <c r="K316" s="189">
        <f>SUM(K317:K318)</f>
        <v>0</v>
      </c>
      <c r="L316" s="189">
        <f>SUM(L317:L318)</f>
        <v>0</v>
      </c>
      <c r="M316" s="84"/>
    </row>
    <row r="317" spans="1:13" ht="25.5" hidden="1" customHeight="1">
      <c r="A317" s="182">
        <v>3</v>
      </c>
      <c r="B317" s="182">
        <v>3</v>
      </c>
      <c r="C317" s="178">
        <v>1</v>
      </c>
      <c r="D317" s="179">
        <v>2</v>
      </c>
      <c r="E317" s="179">
        <v>1</v>
      </c>
      <c r="F317" s="181">
        <v>1</v>
      </c>
      <c r="G317" s="180" t="s">
        <v>197</v>
      </c>
      <c r="H317" s="93">
        <v>284</v>
      </c>
      <c r="I317" s="185">
        <v>0</v>
      </c>
      <c r="J317" s="185">
        <v>0</v>
      </c>
      <c r="K317" s="185">
        <v>0</v>
      </c>
      <c r="L317" s="185">
        <v>0</v>
      </c>
      <c r="M317" s="84"/>
    </row>
    <row r="318" spans="1:13" ht="24" hidden="1" customHeight="1">
      <c r="A318" s="190">
        <v>3</v>
      </c>
      <c r="B318" s="225">
        <v>3</v>
      </c>
      <c r="C318" s="199">
        <v>1</v>
      </c>
      <c r="D318" s="200">
        <v>2</v>
      </c>
      <c r="E318" s="200">
        <v>1</v>
      </c>
      <c r="F318" s="201">
        <v>2</v>
      </c>
      <c r="G318" s="202" t="s">
        <v>198</v>
      </c>
      <c r="H318" s="93">
        <v>285</v>
      </c>
      <c r="I318" s="185">
        <v>0</v>
      </c>
      <c r="J318" s="185">
        <v>0</v>
      </c>
      <c r="K318" s="185">
        <v>0</v>
      </c>
      <c r="L318" s="185">
        <v>0</v>
      </c>
      <c r="M318" s="84"/>
    </row>
    <row r="319" spans="1:13" ht="27.75" hidden="1" customHeight="1">
      <c r="A319" s="178">
        <v>3</v>
      </c>
      <c r="B319" s="180">
        <v>3</v>
      </c>
      <c r="C319" s="178">
        <v>1</v>
      </c>
      <c r="D319" s="179">
        <v>3</v>
      </c>
      <c r="E319" s="179"/>
      <c r="F319" s="181"/>
      <c r="G319" s="180" t="s">
        <v>199</v>
      </c>
      <c r="H319" s="93">
        <v>286</v>
      </c>
      <c r="I319" s="167">
        <f>I320</f>
        <v>0</v>
      </c>
      <c r="J319" s="241">
        <f>J320</f>
        <v>0</v>
      </c>
      <c r="K319" s="168">
        <f>K320</f>
        <v>0</v>
      </c>
      <c r="L319" s="168">
        <f>L320</f>
        <v>0</v>
      </c>
      <c r="M319" s="84"/>
    </row>
    <row r="320" spans="1:13" ht="24" hidden="1" customHeight="1">
      <c r="A320" s="178">
        <v>3</v>
      </c>
      <c r="B320" s="202">
        <v>3</v>
      </c>
      <c r="C320" s="199">
        <v>1</v>
      </c>
      <c r="D320" s="200">
        <v>3</v>
      </c>
      <c r="E320" s="200">
        <v>1</v>
      </c>
      <c r="F320" s="201"/>
      <c r="G320" s="180" t="s">
        <v>199</v>
      </c>
      <c r="H320" s="93">
        <v>287</v>
      </c>
      <c r="I320" s="168">
        <f>I321+I322</f>
        <v>0</v>
      </c>
      <c r="J320" s="168">
        <f>J321+J322</f>
        <v>0</v>
      </c>
      <c r="K320" s="168">
        <f>K321+K322</f>
        <v>0</v>
      </c>
      <c r="L320" s="168">
        <f>L321+L322</f>
        <v>0</v>
      </c>
      <c r="M320" s="84"/>
    </row>
    <row r="321" spans="1:13" ht="27" hidden="1" customHeight="1">
      <c r="A321" s="178">
        <v>3</v>
      </c>
      <c r="B321" s="180">
        <v>3</v>
      </c>
      <c r="C321" s="178">
        <v>1</v>
      </c>
      <c r="D321" s="179">
        <v>3</v>
      </c>
      <c r="E321" s="179">
        <v>1</v>
      </c>
      <c r="F321" s="181">
        <v>1</v>
      </c>
      <c r="G321" s="180" t="s">
        <v>200</v>
      </c>
      <c r="H321" s="93">
        <v>288</v>
      </c>
      <c r="I321" s="230">
        <v>0</v>
      </c>
      <c r="J321" s="230">
        <v>0</v>
      </c>
      <c r="K321" s="230">
        <v>0</v>
      </c>
      <c r="L321" s="229">
        <v>0</v>
      </c>
      <c r="M321" s="84"/>
    </row>
    <row r="322" spans="1:13" ht="26.25" hidden="1" customHeight="1">
      <c r="A322" s="178">
        <v>3</v>
      </c>
      <c r="B322" s="180">
        <v>3</v>
      </c>
      <c r="C322" s="178">
        <v>1</v>
      </c>
      <c r="D322" s="179">
        <v>3</v>
      </c>
      <c r="E322" s="179">
        <v>1</v>
      </c>
      <c r="F322" s="181">
        <v>2</v>
      </c>
      <c r="G322" s="180" t="s">
        <v>201</v>
      </c>
      <c r="H322" s="93">
        <v>289</v>
      </c>
      <c r="I322" s="185">
        <v>0</v>
      </c>
      <c r="J322" s="185">
        <v>0</v>
      </c>
      <c r="K322" s="185">
        <v>0</v>
      </c>
      <c r="L322" s="185">
        <v>0</v>
      </c>
      <c r="M322" s="84"/>
    </row>
    <row r="323" spans="1:13" hidden="1">
      <c r="A323" s="178">
        <v>3</v>
      </c>
      <c r="B323" s="180">
        <v>3</v>
      </c>
      <c r="C323" s="178">
        <v>1</v>
      </c>
      <c r="D323" s="179">
        <v>4</v>
      </c>
      <c r="E323" s="179"/>
      <c r="F323" s="181"/>
      <c r="G323" s="180" t="s">
        <v>202</v>
      </c>
      <c r="H323" s="93">
        <v>290</v>
      </c>
      <c r="I323" s="167">
        <f>I324</f>
        <v>0</v>
      </c>
      <c r="J323" s="241">
        <f>J324</f>
        <v>0</v>
      </c>
      <c r="K323" s="168">
        <f>K324</f>
        <v>0</v>
      </c>
      <c r="L323" s="168">
        <f>L324</f>
        <v>0</v>
      </c>
    </row>
    <row r="324" spans="1:13" ht="31.5" hidden="1" customHeight="1">
      <c r="A324" s="182">
        <v>3</v>
      </c>
      <c r="B324" s="178">
        <v>3</v>
      </c>
      <c r="C324" s="179">
        <v>1</v>
      </c>
      <c r="D324" s="179">
        <v>4</v>
      </c>
      <c r="E324" s="179">
        <v>1</v>
      </c>
      <c r="F324" s="181"/>
      <c r="G324" s="180" t="s">
        <v>202</v>
      </c>
      <c r="H324" s="93">
        <v>291</v>
      </c>
      <c r="I324" s="167">
        <f>SUM(I325:I326)</f>
        <v>0</v>
      </c>
      <c r="J324" s="167">
        <f>SUM(J325:J326)</f>
        <v>0</v>
      </c>
      <c r="K324" s="167">
        <f>SUM(K325:K326)</f>
        <v>0</v>
      </c>
      <c r="L324" s="167">
        <f>SUM(L325:L326)</f>
        <v>0</v>
      </c>
      <c r="M324" s="84"/>
    </row>
    <row r="325" spans="1:13" hidden="1">
      <c r="A325" s="182">
        <v>3</v>
      </c>
      <c r="B325" s="178">
        <v>3</v>
      </c>
      <c r="C325" s="179">
        <v>1</v>
      </c>
      <c r="D325" s="179">
        <v>4</v>
      </c>
      <c r="E325" s="179">
        <v>1</v>
      </c>
      <c r="F325" s="181">
        <v>1</v>
      </c>
      <c r="G325" s="180" t="s">
        <v>203</v>
      </c>
      <c r="H325" s="93">
        <v>292</v>
      </c>
      <c r="I325" s="184">
        <v>0</v>
      </c>
      <c r="J325" s="185">
        <v>0</v>
      </c>
      <c r="K325" s="185">
        <v>0</v>
      </c>
      <c r="L325" s="184">
        <v>0</v>
      </c>
    </row>
    <row r="326" spans="1:13" ht="30.75" hidden="1" customHeight="1">
      <c r="A326" s="178">
        <v>3</v>
      </c>
      <c r="B326" s="179">
        <v>3</v>
      </c>
      <c r="C326" s="179">
        <v>1</v>
      </c>
      <c r="D326" s="179">
        <v>4</v>
      </c>
      <c r="E326" s="179">
        <v>1</v>
      </c>
      <c r="F326" s="181">
        <v>2</v>
      </c>
      <c r="G326" s="180" t="s">
        <v>204</v>
      </c>
      <c r="H326" s="93">
        <v>293</v>
      </c>
      <c r="I326" s="185">
        <v>0</v>
      </c>
      <c r="J326" s="230">
        <v>0</v>
      </c>
      <c r="K326" s="230">
        <v>0</v>
      </c>
      <c r="L326" s="229">
        <v>0</v>
      </c>
      <c r="M326" s="84"/>
    </row>
    <row r="327" spans="1:13" ht="26.25" hidden="1" customHeight="1">
      <c r="A327" s="178">
        <v>3</v>
      </c>
      <c r="B327" s="179">
        <v>3</v>
      </c>
      <c r="C327" s="179">
        <v>1</v>
      </c>
      <c r="D327" s="179">
        <v>5</v>
      </c>
      <c r="E327" s="179"/>
      <c r="F327" s="181"/>
      <c r="G327" s="180" t="s">
        <v>205</v>
      </c>
      <c r="H327" s="93">
        <v>294</v>
      </c>
      <c r="I327" s="189">
        <f t="shared" ref="I327:L328" si="28">I328</f>
        <v>0</v>
      </c>
      <c r="J327" s="241">
        <f t="shared" si="28"/>
        <v>0</v>
      </c>
      <c r="K327" s="168">
        <f t="shared" si="28"/>
        <v>0</v>
      </c>
      <c r="L327" s="168">
        <f t="shared" si="28"/>
        <v>0</v>
      </c>
      <c r="M327" s="84"/>
    </row>
    <row r="328" spans="1:13" ht="30" hidden="1" customHeight="1">
      <c r="A328" s="173">
        <v>3</v>
      </c>
      <c r="B328" s="200">
        <v>3</v>
      </c>
      <c r="C328" s="200">
        <v>1</v>
      </c>
      <c r="D328" s="200">
        <v>5</v>
      </c>
      <c r="E328" s="200">
        <v>1</v>
      </c>
      <c r="F328" s="201"/>
      <c r="G328" s="180" t="s">
        <v>205</v>
      </c>
      <c r="H328" s="93">
        <v>295</v>
      </c>
      <c r="I328" s="168">
        <f t="shared" si="28"/>
        <v>0</v>
      </c>
      <c r="J328" s="242">
        <f t="shared" si="28"/>
        <v>0</v>
      </c>
      <c r="K328" s="189">
        <f t="shared" si="28"/>
        <v>0</v>
      </c>
      <c r="L328" s="189">
        <f t="shared" si="28"/>
        <v>0</v>
      </c>
      <c r="M328" s="84"/>
    </row>
    <row r="329" spans="1:13" ht="30" hidden="1" customHeight="1">
      <c r="A329" s="178">
        <v>3</v>
      </c>
      <c r="B329" s="179">
        <v>3</v>
      </c>
      <c r="C329" s="179">
        <v>1</v>
      </c>
      <c r="D329" s="179">
        <v>5</v>
      </c>
      <c r="E329" s="179">
        <v>1</v>
      </c>
      <c r="F329" s="181">
        <v>1</v>
      </c>
      <c r="G329" s="180" t="s">
        <v>206</v>
      </c>
      <c r="H329" s="93">
        <v>296</v>
      </c>
      <c r="I329" s="185">
        <v>0</v>
      </c>
      <c r="J329" s="230">
        <v>0</v>
      </c>
      <c r="K329" s="230">
        <v>0</v>
      </c>
      <c r="L329" s="229">
        <v>0</v>
      </c>
      <c r="M329" s="84"/>
    </row>
    <row r="330" spans="1:13" ht="30" hidden="1" customHeight="1">
      <c r="A330" s="178">
        <v>3</v>
      </c>
      <c r="B330" s="179">
        <v>3</v>
      </c>
      <c r="C330" s="179">
        <v>1</v>
      </c>
      <c r="D330" s="179">
        <v>6</v>
      </c>
      <c r="E330" s="179"/>
      <c r="F330" s="181"/>
      <c r="G330" s="180" t="s">
        <v>176</v>
      </c>
      <c r="H330" s="93">
        <v>297</v>
      </c>
      <c r="I330" s="168">
        <f t="shared" ref="I330:L331" si="29">I331</f>
        <v>0</v>
      </c>
      <c r="J330" s="241">
        <f t="shared" si="29"/>
        <v>0</v>
      </c>
      <c r="K330" s="168">
        <f t="shared" si="29"/>
        <v>0</v>
      </c>
      <c r="L330" s="168">
        <f t="shared" si="29"/>
        <v>0</v>
      </c>
      <c r="M330" s="84"/>
    </row>
    <row r="331" spans="1:13" ht="30" hidden="1" customHeight="1">
      <c r="A331" s="178">
        <v>3</v>
      </c>
      <c r="B331" s="179">
        <v>3</v>
      </c>
      <c r="C331" s="179">
        <v>1</v>
      </c>
      <c r="D331" s="179">
        <v>6</v>
      </c>
      <c r="E331" s="179">
        <v>1</v>
      </c>
      <c r="F331" s="181"/>
      <c r="G331" s="180" t="s">
        <v>176</v>
      </c>
      <c r="H331" s="93">
        <v>298</v>
      </c>
      <c r="I331" s="167">
        <f t="shared" si="29"/>
        <v>0</v>
      </c>
      <c r="J331" s="241">
        <f t="shared" si="29"/>
        <v>0</v>
      </c>
      <c r="K331" s="168">
        <f t="shared" si="29"/>
        <v>0</v>
      </c>
      <c r="L331" s="168">
        <f t="shared" si="29"/>
        <v>0</v>
      </c>
      <c r="M331" s="84"/>
    </row>
    <row r="332" spans="1:13" ht="25.5" hidden="1" customHeight="1">
      <c r="A332" s="178">
        <v>3</v>
      </c>
      <c r="B332" s="179">
        <v>3</v>
      </c>
      <c r="C332" s="179">
        <v>1</v>
      </c>
      <c r="D332" s="179">
        <v>6</v>
      </c>
      <c r="E332" s="179">
        <v>1</v>
      </c>
      <c r="F332" s="181">
        <v>1</v>
      </c>
      <c r="G332" s="180" t="s">
        <v>176</v>
      </c>
      <c r="H332" s="93">
        <v>299</v>
      </c>
      <c r="I332" s="230">
        <v>0</v>
      </c>
      <c r="J332" s="230">
        <v>0</v>
      </c>
      <c r="K332" s="230">
        <v>0</v>
      </c>
      <c r="L332" s="229">
        <v>0</v>
      </c>
      <c r="M332" s="84"/>
    </row>
    <row r="333" spans="1:13" ht="22.5" hidden="1" customHeight="1">
      <c r="A333" s="178">
        <v>3</v>
      </c>
      <c r="B333" s="179">
        <v>3</v>
      </c>
      <c r="C333" s="179">
        <v>1</v>
      </c>
      <c r="D333" s="179">
        <v>7</v>
      </c>
      <c r="E333" s="179"/>
      <c r="F333" s="181"/>
      <c r="G333" s="180" t="s">
        <v>207</v>
      </c>
      <c r="H333" s="93">
        <v>300</v>
      </c>
      <c r="I333" s="167">
        <f>I334</f>
        <v>0</v>
      </c>
      <c r="J333" s="241">
        <f>J334</f>
        <v>0</v>
      </c>
      <c r="K333" s="168">
        <f>K334</f>
        <v>0</v>
      </c>
      <c r="L333" s="168">
        <f>L334</f>
        <v>0</v>
      </c>
      <c r="M333" s="84"/>
    </row>
    <row r="334" spans="1:13" ht="25.5" hidden="1" customHeight="1">
      <c r="A334" s="178">
        <v>3</v>
      </c>
      <c r="B334" s="179">
        <v>3</v>
      </c>
      <c r="C334" s="179">
        <v>1</v>
      </c>
      <c r="D334" s="179">
        <v>7</v>
      </c>
      <c r="E334" s="179">
        <v>1</v>
      </c>
      <c r="F334" s="181"/>
      <c r="G334" s="180" t="s">
        <v>207</v>
      </c>
      <c r="H334" s="93">
        <v>301</v>
      </c>
      <c r="I334" s="167">
        <f>I335+I336</f>
        <v>0</v>
      </c>
      <c r="J334" s="167">
        <f>J335+J336</f>
        <v>0</v>
      </c>
      <c r="K334" s="167">
        <f>K335+K336</f>
        <v>0</v>
      </c>
      <c r="L334" s="167">
        <f>L335+L336</f>
        <v>0</v>
      </c>
      <c r="M334" s="84"/>
    </row>
    <row r="335" spans="1:13" ht="27" hidden="1" customHeight="1">
      <c r="A335" s="178">
        <v>3</v>
      </c>
      <c r="B335" s="179">
        <v>3</v>
      </c>
      <c r="C335" s="179">
        <v>1</v>
      </c>
      <c r="D335" s="179">
        <v>7</v>
      </c>
      <c r="E335" s="179">
        <v>1</v>
      </c>
      <c r="F335" s="181">
        <v>1</v>
      </c>
      <c r="G335" s="180" t="s">
        <v>208</v>
      </c>
      <c r="H335" s="93">
        <v>302</v>
      </c>
      <c r="I335" s="230">
        <v>0</v>
      </c>
      <c r="J335" s="230">
        <v>0</v>
      </c>
      <c r="K335" s="230">
        <v>0</v>
      </c>
      <c r="L335" s="229">
        <v>0</v>
      </c>
      <c r="M335" s="84"/>
    </row>
    <row r="336" spans="1:13" ht="27.75" hidden="1" customHeight="1">
      <c r="A336" s="178">
        <v>3</v>
      </c>
      <c r="B336" s="179">
        <v>3</v>
      </c>
      <c r="C336" s="179">
        <v>1</v>
      </c>
      <c r="D336" s="179">
        <v>7</v>
      </c>
      <c r="E336" s="179">
        <v>1</v>
      </c>
      <c r="F336" s="181">
        <v>2</v>
      </c>
      <c r="G336" s="180" t="s">
        <v>209</v>
      </c>
      <c r="H336" s="93">
        <v>303</v>
      </c>
      <c r="I336" s="185">
        <v>0</v>
      </c>
      <c r="J336" s="185">
        <v>0</v>
      </c>
      <c r="K336" s="185">
        <v>0</v>
      </c>
      <c r="L336" s="185">
        <v>0</v>
      </c>
      <c r="M336" s="84"/>
    </row>
    <row r="337" spans="1:16" ht="38.25" hidden="1" customHeight="1">
      <c r="A337" s="178">
        <v>3</v>
      </c>
      <c r="B337" s="179">
        <v>3</v>
      </c>
      <c r="C337" s="179">
        <v>2</v>
      </c>
      <c r="D337" s="179"/>
      <c r="E337" s="179"/>
      <c r="F337" s="181"/>
      <c r="G337" s="180" t="s">
        <v>210</v>
      </c>
      <c r="H337" s="93">
        <v>304</v>
      </c>
      <c r="I337" s="167">
        <f>SUM(I338+I347+I351+I355+I359+I362+I365)</f>
        <v>0</v>
      </c>
      <c r="J337" s="241">
        <f>SUM(J338+J347+J351+J355+J359+J362+J365)</f>
        <v>0</v>
      </c>
      <c r="K337" s="168">
        <f>SUM(K338+K347+K351+K355+K359+K362+K365)</f>
        <v>0</v>
      </c>
      <c r="L337" s="168">
        <f>SUM(L338+L347+L351+L355+L359+L362+L365)</f>
        <v>0</v>
      </c>
      <c r="M337" s="84"/>
    </row>
    <row r="338" spans="1:16" ht="30" hidden="1" customHeight="1">
      <c r="A338" s="178">
        <v>3</v>
      </c>
      <c r="B338" s="179">
        <v>3</v>
      </c>
      <c r="C338" s="179">
        <v>2</v>
      </c>
      <c r="D338" s="179">
        <v>1</v>
      </c>
      <c r="E338" s="179"/>
      <c r="F338" s="181"/>
      <c r="G338" s="180" t="s">
        <v>158</v>
      </c>
      <c r="H338" s="93">
        <v>305</v>
      </c>
      <c r="I338" s="167">
        <f>I339</f>
        <v>0</v>
      </c>
      <c r="J338" s="241">
        <f>J339</f>
        <v>0</v>
      </c>
      <c r="K338" s="168">
        <f>K339</f>
        <v>0</v>
      </c>
      <c r="L338" s="168">
        <f>L339</f>
        <v>0</v>
      </c>
      <c r="M338" s="84"/>
    </row>
    <row r="339" spans="1:16" hidden="1">
      <c r="A339" s="182">
        <v>3</v>
      </c>
      <c r="B339" s="178">
        <v>3</v>
      </c>
      <c r="C339" s="179">
        <v>2</v>
      </c>
      <c r="D339" s="180">
        <v>1</v>
      </c>
      <c r="E339" s="178">
        <v>1</v>
      </c>
      <c r="F339" s="181"/>
      <c r="G339" s="180" t="s">
        <v>158</v>
      </c>
      <c r="H339" s="93">
        <v>306</v>
      </c>
      <c r="I339" s="167">
        <f t="shared" ref="I339:P339" si="30">SUM(I340:I340)</f>
        <v>0</v>
      </c>
      <c r="J339" s="167">
        <f t="shared" si="30"/>
        <v>0</v>
      </c>
      <c r="K339" s="167">
        <f t="shared" si="30"/>
        <v>0</v>
      </c>
      <c r="L339" s="167">
        <f t="shared" si="30"/>
        <v>0</v>
      </c>
      <c r="M339" s="243">
        <f t="shared" si="30"/>
        <v>0</v>
      </c>
      <c r="N339" s="243">
        <f t="shared" si="30"/>
        <v>0</v>
      </c>
      <c r="O339" s="243">
        <f t="shared" si="30"/>
        <v>0</v>
      </c>
      <c r="P339" s="243">
        <f t="shared" si="30"/>
        <v>0</v>
      </c>
    </row>
    <row r="340" spans="1:16" ht="27.75" hidden="1" customHeight="1">
      <c r="A340" s="182">
        <v>3</v>
      </c>
      <c r="B340" s="178">
        <v>3</v>
      </c>
      <c r="C340" s="179">
        <v>2</v>
      </c>
      <c r="D340" s="180">
        <v>1</v>
      </c>
      <c r="E340" s="178">
        <v>1</v>
      </c>
      <c r="F340" s="181">
        <v>1</v>
      </c>
      <c r="G340" s="180" t="s">
        <v>159</v>
      </c>
      <c r="H340" s="93">
        <v>307</v>
      </c>
      <c r="I340" s="230">
        <v>0</v>
      </c>
      <c r="J340" s="230">
        <v>0</v>
      </c>
      <c r="K340" s="230">
        <v>0</v>
      </c>
      <c r="L340" s="229">
        <v>0</v>
      </c>
      <c r="M340" s="84"/>
    </row>
    <row r="341" spans="1:16" hidden="1">
      <c r="A341" s="182">
        <v>3</v>
      </c>
      <c r="B341" s="178">
        <v>3</v>
      </c>
      <c r="C341" s="179">
        <v>2</v>
      </c>
      <c r="D341" s="180">
        <v>1</v>
      </c>
      <c r="E341" s="178">
        <v>2</v>
      </c>
      <c r="F341" s="181"/>
      <c r="G341" s="202" t="s">
        <v>182</v>
      </c>
      <c r="H341" s="93">
        <v>308</v>
      </c>
      <c r="I341" s="167">
        <f>SUM(I342:I343)</f>
        <v>0</v>
      </c>
      <c r="J341" s="167">
        <f>SUM(J342:J343)</f>
        <v>0</v>
      </c>
      <c r="K341" s="167">
        <f>SUM(K342:K343)</f>
        <v>0</v>
      </c>
      <c r="L341" s="167">
        <f>SUM(L342:L343)</f>
        <v>0</v>
      </c>
    </row>
    <row r="342" spans="1:16" hidden="1">
      <c r="A342" s="182">
        <v>3</v>
      </c>
      <c r="B342" s="178">
        <v>3</v>
      </c>
      <c r="C342" s="179">
        <v>2</v>
      </c>
      <c r="D342" s="180">
        <v>1</v>
      </c>
      <c r="E342" s="178">
        <v>2</v>
      </c>
      <c r="F342" s="181">
        <v>1</v>
      </c>
      <c r="G342" s="202" t="s">
        <v>161</v>
      </c>
      <c r="H342" s="93">
        <v>309</v>
      </c>
      <c r="I342" s="230">
        <v>0</v>
      </c>
      <c r="J342" s="230">
        <v>0</v>
      </c>
      <c r="K342" s="230">
        <v>0</v>
      </c>
      <c r="L342" s="229">
        <v>0</v>
      </c>
    </row>
    <row r="343" spans="1:16" hidden="1">
      <c r="A343" s="182">
        <v>3</v>
      </c>
      <c r="B343" s="178">
        <v>3</v>
      </c>
      <c r="C343" s="179">
        <v>2</v>
      </c>
      <c r="D343" s="180">
        <v>1</v>
      </c>
      <c r="E343" s="178">
        <v>2</v>
      </c>
      <c r="F343" s="181">
        <v>2</v>
      </c>
      <c r="G343" s="202" t="s">
        <v>162</v>
      </c>
      <c r="H343" s="93">
        <v>310</v>
      </c>
      <c r="I343" s="185">
        <v>0</v>
      </c>
      <c r="J343" s="185">
        <v>0</v>
      </c>
      <c r="K343" s="185">
        <v>0</v>
      </c>
      <c r="L343" s="185">
        <v>0</v>
      </c>
    </row>
    <row r="344" spans="1:16" hidden="1">
      <c r="A344" s="182">
        <v>3</v>
      </c>
      <c r="B344" s="178">
        <v>3</v>
      </c>
      <c r="C344" s="179">
        <v>2</v>
      </c>
      <c r="D344" s="180">
        <v>1</v>
      </c>
      <c r="E344" s="178">
        <v>3</v>
      </c>
      <c r="F344" s="181"/>
      <c r="G344" s="202" t="s">
        <v>163</v>
      </c>
      <c r="H344" s="93">
        <v>311</v>
      </c>
      <c r="I344" s="167">
        <f>SUM(I345:I346)</f>
        <v>0</v>
      </c>
      <c r="J344" s="167">
        <f>SUM(J345:J346)</f>
        <v>0</v>
      </c>
      <c r="K344" s="167">
        <f>SUM(K345:K346)</f>
        <v>0</v>
      </c>
      <c r="L344" s="167">
        <f>SUM(L345:L346)</f>
        <v>0</v>
      </c>
    </row>
    <row r="345" spans="1:16" hidden="1">
      <c r="A345" s="182">
        <v>3</v>
      </c>
      <c r="B345" s="178">
        <v>3</v>
      </c>
      <c r="C345" s="179">
        <v>2</v>
      </c>
      <c r="D345" s="180">
        <v>1</v>
      </c>
      <c r="E345" s="178">
        <v>3</v>
      </c>
      <c r="F345" s="181">
        <v>1</v>
      </c>
      <c r="G345" s="202" t="s">
        <v>164</v>
      </c>
      <c r="H345" s="93">
        <v>312</v>
      </c>
      <c r="I345" s="185">
        <v>0</v>
      </c>
      <c r="J345" s="185">
        <v>0</v>
      </c>
      <c r="K345" s="185">
        <v>0</v>
      </c>
      <c r="L345" s="185">
        <v>0</v>
      </c>
    </row>
    <row r="346" spans="1:16" hidden="1">
      <c r="A346" s="182">
        <v>3</v>
      </c>
      <c r="B346" s="178">
        <v>3</v>
      </c>
      <c r="C346" s="179">
        <v>2</v>
      </c>
      <c r="D346" s="180">
        <v>1</v>
      </c>
      <c r="E346" s="178">
        <v>3</v>
      </c>
      <c r="F346" s="181">
        <v>2</v>
      </c>
      <c r="G346" s="202" t="s">
        <v>183</v>
      </c>
      <c r="H346" s="93">
        <v>313</v>
      </c>
      <c r="I346" s="203">
        <v>0</v>
      </c>
      <c r="J346" s="244">
        <v>0</v>
      </c>
      <c r="K346" s="203">
        <v>0</v>
      </c>
      <c r="L346" s="203">
        <v>0</v>
      </c>
    </row>
    <row r="347" spans="1:16" hidden="1">
      <c r="A347" s="190">
        <v>3</v>
      </c>
      <c r="B347" s="190">
        <v>3</v>
      </c>
      <c r="C347" s="199">
        <v>2</v>
      </c>
      <c r="D347" s="202">
        <v>2</v>
      </c>
      <c r="E347" s="199"/>
      <c r="F347" s="201"/>
      <c r="G347" s="202" t="s">
        <v>196</v>
      </c>
      <c r="H347" s="93">
        <v>314</v>
      </c>
      <c r="I347" s="195">
        <f>I348</f>
        <v>0</v>
      </c>
      <c r="J347" s="245">
        <f>J348</f>
        <v>0</v>
      </c>
      <c r="K347" s="196">
        <f>K348</f>
        <v>0</v>
      </c>
      <c r="L347" s="196">
        <f>L348</f>
        <v>0</v>
      </c>
    </row>
    <row r="348" spans="1:16" hidden="1">
      <c r="A348" s="182">
        <v>3</v>
      </c>
      <c r="B348" s="182">
        <v>3</v>
      </c>
      <c r="C348" s="178">
        <v>2</v>
      </c>
      <c r="D348" s="180">
        <v>2</v>
      </c>
      <c r="E348" s="178">
        <v>1</v>
      </c>
      <c r="F348" s="181"/>
      <c r="G348" s="202" t="s">
        <v>196</v>
      </c>
      <c r="H348" s="93">
        <v>315</v>
      </c>
      <c r="I348" s="167">
        <f>SUM(I349:I350)</f>
        <v>0</v>
      </c>
      <c r="J348" s="208">
        <f>SUM(J349:J350)</f>
        <v>0</v>
      </c>
      <c r="K348" s="168">
        <f>SUM(K349:K350)</f>
        <v>0</v>
      </c>
      <c r="L348" s="168">
        <f>SUM(L349:L350)</f>
        <v>0</v>
      </c>
    </row>
    <row r="349" spans="1:16" hidden="1">
      <c r="A349" s="182">
        <v>3</v>
      </c>
      <c r="B349" s="182">
        <v>3</v>
      </c>
      <c r="C349" s="178">
        <v>2</v>
      </c>
      <c r="D349" s="180">
        <v>2</v>
      </c>
      <c r="E349" s="182">
        <v>1</v>
      </c>
      <c r="F349" s="213">
        <v>1</v>
      </c>
      <c r="G349" s="180" t="s">
        <v>197</v>
      </c>
      <c r="H349" s="93">
        <v>316</v>
      </c>
      <c r="I349" s="185">
        <v>0</v>
      </c>
      <c r="J349" s="185">
        <v>0</v>
      </c>
      <c r="K349" s="185">
        <v>0</v>
      </c>
      <c r="L349" s="185">
        <v>0</v>
      </c>
    </row>
    <row r="350" spans="1:16" hidden="1">
      <c r="A350" s="190">
        <v>3</v>
      </c>
      <c r="B350" s="190">
        <v>3</v>
      </c>
      <c r="C350" s="191">
        <v>2</v>
      </c>
      <c r="D350" s="192">
        <v>2</v>
      </c>
      <c r="E350" s="193">
        <v>1</v>
      </c>
      <c r="F350" s="221">
        <v>2</v>
      </c>
      <c r="G350" s="193" t="s">
        <v>198</v>
      </c>
      <c r="H350" s="93">
        <v>317</v>
      </c>
      <c r="I350" s="185">
        <v>0</v>
      </c>
      <c r="J350" s="185">
        <v>0</v>
      </c>
      <c r="K350" s="185">
        <v>0</v>
      </c>
      <c r="L350" s="185">
        <v>0</v>
      </c>
    </row>
    <row r="351" spans="1:16" ht="23.25" hidden="1" customHeight="1">
      <c r="A351" s="182">
        <v>3</v>
      </c>
      <c r="B351" s="182">
        <v>3</v>
      </c>
      <c r="C351" s="178">
        <v>2</v>
      </c>
      <c r="D351" s="179">
        <v>3</v>
      </c>
      <c r="E351" s="180"/>
      <c r="F351" s="213"/>
      <c r="G351" s="180" t="s">
        <v>199</v>
      </c>
      <c r="H351" s="93">
        <v>318</v>
      </c>
      <c r="I351" s="167">
        <f>I352</f>
        <v>0</v>
      </c>
      <c r="J351" s="208">
        <f>J352</f>
        <v>0</v>
      </c>
      <c r="K351" s="168">
        <f>K352</f>
        <v>0</v>
      </c>
      <c r="L351" s="168">
        <f>L352</f>
        <v>0</v>
      </c>
      <c r="M351" s="84"/>
    </row>
    <row r="352" spans="1:16" ht="27.75" hidden="1" customHeight="1">
      <c r="A352" s="182">
        <v>3</v>
      </c>
      <c r="B352" s="182">
        <v>3</v>
      </c>
      <c r="C352" s="178">
        <v>2</v>
      </c>
      <c r="D352" s="179">
        <v>3</v>
      </c>
      <c r="E352" s="180">
        <v>1</v>
      </c>
      <c r="F352" s="213"/>
      <c r="G352" s="180" t="s">
        <v>199</v>
      </c>
      <c r="H352" s="93">
        <v>319</v>
      </c>
      <c r="I352" s="167">
        <f>I353+I354</f>
        <v>0</v>
      </c>
      <c r="J352" s="167">
        <f>J353+J354</f>
        <v>0</v>
      </c>
      <c r="K352" s="167">
        <f>K353+K354</f>
        <v>0</v>
      </c>
      <c r="L352" s="167">
        <f>L353+L354</f>
        <v>0</v>
      </c>
      <c r="M352" s="84"/>
    </row>
    <row r="353" spans="1:13" ht="28.5" hidden="1" customHeight="1">
      <c r="A353" s="182">
        <v>3</v>
      </c>
      <c r="B353" s="182">
        <v>3</v>
      </c>
      <c r="C353" s="178">
        <v>2</v>
      </c>
      <c r="D353" s="179">
        <v>3</v>
      </c>
      <c r="E353" s="180">
        <v>1</v>
      </c>
      <c r="F353" s="213">
        <v>1</v>
      </c>
      <c r="G353" s="180" t="s">
        <v>200</v>
      </c>
      <c r="H353" s="93">
        <v>320</v>
      </c>
      <c r="I353" s="230">
        <v>0</v>
      </c>
      <c r="J353" s="230">
        <v>0</v>
      </c>
      <c r="K353" s="230">
        <v>0</v>
      </c>
      <c r="L353" s="229">
        <v>0</v>
      </c>
      <c r="M353" s="84"/>
    </row>
    <row r="354" spans="1:13" ht="27.75" hidden="1" customHeight="1">
      <c r="A354" s="182">
        <v>3</v>
      </c>
      <c r="B354" s="182">
        <v>3</v>
      </c>
      <c r="C354" s="178">
        <v>2</v>
      </c>
      <c r="D354" s="179">
        <v>3</v>
      </c>
      <c r="E354" s="180">
        <v>1</v>
      </c>
      <c r="F354" s="213">
        <v>2</v>
      </c>
      <c r="G354" s="180" t="s">
        <v>201</v>
      </c>
      <c r="H354" s="93">
        <v>321</v>
      </c>
      <c r="I354" s="185">
        <v>0</v>
      </c>
      <c r="J354" s="185">
        <v>0</v>
      </c>
      <c r="K354" s="185">
        <v>0</v>
      </c>
      <c r="L354" s="185">
        <v>0</v>
      </c>
      <c r="M354" s="84"/>
    </row>
    <row r="355" spans="1:13" hidden="1">
      <c r="A355" s="182">
        <v>3</v>
      </c>
      <c r="B355" s="182">
        <v>3</v>
      </c>
      <c r="C355" s="178">
        <v>2</v>
      </c>
      <c r="D355" s="179">
        <v>4</v>
      </c>
      <c r="E355" s="179"/>
      <c r="F355" s="181"/>
      <c r="G355" s="180" t="s">
        <v>202</v>
      </c>
      <c r="H355" s="93">
        <v>322</v>
      </c>
      <c r="I355" s="167">
        <f>I356</f>
        <v>0</v>
      </c>
      <c r="J355" s="208">
        <f>J356</f>
        <v>0</v>
      </c>
      <c r="K355" s="168">
        <f>K356</f>
        <v>0</v>
      </c>
      <c r="L355" s="168">
        <f>L356</f>
        <v>0</v>
      </c>
    </row>
    <row r="356" spans="1:13" hidden="1">
      <c r="A356" s="198">
        <v>3</v>
      </c>
      <c r="B356" s="198">
        <v>3</v>
      </c>
      <c r="C356" s="173">
        <v>2</v>
      </c>
      <c r="D356" s="171">
        <v>4</v>
      </c>
      <c r="E356" s="171">
        <v>1</v>
      </c>
      <c r="F356" s="174"/>
      <c r="G356" s="180" t="s">
        <v>202</v>
      </c>
      <c r="H356" s="93">
        <v>323</v>
      </c>
      <c r="I356" s="188">
        <f>SUM(I357:I358)</f>
        <v>0</v>
      </c>
      <c r="J356" s="210">
        <f>SUM(J357:J358)</f>
        <v>0</v>
      </c>
      <c r="K356" s="189">
        <f>SUM(K357:K358)</f>
        <v>0</v>
      </c>
      <c r="L356" s="189">
        <f>SUM(L357:L358)</f>
        <v>0</v>
      </c>
    </row>
    <row r="357" spans="1:13" ht="30.75" hidden="1" customHeight="1">
      <c r="A357" s="182">
        <v>3</v>
      </c>
      <c r="B357" s="182">
        <v>3</v>
      </c>
      <c r="C357" s="178">
        <v>2</v>
      </c>
      <c r="D357" s="179">
        <v>4</v>
      </c>
      <c r="E357" s="179">
        <v>1</v>
      </c>
      <c r="F357" s="181">
        <v>1</v>
      </c>
      <c r="G357" s="180" t="s">
        <v>203</v>
      </c>
      <c r="H357" s="93">
        <v>324</v>
      </c>
      <c r="I357" s="185">
        <v>0</v>
      </c>
      <c r="J357" s="185">
        <v>0</v>
      </c>
      <c r="K357" s="185">
        <v>0</v>
      </c>
      <c r="L357" s="185">
        <v>0</v>
      </c>
      <c r="M357" s="84"/>
    </row>
    <row r="358" spans="1:13" hidden="1">
      <c r="A358" s="182">
        <v>3</v>
      </c>
      <c r="B358" s="182">
        <v>3</v>
      </c>
      <c r="C358" s="178">
        <v>2</v>
      </c>
      <c r="D358" s="179">
        <v>4</v>
      </c>
      <c r="E358" s="179">
        <v>1</v>
      </c>
      <c r="F358" s="181">
        <v>2</v>
      </c>
      <c r="G358" s="180" t="s">
        <v>211</v>
      </c>
      <c r="H358" s="93">
        <v>325</v>
      </c>
      <c r="I358" s="185">
        <v>0</v>
      </c>
      <c r="J358" s="185">
        <v>0</v>
      </c>
      <c r="K358" s="185">
        <v>0</v>
      </c>
      <c r="L358" s="185">
        <v>0</v>
      </c>
    </row>
    <row r="359" spans="1:13" hidden="1">
      <c r="A359" s="182">
        <v>3</v>
      </c>
      <c r="B359" s="182">
        <v>3</v>
      </c>
      <c r="C359" s="178">
        <v>2</v>
      </c>
      <c r="D359" s="179">
        <v>5</v>
      </c>
      <c r="E359" s="179"/>
      <c r="F359" s="181"/>
      <c r="G359" s="180" t="s">
        <v>205</v>
      </c>
      <c r="H359" s="93">
        <v>326</v>
      </c>
      <c r="I359" s="167">
        <f t="shared" ref="I359:L360" si="31">I360</f>
        <v>0</v>
      </c>
      <c r="J359" s="208">
        <f t="shared" si="31"/>
        <v>0</v>
      </c>
      <c r="K359" s="168">
        <f t="shared" si="31"/>
        <v>0</v>
      </c>
      <c r="L359" s="168">
        <f t="shared" si="31"/>
        <v>0</v>
      </c>
    </row>
    <row r="360" spans="1:13" hidden="1">
      <c r="A360" s="198">
        <v>3</v>
      </c>
      <c r="B360" s="198">
        <v>3</v>
      </c>
      <c r="C360" s="173">
        <v>2</v>
      </c>
      <c r="D360" s="171">
        <v>5</v>
      </c>
      <c r="E360" s="171">
        <v>1</v>
      </c>
      <c r="F360" s="174"/>
      <c r="G360" s="180" t="s">
        <v>205</v>
      </c>
      <c r="H360" s="93">
        <v>327</v>
      </c>
      <c r="I360" s="188">
        <f t="shared" si="31"/>
        <v>0</v>
      </c>
      <c r="J360" s="210">
        <f t="shared" si="31"/>
        <v>0</v>
      </c>
      <c r="K360" s="189">
        <f t="shared" si="31"/>
        <v>0</v>
      </c>
      <c r="L360" s="189">
        <f t="shared" si="31"/>
        <v>0</v>
      </c>
    </row>
    <row r="361" spans="1:13" hidden="1">
      <c r="A361" s="182">
        <v>3</v>
      </c>
      <c r="B361" s="182">
        <v>3</v>
      </c>
      <c r="C361" s="178">
        <v>2</v>
      </c>
      <c r="D361" s="179">
        <v>5</v>
      </c>
      <c r="E361" s="179">
        <v>1</v>
      </c>
      <c r="F361" s="181">
        <v>1</v>
      </c>
      <c r="G361" s="180" t="s">
        <v>205</v>
      </c>
      <c r="H361" s="93">
        <v>328</v>
      </c>
      <c r="I361" s="230">
        <v>0</v>
      </c>
      <c r="J361" s="230">
        <v>0</v>
      </c>
      <c r="K361" s="230">
        <v>0</v>
      </c>
      <c r="L361" s="229">
        <v>0</v>
      </c>
    </row>
    <row r="362" spans="1:13" ht="30.75" hidden="1" customHeight="1">
      <c r="A362" s="182">
        <v>3</v>
      </c>
      <c r="B362" s="182">
        <v>3</v>
      </c>
      <c r="C362" s="178">
        <v>2</v>
      </c>
      <c r="D362" s="179">
        <v>6</v>
      </c>
      <c r="E362" s="179"/>
      <c r="F362" s="181"/>
      <c r="G362" s="180" t="s">
        <v>176</v>
      </c>
      <c r="H362" s="93">
        <v>329</v>
      </c>
      <c r="I362" s="167">
        <f t="shared" ref="I362:L363" si="32">I363</f>
        <v>0</v>
      </c>
      <c r="J362" s="208">
        <f t="shared" si="32"/>
        <v>0</v>
      </c>
      <c r="K362" s="168">
        <f t="shared" si="32"/>
        <v>0</v>
      </c>
      <c r="L362" s="168">
        <f t="shared" si="32"/>
        <v>0</v>
      </c>
      <c r="M362" s="84"/>
    </row>
    <row r="363" spans="1:13" ht="25.5" hidden="1" customHeight="1">
      <c r="A363" s="182">
        <v>3</v>
      </c>
      <c r="B363" s="182">
        <v>3</v>
      </c>
      <c r="C363" s="178">
        <v>2</v>
      </c>
      <c r="D363" s="179">
        <v>6</v>
      </c>
      <c r="E363" s="179">
        <v>1</v>
      </c>
      <c r="F363" s="181"/>
      <c r="G363" s="180" t="s">
        <v>176</v>
      </c>
      <c r="H363" s="93">
        <v>330</v>
      </c>
      <c r="I363" s="167">
        <f t="shared" si="32"/>
        <v>0</v>
      </c>
      <c r="J363" s="208">
        <f t="shared" si="32"/>
        <v>0</v>
      </c>
      <c r="K363" s="168">
        <f t="shared" si="32"/>
        <v>0</v>
      </c>
      <c r="L363" s="168">
        <f t="shared" si="32"/>
        <v>0</v>
      </c>
      <c r="M363" s="84"/>
    </row>
    <row r="364" spans="1:13" ht="24" hidden="1" customHeight="1">
      <c r="A364" s="190">
        <v>3</v>
      </c>
      <c r="B364" s="190">
        <v>3</v>
      </c>
      <c r="C364" s="191">
        <v>2</v>
      </c>
      <c r="D364" s="192">
        <v>6</v>
      </c>
      <c r="E364" s="192">
        <v>1</v>
      </c>
      <c r="F364" s="194">
        <v>1</v>
      </c>
      <c r="G364" s="193" t="s">
        <v>176</v>
      </c>
      <c r="H364" s="93">
        <v>331</v>
      </c>
      <c r="I364" s="230">
        <v>0</v>
      </c>
      <c r="J364" s="230">
        <v>0</v>
      </c>
      <c r="K364" s="230">
        <v>0</v>
      </c>
      <c r="L364" s="229">
        <v>0</v>
      </c>
      <c r="M364" s="84"/>
    </row>
    <row r="365" spans="1:13" ht="28.5" hidden="1" customHeight="1">
      <c r="A365" s="182">
        <v>3</v>
      </c>
      <c r="B365" s="182">
        <v>3</v>
      </c>
      <c r="C365" s="178">
        <v>2</v>
      </c>
      <c r="D365" s="179">
        <v>7</v>
      </c>
      <c r="E365" s="179"/>
      <c r="F365" s="181"/>
      <c r="G365" s="180" t="s">
        <v>207</v>
      </c>
      <c r="H365" s="93">
        <v>332</v>
      </c>
      <c r="I365" s="167">
        <f>I366</f>
        <v>0</v>
      </c>
      <c r="J365" s="208">
        <f>J366</f>
        <v>0</v>
      </c>
      <c r="K365" s="168">
        <f>K366</f>
        <v>0</v>
      </c>
      <c r="L365" s="168">
        <f>L366</f>
        <v>0</v>
      </c>
      <c r="M365" s="84"/>
    </row>
    <row r="366" spans="1:13" ht="28.5" hidden="1" customHeight="1">
      <c r="A366" s="190">
        <v>3</v>
      </c>
      <c r="B366" s="190">
        <v>3</v>
      </c>
      <c r="C366" s="191">
        <v>2</v>
      </c>
      <c r="D366" s="192">
        <v>7</v>
      </c>
      <c r="E366" s="192">
        <v>1</v>
      </c>
      <c r="F366" s="194"/>
      <c r="G366" s="180" t="s">
        <v>207</v>
      </c>
      <c r="H366" s="93">
        <v>333</v>
      </c>
      <c r="I366" s="167">
        <f>SUM(I367:I368)</f>
        <v>0</v>
      </c>
      <c r="J366" s="167">
        <f>SUM(J367:J368)</f>
        <v>0</v>
      </c>
      <c r="K366" s="167">
        <f>SUM(K367:K368)</f>
        <v>0</v>
      </c>
      <c r="L366" s="167">
        <f>SUM(L367:L368)</f>
        <v>0</v>
      </c>
      <c r="M366" s="84"/>
    </row>
    <row r="367" spans="1:13" ht="27" hidden="1" customHeight="1">
      <c r="A367" s="182">
        <v>3</v>
      </c>
      <c r="B367" s="182">
        <v>3</v>
      </c>
      <c r="C367" s="178">
        <v>2</v>
      </c>
      <c r="D367" s="179">
        <v>7</v>
      </c>
      <c r="E367" s="179">
        <v>1</v>
      </c>
      <c r="F367" s="181">
        <v>1</v>
      </c>
      <c r="G367" s="180" t="s">
        <v>208</v>
      </c>
      <c r="H367" s="93">
        <v>334</v>
      </c>
      <c r="I367" s="230">
        <v>0</v>
      </c>
      <c r="J367" s="230">
        <v>0</v>
      </c>
      <c r="K367" s="230">
        <v>0</v>
      </c>
      <c r="L367" s="229">
        <v>0</v>
      </c>
      <c r="M367" s="84"/>
    </row>
    <row r="368" spans="1:13" ht="30" hidden="1" customHeight="1">
      <c r="A368" s="182">
        <v>3</v>
      </c>
      <c r="B368" s="182">
        <v>3</v>
      </c>
      <c r="C368" s="178">
        <v>2</v>
      </c>
      <c r="D368" s="179">
        <v>7</v>
      </c>
      <c r="E368" s="179">
        <v>1</v>
      </c>
      <c r="F368" s="181">
        <v>2</v>
      </c>
      <c r="G368" s="180" t="s">
        <v>209</v>
      </c>
      <c r="H368" s="93">
        <v>335</v>
      </c>
      <c r="I368" s="185">
        <v>0</v>
      </c>
      <c r="J368" s="185">
        <v>0</v>
      </c>
      <c r="K368" s="185">
        <v>0</v>
      </c>
      <c r="L368" s="185">
        <v>0</v>
      </c>
      <c r="M368" s="84"/>
    </row>
    <row r="369" spans="1:13" ht="39.75" customHeight="1">
      <c r="A369" s="149"/>
      <c r="B369" s="149"/>
      <c r="C369" s="150"/>
      <c r="D369" s="246"/>
      <c r="E369" s="247"/>
      <c r="F369" s="248"/>
      <c r="G369" s="249" t="s">
        <v>212</v>
      </c>
      <c r="H369" s="93">
        <v>336</v>
      </c>
      <c r="I369" s="218">
        <f>SUM(I34+I185)</f>
        <v>116700</v>
      </c>
      <c r="J369" s="218">
        <f>SUM(J34+J185)</f>
        <v>116700</v>
      </c>
      <c r="K369" s="218">
        <f>SUM(K34+K185)</f>
        <v>44592.22</v>
      </c>
      <c r="L369" s="218">
        <f>SUM(L34+L185)</f>
        <v>44592.22</v>
      </c>
      <c r="M369" s="84"/>
    </row>
    <row r="370" spans="1:13" ht="18.75" customHeight="1">
      <c r="G370" s="169"/>
      <c r="H370" s="93"/>
      <c r="I370" s="250"/>
      <c r="J370" s="259"/>
      <c r="K370" s="259"/>
      <c r="L370" s="259"/>
    </row>
    <row r="371" spans="1:13" ht="23.25" customHeight="1">
      <c r="A371" s="491" t="s">
        <v>252</v>
      </c>
      <c r="B371" s="491"/>
      <c r="C371" s="491"/>
      <c r="D371" s="491"/>
      <c r="E371" s="491"/>
      <c r="F371" s="491"/>
      <c r="G371" s="491"/>
      <c r="H371" s="260"/>
      <c r="I371" s="253"/>
      <c r="J371" s="492" t="s">
        <v>213</v>
      </c>
      <c r="K371" s="492"/>
      <c r="L371" s="492"/>
    </row>
    <row r="372" spans="1:13" ht="18.75" customHeight="1">
      <c r="A372" s="255"/>
      <c r="B372" s="255"/>
      <c r="C372" s="255"/>
      <c r="D372" s="493" t="s">
        <v>423</v>
      </c>
      <c r="E372" s="493"/>
      <c r="F372" s="493"/>
      <c r="G372" s="493"/>
      <c r="I372" s="257" t="s">
        <v>214</v>
      </c>
      <c r="K372" s="494" t="s">
        <v>215</v>
      </c>
      <c r="L372" s="494"/>
    </row>
    <row r="373" spans="1:13" ht="12.75" customHeight="1">
      <c r="I373" s="101"/>
      <c r="K373" s="101"/>
      <c r="L373" s="101"/>
    </row>
    <row r="374" spans="1:13" ht="15.75" customHeight="1">
      <c r="A374" s="491" t="s">
        <v>216</v>
      </c>
      <c r="B374" s="491"/>
      <c r="C374" s="491"/>
      <c r="D374" s="491"/>
      <c r="E374" s="491"/>
      <c r="F374" s="491"/>
      <c r="G374" s="491"/>
      <c r="I374" s="101"/>
      <c r="J374" s="495" t="s">
        <v>217</v>
      </c>
      <c r="K374" s="495"/>
      <c r="L374" s="495"/>
    </row>
    <row r="375" spans="1:13" ht="33.75" customHeight="1">
      <c r="D375" s="496" t="s">
        <v>424</v>
      </c>
      <c r="E375" s="476"/>
      <c r="F375" s="476"/>
      <c r="G375" s="476"/>
      <c r="H375" s="263"/>
      <c r="I375" s="102" t="s">
        <v>214</v>
      </c>
      <c r="K375" s="494" t="s">
        <v>215</v>
      </c>
      <c r="L375" s="494"/>
    </row>
    <row r="376" spans="1:13" ht="7.5" customHeight="1"/>
    <row r="377" spans="1:13" ht="8.25" customHeight="1">
      <c r="H377" s="128" t="s">
        <v>218</v>
      </c>
    </row>
  </sheetData>
  <mergeCells count="32">
    <mergeCell ref="A374:G374"/>
    <mergeCell ref="J374:L374"/>
    <mergeCell ref="D375:G375"/>
    <mergeCell ref="K375:L375"/>
    <mergeCell ref="A33:F33"/>
    <mergeCell ref="A371:G371"/>
    <mergeCell ref="J371:L371"/>
    <mergeCell ref="D372:G372"/>
    <mergeCell ref="K372:L372"/>
    <mergeCell ref="K31:K32"/>
    <mergeCell ref="L31:L32"/>
    <mergeCell ref="A31:F32"/>
    <mergeCell ref="G29:H29"/>
    <mergeCell ref="G31:G32"/>
    <mergeCell ref="H31:H32"/>
    <mergeCell ref="I31:J31"/>
    <mergeCell ref="J1:L1"/>
    <mergeCell ref="J2:L2"/>
    <mergeCell ref="A10:L10"/>
    <mergeCell ref="A7:L7"/>
    <mergeCell ref="A9:L9"/>
    <mergeCell ref="G15:K15"/>
    <mergeCell ref="A27:I27"/>
    <mergeCell ref="G19:K19"/>
    <mergeCell ref="G12:K12"/>
    <mergeCell ref="A13:L13"/>
    <mergeCell ref="G14:K14"/>
    <mergeCell ref="B16:L16"/>
    <mergeCell ref="G18:K18"/>
    <mergeCell ref="E21:K21"/>
    <mergeCell ref="A22:L22"/>
    <mergeCell ref="A26:I26"/>
  </mergeCells>
  <pageMargins left="0.70866141732282995" right="0.70866141732282995" top="0.74803149606299002" bottom="0.74803149606299002" header="0.31496062992126" footer="0.31496062992126"/>
  <pageSetup paperSize="9" scale="78" fitToHeight="0" orientation="portrait" r:id="rId1"/>
  <headerFooter alignWithMargins="0">
    <oddHeader>&amp;C&amp;P</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D82F46-DE2F-4B7F-93D8-A32B69E032F5}">
  <sheetPr>
    <pageSetUpPr fitToPage="1"/>
  </sheetPr>
  <dimension ref="A1:R377"/>
  <sheetViews>
    <sheetView showZeros="0" topLeftCell="A36" zoomScaleNormal="100" workbookViewId="0">
      <selection activeCell="A7" sqref="A7:L7"/>
    </sheetView>
  </sheetViews>
  <sheetFormatPr defaultColWidth="9.140625" defaultRowHeight="12.75"/>
  <cols>
    <col min="1" max="4" width="2" style="128" customWidth="1"/>
    <col min="5" max="5" width="2.140625" style="128" customWidth="1"/>
    <col min="6" max="6" width="3.5703125" style="263" customWidth="1"/>
    <col min="7" max="7" width="34.28515625" style="128" customWidth="1"/>
    <col min="8" max="8" width="4.7109375" style="128" customWidth="1"/>
    <col min="9" max="12" width="12.85546875" style="128" customWidth="1"/>
    <col min="13" max="13" width="0.140625" style="128" hidden="1" customWidth="1"/>
    <col min="14" max="14" width="6.140625" style="128" hidden="1" customWidth="1"/>
    <col min="15" max="15" width="8.85546875" style="128" hidden="1" customWidth="1"/>
    <col min="16" max="16" width="9.140625" style="128"/>
    <col min="17" max="17" width="6.140625" style="128" customWidth="1"/>
    <col min="18" max="18" width="9.140625" style="128"/>
    <col min="19" max="16384" width="9.140625" style="84"/>
  </cols>
  <sheetData>
    <row r="1" spans="1:17" ht="24.75" customHeight="1">
      <c r="G1" s="85"/>
      <c r="H1" s="86"/>
      <c r="I1" s="103"/>
      <c r="J1" s="479" t="s">
        <v>0</v>
      </c>
      <c r="K1" s="479"/>
      <c r="L1" s="479"/>
      <c r="M1" s="87"/>
      <c r="N1" s="262"/>
      <c r="O1" s="262"/>
      <c r="P1" s="262"/>
      <c r="Q1" s="262"/>
    </row>
    <row r="2" spans="1:17" ht="13.5" customHeight="1">
      <c r="H2" s="86"/>
      <c r="I2" s="104"/>
      <c r="J2" s="480" t="s">
        <v>1</v>
      </c>
      <c r="K2" s="480"/>
      <c r="L2" s="480"/>
      <c r="M2" s="87"/>
      <c r="N2" s="262"/>
      <c r="O2" s="262"/>
      <c r="P2" s="262"/>
      <c r="Q2" s="88"/>
    </row>
    <row r="3" spans="1:17" ht="5.25" customHeight="1">
      <c r="H3" s="130"/>
      <c r="I3" s="262"/>
      <c r="J3" s="262"/>
      <c r="K3" s="131"/>
      <c r="L3" s="131"/>
      <c r="M3" s="87"/>
      <c r="N3" s="262"/>
      <c r="O3" s="262"/>
      <c r="P3" s="262"/>
      <c r="Q3" s="88"/>
    </row>
    <row r="4" spans="1:17" ht="6" customHeight="1">
      <c r="G4" s="89" t="s">
        <v>2</v>
      </c>
      <c r="H4" s="86"/>
      <c r="J4" s="131"/>
      <c r="K4" s="131"/>
      <c r="L4" s="131"/>
      <c r="M4" s="87"/>
      <c r="N4" s="262"/>
      <c r="O4" s="262"/>
      <c r="P4" s="262"/>
      <c r="Q4" s="88"/>
    </row>
    <row r="5" spans="1:17" ht="5.25" customHeight="1">
      <c r="H5" s="86"/>
      <c r="J5" s="131"/>
      <c r="K5" s="131"/>
      <c r="L5" s="131"/>
      <c r="M5" s="87"/>
      <c r="N5" s="262"/>
      <c r="O5" s="262"/>
      <c r="P5" s="262"/>
      <c r="Q5" s="88"/>
    </row>
    <row r="6" spans="1:17" ht="3.75" customHeight="1">
      <c r="H6" s="86"/>
      <c r="J6" s="132"/>
      <c r="K6" s="131"/>
      <c r="L6" s="131"/>
      <c r="M6" s="87"/>
      <c r="N6" s="262"/>
      <c r="O6" s="262"/>
      <c r="P6" s="262"/>
    </row>
    <row r="7" spans="1:17" ht="36.75" customHeight="1">
      <c r="A7" s="482" t="s">
        <v>406</v>
      </c>
      <c r="B7" s="482"/>
      <c r="C7" s="482"/>
      <c r="D7" s="482"/>
      <c r="E7" s="482"/>
      <c r="F7" s="482"/>
      <c r="G7" s="482"/>
      <c r="H7" s="482"/>
      <c r="I7" s="482"/>
      <c r="J7" s="482"/>
      <c r="K7" s="482"/>
      <c r="L7" s="482"/>
      <c r="M7" s="133"/>
      <c r="N7" s="133"/>
      <c r="O7" s="133"/>
      <c r="P7" s="133"/>
      <c r="Q7" s="133"/>
    </row>
    <row r="8" spans="1:17" ht="12" customHeight="1">
      <c r="G8" s="133"/>
      <c r="H8" s="134"/>
      <c r="I8" s="134"/>
      <c r="J8" s="135"/>
      <c r="K8" s="135"/>
      <c r="L8" s="100"/>
      <c r="M8" s="87"/>
    </row>
    <row r="9" spans="1:17" ht="18" customHeight="1">
      <c r="A9" s="483" t="s">
        <v>3</v>
      </c>
      <c r="B9" s="483"/>
      <c r="C9" s="483"/>
      <c r="D9" s="483"/>
      <c r="E9" s="483"/>
      <c r="F9" s="483"/>
      <c r="G9" s="483"/>
      <c r="H9" s="483"/>
      <c r="I9" s="483"/>
      <c r="J9" s="483"/>
      <c r="K9" s="483"/>
      <c r="L9" s="483"/>
      <c r="M9" s="87"/>
    </row>
    <row r="10" spans="1:17" ht="18.75" customHeight="1">
      <c r="A10" s="481" t="s">
        <v>4</v>
      </c>
      <c r="B10" s="475"/>
      <c r="C10" s="475"/>
      <c r="D10" s="475"/>
      <c r="E10" s="475"/>
      <c r="F10" s="475"/>
      <c r="G10" s="475"/>
      <c r="H10" s="475"/>
      <c r="I10" s="475"/>
      <c r="J10" s="475"/>
      <c r="K10" s="475"/>
      <c r="L10" s="475"/>
      <c r="M10" s="87"/>
    </row>
    <row r="11" spans="1:17" ht="7.5" customHeight="1">
      <c r="A11" s="264"/>
      <c r="B11" s="262"/>
      <c r="C11" s="262"/>
      <c r="D11" s="262"/>
      <c r="E11" s="262"/>
      <c r="F11" s="262"/>
      <c r="G11" s="262"/>
      <c r="H11" s="262"/>
      <c r="I11" s="262"/>
      <c r="J11" s="262"/>
      <c r="K11" s="262"/>
      <c r="L11" s="262"/>
      <c r="M11" s="87"/>
    </row>
    <row r="12" spans="1:17" ht="14.25" customHeight="1">
      <c r="A12" s="264"/>
      <c r="B12" s="262"/>
      <c r="C12" s="262"/>
      <c r="D12" s="262"/>
      <c r="E12" s="262"/>
      <c r="F12" s="262"/>
      <c r="G12" s="471" t="s">
        <v>407</v>
      </c>
      <c r="H12" s="471"/>
      <c r="I12" s="471"/>
      <c r="J12" s="471"/>
      <c r="K12" s="471"/>
      <c r="L12" s="262"/>
      <c r="M12" s="87"/>
    </row>
    <row r="13" spans="1:17" ht="16.5" customHeight="1">
      <c r="A13" s="472" t="s">
        <v>408</v>
      </c>
      <c r="B13" s="472"/>
      <c r="C13" s="472"/>
      <c r="D13" s="472"/>
      <c r="E13" s="472"/>
      <c r="F13" s="472"/>
      <c r="G13" s="472"/>
      <c r="H13" s="472"/>
      <c r="I13" s="472"/>
      <c r="J13" s="472"/>
      <c r="K13" s="472"/>
      <c r="L13" s="472"/>
      <c r="M13" s="87"/>
      <c r="P13" s="128" t="s">
        <v>5</v>
      </c>
    </row>
    <row r="14" spans="1:17" ht="15.75" customHeight="1">
      <c r="G14" s="473" t="s">
        <v>409</v>
      </c>
      <c r="H14" s="473"/>
      <c r="I14" s="473"/>
      <c r="J14" s="473"/>
      <c r="K14" s="473"/>
      <c r="M14" s="87"/>
    </row>
    <row r="15" spans="1:17" ht="12" customHeight="1">
      <c r="G15" s="474" t="s">
        <v>410</v>
      </c>
      <c r="H15" s="474"/>
      <c r="I15" s="474"/>
      <c r="J15" s="474"/>
      <c r="K15" s="474"/>
    </row>
    <row r="16" spans="1:17" ht="12" customHeight="1">
      <c r="B16" s="472" t="s">
        <v>6</v>
      </c>
      <c r="C16" s="472"/>
      <c r="D16" s="472"/>
      <c r="E16" s="472"/>
      <c r="F16" s="472"/>
      <c r="G16" s="472"/>
      <c r="H16" s="472"/>
      <c r="I16" s="472"/>
      <c r="J16" s="472"/>
      <c r="K16" s="472"/>
      <c r="L16" s="472"/>
    </row>
    <row r="17" spans="1:13" ht="12" customHeight="1"/>
    <row r="18" spans="1:13" ht="12.75" customHeight="1">
      <c r="G18" s="473" t="s">
        <v>411</v>
      </c>
      <c r="H18" s="473"/>
      <c r="I18" s="473"/>
      <c r="J18" s="473"/>
      <c r="K18" s="473"/>
    </row>
    <row r="19" spans="1:13" ht="11.25" customHeight="1">
      <c r="G19" s="475" t="s">
        <v>7</v>
      </c>
      <c r="H19" s="475"/>
      <c r="I19" s="475"/>
      <c r="J19" s="475"/>
      <c r="K19" s="475"/>
    </row>
    <row r="20" spans="1:13" ht="11.25" customHeight="1">
      <c r="G20" s="262"/>
      <c r="H20" s="262"/>
      <c r="I20" s="262"/>
      <c r="J20" s="262"/>
      <c r="K20" s="262"/>
    </row>
    <row r="21" spans="1:13">
      <c r="E21" s="477" t="s">
        <v>8</v>
      </c>
      <c r="F21" s="477"/>
      <c r="G21" s="477"/>
      <c r="H21" s="477"/>
      <c r="I21" s="477"/>
      <c r="J21" s="477"/>
      <c r="K21" s="477"/>
    </row>
    <row r="22" spans="1:13" ht="12" customHeight="1">
      <c r="A22" s="478" t="s">
        <v>9</v>
      </c>
      <c r="B22" s="478"/>
      <c r="C22" s="478"/>
      <c r="D22" s="478"/>
      <c r="E22" s="478"/>
      <c r="F22" s="478"/>
      <c r="G22" s="478"/>
      <c r="H22" s="478"/>
      <c r="I22" s="478"/>
      <c r="J22" s="478"/>
      <c r="K22" s="478"/>
      <c r="L22" s="478"/>
      <c r="M22" s="139"/>
    </row>
    <row r="23" spans="1:13" ht="12" customHeight="1">
      <c r="F23" s="128"/>
      <c r="J23" s="91"/>
      <c r="K23" s="100"/>
      <c r="L23" s="92" t="s">
        <v>10</v>
      </c>
      <c r="M23" s="139"/>
    </row>
    <row r="24" spans="1:13" ht="11.25" customHeight="1">
      <c r="F24" s="128"/>
      <c r="J24" s="140" t="s">
        <v>11</v>
      </c>
      <c r="K24" s="130"/>
      <c r="L24" s="141"/>
      <c r="M24" s="139"/>
    </row>
    <row r="25" spans="1:13" ht="12" customHeight="1">
      <c r="E25" s="262"/>
      <c r="F25" s="261"/>
      <c r="I25" s="143"/>
      <c r="J25" s="143"/>
      <c r="K25" s="144" t="s">
        <v>12</v>
      </c>
      <c r="L25" s="141"/>
      <c r="M25" s="139"/>
    </row>
    <row r="26" spans="1:13" ht="29.1" customHeight="1">
      <c r="A26" s="476" t="s">
        <v>219</v>
      </c>
      <c r="B26" s="476"/>
      <c r="C26" s="476"/>
      <c r="D26" s="476"/>
      <c r="E26" s="476"/>
      <c r="F26" s="476"/>
      <c r="G26" s="476"/>
      <c r="H26" s="476"/>
      <c r="I26" s="476"/>
      <c r="K26" s="144" t="s">
        <v>14</v>
      </c>
      <c r="L26" s="145" t="s">
        <v>15</v>
      </c>
      <c r="M26" s="139"/>
    </row>
    <row r="27" spans="1:13" ht="12" customHeight="1">
      <c r="A27" s="476" t="s">
        <v>13</v>
      </c>
      <c r="B27" s="476"/>
      <c r="C27" s="476"/>
      <c r="D27" s="476"/>
      <c r="E27" s="476"/>
      <c r="F27" s="476"/>
      <c r="G27" s="476"/>
      <c r="H27" s="476"/>
      <c r="I27" s="476"/>
      <c r="J27" s="258" t="s">
        <v>17</v>
      </c>
      <c r="K27" s="147" t="s">
        <v>18</v>
      </c>
      <c r="L27" s="141"/>
      <c r="M27" s="139"/>
    </row>
    <row r="28" spans="1:13" ht="12.75" customHeight="1">
      <c r="F28" s="128"/>
      <c r="G28" s="148" t="s">
        <v>19</v>
      </c>
      <c r="H28" s="149" t="s">
        <v>229</v>
      </c>
      <c r="I28" s="150"/>
      <c r="J28" s="151"/>
      <c r="K28" s="141"/>
      <c r="L28" s="141"/>
      <c r="M28" s="139"/>
    </row>
    <row r="29" spans="1:13" ht="13.5" customHeight="1">
      <c r="F29" s="128"/>
      <c r="G29" s="460" t="s">
        <v>21</v>
      </c>
      <c r="H29" s="460"/>
      <c r="I29" s="153" t="s">
        <v>22</v>
      </c>
      <c r="J29" s="154" t="s">
        <v>23</v>
      </c>
      <c r="K29" s="155" t="s">
        <v>24</v>
      </c>
      <c r="L29" s="155" t="s">
        <v>25</v>
      </c>
      <c r="M29" s="139"/>
    </row>
    <row r="30" spans="1:13" ht="14.25" customHeight="1">
      <c r="A30" s="156" t="s">
        <v>228</v>
      </c>
      <c r="B30" s="156"/>
      <c r="C30" s="156"/>
      <c r="D30" s="156"/>
      <c r="E30" s="156"/>
      <c r="F30" s="157"/>
      <c r="G30" s="158"/>
      <c r="I30" s="158"/>
      <c r="J30" s="158"/>
      <c r="K30" s="158"/>
      <c r="L30" s="159" t="s">
        <v>27</v>
      </c>
      <c r="M30" s="160"/>
    </row>
    <row r="31" spans="1:13" ht="24" customHeight="1">
      <c r="A31" s="461" t="s">
        <v>28</v>
      </c>
      <c r="B31" s="462"/>
      <c r="C31" s="462"/>
      <c r="D31" s="462"/>
      <c r="E31" s="462"/>
      <c r="F31" s="462"/>
      <c r="G31" s="465" t="s">
        <v>29</v>
      </c>
      <c r="H31" s="467" t="s">
        <v>30</v>
      </c>
      <c r="I31" s="469" t="s">
        <v>31</v>
      </c>
      <c r="J31" s="470"/>
      <c r="K31" s="487" t="s">
        <v>32</v>
      </c>
      <c r="L31" s="489" t="s">
        <v>33</v>
      </c>
      <c r="M31" s="160"/>
    </row>
    <row r="32" spans="1:13" ht="46.5" customHeight="1">
      <c r="A32" s="463"/>
      <c r="B32" s="464"/>
      <c r="C32" s="464"/>
      <c r="D32" s="464"/>
      <c r="E32" s="464"/>
      <c r="F32" s="464"/>
      <c r="G32" s="466"/>
      <c r="H32" s="468"/>
      <c r="I32" s="161" t="s">
        <v>34</v>
      </c>
      <c r="J32" s="162" t="s">
        <v>35</v>
      </c>
      <c r="K32" s="488"/>
      <c r="L32" s="490"/>
    </row>
    <row r="33" spans="1:18" ht="11.25" customHeight="1">
      <c r="A33" s="484" t="s">
        <v>36</v>
      </c>
      <c r="B33" s="485"/>
      <c r="C33" s="485"/>
      <c r="D33" s="485"/>
      <c r="E33" s="485"/>
      <c r="F33" s="486"/>
      <c r="G33" s="93">
        <v>2</v>
      </c>
      <c r="H33" s="94">
        <v>3</v>
      </c>
      <c r="I33" s="95" t="s">
        <v>37</v>
      </c>
      <c r="J33" s="96" t="s">
        <v>38</v>
      </c>
      <c r="K33" s="97">
        <v>6</v>
      </c>
      <c r="L33" s="97">
        <v>7</v>
      </c>
    </row>
    <row r="34" spans="1:18" s="169" customFormat="1" ht="14.25" customHeight="1">
      <c r="A34" s="163">
        <v>2</v>
      </c>
      <c r="B34" s="163"/>
      <c r="C34" s="164"/>
      <c r="D34" s="165"/>
      <c r="E34" s="163"/>
      <c r="F34" s="166"/>
      <c r="G34" s="165" t="s">
        <v>39</v>
      </c>
      <c r="H34" s="93">
        <v>1</v>
      </c>
      <c r="I34" s="167">
        <f>SUM(I35+I46+I66+I87+I94+I114+I140+I159+I169)</f>
        <v>25500</v>
      </c>
      <c r="J34" s="167">
        <f>SUM(J35+J46+J66+J87+J94+J114+J140+J159+J169)</f>
        <v>25500</v>
      </c>
      <c r="K34" s="168">
        <f>SUM(K35+K46+K66+K87+K94+K114+K140+K159+K169)</f>
        <v>19042.62</v>
      </c>
      <c r="L34" s="167">
        <f>SUM(L35+L46+L66+L87+L94+L114+L140+L159+L169)</f>
        <v>19042.62</v>
      </c>
    </row>
    <row r="35" spans="1:18" ht="16.5" customHeight="1">
      <c r="A35" s="163">
        <v>2</v>
      </c>
      <c r="B35" s="170">
        <v>1</v>
      </c>
      <c r="C35" s="171"/>
      <c r="D35" s="172"/>
      <c r="E35" s="173"/>
      <c r="F35" s="174"/>
      <c r="G35" s="175" t="s">
        <v>40</v>
      </c>
      <c r="H35" s="93">
        <v>2</v>
      </c>
      <c r="I35" s="167">
        <f>SUM(I36+I42)</f>
        <v>8800</v>
      </c>
      <c r="J35" s="167">
        <f>SUM(J36+J42)</f>
        <v>8800</v>
      </c>
      <c r="K35" s="176">
        <f>SUM(K36+K42)</f>
        <v>5745.16</v>
      </c>
      <c r="L35" s="177">
        <f>SUM(L36+L42)</f>
        <v>5745.16</v>
      </c>
      <c r="M35" s="84"/>
    </row>
    <row r="36" spans="1:18" ht="14.25" customHeight="1">
      <c r="A36" s="178">
        <v>2</v>
      </c>
      <c r="B36" s="178">
        <v>1</v>
      </c>
      <c r="C36" s="179">
        <v>1</v>
      </c>
      <c r="D36" s="180"/>
      <c r="E36" s="178"/>
      <c r="F36" s="181"/>
      <c r="G36" s="180" t="s">
        <v>41</v>
      </c>
      <c r="H36" s="93">
        <v>3</v>
      </c>
      <c r="I36" s="167">
        <f>SUM(I37)</f>
        <v>8600</v>
      </c>
      <c r="J36" s="167">
        <f>SUM(J37)</f>
        <v>8600</v>
      </c>
      <c r="K36" s="168">
        <f>SUM(K37)</f>
        <v>5641.92</v>
      </c>
      <c r="L36" s="167">
        <f>SUM(L37)</f>
        <v>5641.92</v>
      </c>
      <c r="M36" s="84"/>
    </row>
    <row r="37" spans="1:18" ht="13.5" customHeight="1">
      <c r="A37" s="182">
        <v>2</v>
      </c>
      <c r="B37" s="178">
        <v>1</v>
      </c>
      <c r="C37" s="179">
        <v>1</v>
      </c>
      <c r="D37" s="180">
        <v>1</v>
      </c>
      <c r="E37" s="178"/>
      <c r="F37" s="181"/>
      <c r="G37" s="180" t="s">
        <v>41</v>
      </c>
      <c r="H37" s="93">
        <v>4</v>
      </c>
      <c r="I37" s="167">
        <f>SUM(I38+I40)</f>
        <v>8600</v>
      </c>
      <c r="J37" s="167">
        <f>SUM(J38+J40)</f>
        <v>8600</v>
      </c>
      <c r="K37" s="167">
        <f>SUM(K38+K40)</f>
        <v>5641.92</v>
      </c>
      <c r="L37" s="167">
        <f>SUM(L38+L40)</f>
        <v>5641.92</v>
      </c>
      <c r="M37" s="84"/>
      <c r="Q37" s="98"/>
    </row>
    <row r="38" spans="1:18" ht="14.25" customHeight="1">
      <c r="A38" s="182">
        <v>2</v>
      </c>
      <c r="B38" s="178">
        <v>1</v>
      </c>
      <c r="C38" s="179">
        <v>1</v>
      </c>
      <c r="D38" s="180">
        <v>1</v>
      </c>
      <c r="E38" s="178">
        <v>1</v>
      </c>
      <c r="F38" s="181"/>
      <c r="G38" s="180" t="s">
        <v>42</v>
      </c>
      <c r="H38" s="93">
        <v>5</v>
      </c>
      <c r="I38" s="168">
        <f>SUM(I39)</f>
        <v>8600</v>
      </c>
      <c r="J38" s="168">
        <f>SUM(J39)</f>
        <v>8600</v>
      </c>
      <c r="K38" s="168">
        <f>SUM(K39)</f>
        <v>5641.92</v>
      </c>
      <c r="L38" s="168">
        <f>SUM(L39)</f>
        <v>5641.92</v>
      </c>
      <c r="M38" s="84"/>
      <c r="Q38" s="98"/>
    </row>
    <row r="39" spans="1:18" ht="14.25" customHeight="1">
      <c r="A39" s="182">
        <v>2</v>
      </c>
      <c r="B39" s="178">
        <v>1</v>
      </c>
      <c r="C39" s="179">
        <v>1</v>
      </c>
      <c r="D39" s="180">
        <v>1</v>
      </c>
      <c r="E39" s="178">
        <v>1</v>
      </c>
      <c r="F39" s="181">
        <v>1</v>
      </c>
      <c r="G39" s="180" t="s">
        <v>42</v>
      </c>
      <c r="H39" s="93">
        <v>6</v>
      </c>
      <c r="I39" s="183">
        <v>8600</v>
      </c>
      <c r="J39" s="184">
        <v>8600</v>
      </c>
      <c r="K39" s="184">
        <v>5641.92</v>
      </c>
      <c r="L39" s="184">
        <v>5641.92</v>
      </c>
      <c r="M39" s="84"/>
      <c r="Q39" s="98"/>
    </row>
    <row r="40" spans="1:18" ht="12.75" hidden="1" customHeight="1">
      <c r="A40" s="182">
        <v>2</v>
      </c>
      <c r="B40" s="178">
        <v>1</v>
      </c>
      <c r="C40" s="179">
        <v>1</v>
      </c>
      <c r="D40" s="180">
        <v>1</v>
      </c>
      <c r="E40" s="178">
        <v>2</v>
      </c>
      <c r="F40" s="181"/>
      <c r="G40" s="180" t="s">
        <v>43</v>
      </c>
      <c r="H40" s="93">
        <v>7</v>
      </c>
      <c r="I40" s="168">
        <f>I41</f>
        <v>0</v>
      </c>
      <c r="J40" s="168">
        <f>J41</f>
        <v>0</v>
      </c>
      <c r="K40" s="168">
        <f>K41</f>
        <v>0</v>
      </c>
      <c r="L40" s="168">
        <f>L41</f>
        <v>0</v>
      </c>
      <c r="M40" s="84"/>
      <c r="Q40" s="98"/>
    </row>
    <row r="41" spans="1:18" ht="12.75" hidden="1" customHeight="1">
      <c r="A41" s="182">
        <v>2</v>
      </c>
      <c r="B41" s="178">
        <v>1</v>
      </c>
      <c r="C41" s="179">
        <v>1</v>
      </c>
      <c r="D41" s="180">
        <v>1</v>
      </c>
      <c r="E41" s="178">
        <v>2</v>
      </c>
      <c r="F41" s="181">
        <v>1</v>
      </c>
      <c r="G41" s="180" t="s">
        <v>43</v>
      </c>
      <c r="H41" s="93">
        <v>8</v>
      </c>
      <c r="I41" s="184">
        <v>0</v>
      </c>
      <c r="J41" s="185">
        <v>0</v>
      </c>
      <c r="K41" s="184">
        <v>0</v>
      </c>
      <c r="L41" s="185">
        <v>0</v>
      </c>
      <c r="M41" s="84"/>
      <c r="Q41" s="98"/>
    </row>
    <row r="42" spans="1:18" ht="13.5" customHeight="1">
      <c r="A42" s="182">
        <v>2</v>
      </c>
      <c r="B42" s="178">
        <v>1</v>
      </c>
      <c r="C42" s="179">
        <v>2</v>
      </c>
      <c r="D42" s="180"/>
      <c r="E42" s="178"/>
      <c r="F42" s="181"/>
      <c r="G42" s="180" t="s">
        <v>44</v>
      </c>
      <c r="H42" s="93">
        <v>9</v>
      </c>
      <c r="I42" s="168">
        <f t="shared" ref="I42:L44" si="0">I43</f>
        <v>200</v>
      </c>
      <c r="J42" s="167">
        <f t="shared" si="0"/>
        <v>200</v>
      </c>
      <c r="K42" s="168">
        <f t="shared" si="0"/>
        <v>103.24</v>
      </c>
      <c r="L42" s="167">
        <f t="shared" si="0"/>
        <v>103.24</v>
      </c>
      <c r="M42" s="84"/>
      <c r="Q42" s="98"/>
    </row>
    <row r="43" spans="1:18">
      <c r="A43" s="182">
        <v>2</v>
      </c>
      <c r="B43" s="178">
        <v>1</v>
      </c>
      <c r="C43" s="179">
        <v>2</v>
      </c>
      <c r="D43" s="180">
        <v>1</v>
      </c>
      <c r="E43" s="178"/>
      <c r="F43" s="181"/>
      <c r="G43" s="180" t="s">
        <v>44</v>
      </c>
      <c r="H43" s="93">
        <v>10</v>
      </c>
      <c r="I43" s="168">
        <f t="shared" si="0"/>
        <v>200</v>
      </c>
      <c r="J43" s="167">
        <f t="shared" si="0"/>
        <v>200</v>
      </c>
      <c r="K43" s="167">
        <f t="shared" si="0"/>
        <v>103.24</v>
      </c>
      <c r="L43" s="167">
        <f t="shared" si="0"/>
        <v>103.24</v>
      </c>
    </row>
    <row r="44" spans="1:18" ht="13.5" customHeight="1">
      <c r="A44" s="182">
        <v>2</v>
      </c>
      <c r="B44" s="178">
        <v>1</v>
      </c>
      <c r="C44" s="179">
        <v>2</v>
      </c>
      <c r="D44" s="180">
        <v>1</v>
      </c>
      <c r="E44" s="178">
        <v>1</v>
      </c>
      <c r="F44" s="181"/>
      <c r="G44" s="180" t="s">
        <v>44</v>
      </c>
      <c r="H44" s="93">
        <v>11</v>
      </c>
      <c r="I44" s="167">
        <f t="shared" si="0"/>
        <v>200</v>
      </c>
      <c r="J44" s="167">
        <f t="shared" si="0"/>
        <v>200</v>
      </c>
      <c r="K44" s="167">
        <f t="shared" si="0"/>
        <v>103.24</v>
      </c>
      <c r="L44" s="167">
        <f t="shared" si="0"/>
        <v>103.24</v>
      </c>
      <c r="M44" s="84"/>
      <c r="Q44" s="98"/>
    </row>
    <row r="45" spans="1:18" ht="14.25" customHeight="1">
      <c r="A45" s="182">
        <v>2</v>
      </c>
      <c r="B45" s="178">
        <v>1</v>
      </c>
      <c r="C45" s="179">
        <v>2</v>
      </c>
      <c r="D45" s="180">
        <v>1</v>
      </c>
      <c r="E45" s="178">
        <v>1</v>
      </c>
      <c r="F45" s="181">
        <v>1</v>
      </c>
      <c r="G45" s="180" t="s">
        <v>44</v>
      </c>
      <c r="H45" s="93">
        <v>12</v>
      </c>
      <c r="I45" s="185">
        <v>200</v>
      </c>
      <c r="J45" s="184">
        <v>200</v>
      </c>
      <c r="K45" s="184">
        <v>103.24</v>
      </c>
      <c r="L45" s="184">
        <v>103.24</v>
      </c>
      <c r="M45" s="84"/>
      <c r="Q45" s="98"/>
    </row>
    <row r="46" spans="1:18" ht="26.25" customHeight="1">
      <c r="A46" s="186">
        <v>2</v>
      </c>
      <c r="B46" s="187">
        <v>2</v>
      </c>
      <c r="C46" s="171"/>
      <c r="D46" s="172"/>
      <c r="E46" s="173"/>
      <c r="F46" s="174"/>
      <c r="G46" s="175" t="s">
        <v>45</v>
      </c>
      <c r="H46" s="93">
        <v>13</v>
      </c>
      <c r="I46" s="188">
        <f t="shared" ref="I46:L48" si="1">I47</f>
        <v>16700</v>
      </c>
      <c r="J46" s="189">
        <f t="shared" si="1"/>
        <v>16700</v>
      </c>
      <c r="K46" s="188">
        <f t="shared" si="1"/>
        <v>13297.46</v>
      </c>
      <c r="L46" s="188">
        <f t="shared" si="1"/>
        <v>13297.46</v>
      </c>
      <c r="M46" s="84"/>
    </row>
    <row r="47" spans="1:18" ht="27" customHeight="1">
      <c r="A47" s="182">
        <v>2</v>
      </c>
      <c r="B47" s="178">
        <v>2</v>
      </c>
      <c r="C47" s="179">
        <v>1</v>
      </c>
      <c r="D47" s="180"/>
      <c r="E47" s="178"/>
      <c r="F47" s="181"/>
      <c r="G47" s="172" t="s">
        <v>45</v>
      </c>
      <c r="H47" s="93">
        <v>14</v>
      </c>
      <c r="I47" s="167">
        <f t="shared" si="1"/>
        <v>16700</v>
      </c>
      <c r="J47" s="168">
        <f t="shared" si="1"/>
        <v>16700</v>
      </c>
      <c r="K47" s="167">
        <f t="shared" si="1"/>
        <v>13297.46</v>
      </c>
      <c r="L47" s="168">
        <f t="shared" si="1"/>
        <v>13297.46</v>
      </c>
      <c r="M47" s="84"/>
      <c r="R47" s="98"/>
    </row>
    <row r="48" spans="1:18" ht="15.75" customHeight="1">
      <c r="A48" s="182">
        <v>2</v>
      </c>
      <c r="B48" s="178">
        <v>2</v>
      </c>
      <c r="C48" s="179">
        <v>1</v>
      </c>
      <c r="D48" s="180">
        <v>1</v>
      </c>
      <c r="E48" s="178"/>
      <c r="F48" s="181"/>
      <c r="G48" s="172" t="s">
        <v>45</v>
      </c>
      <c r="H48" s="93">
        <v>15</v>
      </c>
      <c r="I48" s="167">
        <f t="shared" si="1"/>
        <v>16700</v>
      </c>
      <c r="J48" s="168">
        <f t="shared" si="1"/>
        <v>16700</v>
      </c>
      <c r="K48" s="177">
        <f t="shared" si="1"/>
        <v>13297.46</v>
      </c>
      <c r="L48" s="177">
        <f t="shared" si="1"/>
        <v>13297.46</v>
      </c>
      <c r="M48" s="84"/>
      <c r="Q48" s="98"/>
    </row>
    <row r="49" spans="1:17" ht="24.75" customHeight="1">
      <c r="A49" s="190">
        <v>2</v>
      </c>
      <c r="B49" s="191">
        <v>2</v>
      </c>
      <c r="C49" s="192">
        <v>1</v>
      </c>
      <c r="D49" s="193">
        <v>1</v>
      </c>
      <c r="E49" s="191">
        <v>1</v>
      </c>
      <c r="F49" s="194"/>
      <c r="G49" s="172" t="s">
        <v>45</v>
      </c>
      <c r="H49" s="93">
        <v>16</v>
      </c>
      <c r="I49" s="195">
        <f>SUM(I50:I65)</f>
        <v>16700</v>
      </c>
      <c r="J49" s="195">
        <f>SUM(J50:J65)</f>
        <v>16700</v>
      </c>
      <c r="K49" s="196">
        <f>SUM(K50:K65)</f>
        <v>13297.46</v>
      </c>
      <c r="L49" s="196">
        <f>SUM(L50:L65)</f>
        <v>13297.46</v>
      </c>
      <c r="M49" s="84"/>
      <c r="Q49" s="98"/>
    </row>
    <row r="50" spans="1:17" ht="15.75" hidden="1" customHeight="1">
      <c r="A50" s="182">
        <v>2</v>
      </c>
      <c r="B50" s="178">
        <v>2</v>
      </c>
      <c r="C50" s="179">
        <v>1</v>
      </c>
      <c r="D50" s="180">
        <v>1</v>
      </c>
      <c r="E50" s="178">
        <v>1</v>
      </c>
      <c r="F50" s="197">
        <v>1</v>
      </c>
      <c r="G50" s="180" t="s">
        <v>46</v>
      </c>
      <c r="H50" s="93">
        <v>17</v>
      </c>
      <c r="I50" s="184">
        <v>0</v>
      </c>
      <c r="J50" s="184">
        <v>0</v>
      </c>
      <c r="K50" s="184">
        <v>0</v>
      </c>
      <c r="L50" s="184">
        <v>0</v>
      </c>
      <c r="M50" s="84"/>
      <c r="Q50" s="98"/>
    </row>
    <row r="51" spans="1:17" ht="26.25" hidden="1" customHeight="1">
      <c r="A51" s="182">
        <v>2</v>
      </c>
      <c r="B51" s="178">
        <v>2</v>
      </c>
      <c r="C51" s="179">
        <v>1</v>
      </c>
      <c r="D51" s="180">
        <v>1</v>
      </c>
      <c r="E51" s="178">
        <v>1</v>
      </c>
      <c r="F51" s="181">
        <v>2</v>
      </c>
      <c r="G51" s="180" t="s">
        <v>47</v>
      </c>
      <c r="H51" s="93">
        <v>18</v>
      </c>
      <c r="I51" s="184">
        <v>0</v>
      </c>
      <c r="J51" s="184">
        <v>0</v>
      </c>
      <c r="K51" s="184">
        <v>0</v>
      </c>
      <c r="L51" s="184">
        <v>0</v>
      </c>
      <c r="M51" s="84"/>
      <c r="Q51" s="98"/>
    </row>
    <row r="52" spans="1:17" ht="26.25" hidden="1" customHeight="1">
      <c r="A52" s="182">
        <v>2</v>
      </c>
      <c r="B52" s="178">
        <v>2</v>
      </c>
      <c r="C52" s="179">
        <v>1</v>
      </c>
      <c r="D52" s="180">
        <v>1</v>
      </c>
      <c r="E52" s="178">
        <v>1</v>
      </c>
      <c r="F52" s="181">
        <v>5</v>
      </c>
      <c r="G52" s="180" t="s">
        <v>48</v>
      </c>
      <c r="H52" s="93">
        <v>19</v>
      </c>
      <c r="I52" s="184">
        <v>0</v>
      </c>
      <c r="J52" s="184">
        <v>0</v>
      </c>
      <c r="K52" s="184">
        <v>0</v>
      </c>
      <c r="L52" s="184">
        <v>0</v>
      </c>
      <c r="M52" s="84"/>
      <c r="Q52" s="98"/>
    </row>
    <row r="53" spans="1:17" ht="27" hidden="1" customHeight="1">
      <c r="A53" s="182">
        <v>2</v>
      </c>
      <c r="B53" s="178">
        <v>2</v>
      </c>
      <c r="C53" s="179">
        <v>1</v>
      </c>
      <c r="D53" s="180">
        <v>1</v>
      </c>
      <c r="E53" s="178">
        <v>1</v>
      </c>
      <c r="F53" s="181">
        <v>6</v>
      </c>
      <c r="G53" s="180" t="s">
        <v>49</v>
      </c>
      <c r="H53" s="93">
        <v>20</v>
      </c>
      <c r="I53" s="184">
        <v>0</v>
      </c>
      <c r="J53" s="184">
        <v>0</v>
      </c>
      <c r="K53" s="184">
        <v>0</v>
      </c>
      <c r="L53" s="184">
        <v>0</v>
      </c>
      <c r="M53" s="84"/>
      <c r="Q53" s="98"/>
    </row>
    <row r="54" spans="1:17" ht="26.25" hidden="1" customHeight="1">
      <c r="A54" s="198">
        <v>2</v>
      </c>
      <c r="B54" s="173">
        <v>2</v>
      </c>
      <c r="C54" s="171">
        <v>1</v>
      </c>
      <c r="D54" s="172">
        <v>1</v>
      </c>
      <c r="E54" s="173">
        <v>1</v>
      </c>
      <c r="F54" s="174">
        <v>7</v>
      </c>
      <c r="G54" s="172" t="s">
        <v>50</v>
      </c>
      <c r="H54" s="93">
        <v>21</v>
      </c>
      <c r="I54" s="184">
        <v>0</v>
      </c>
      <c r="J54" s="184">
        <v>0</v>
      </c>
      <c r="K54" s="184">
        <v>0</v>
      </c>
      <c r="L54" s="184">
        <v>0</v>
      </c>
      <c r="M54" s="84"/>
      <c r="Q54" s="98"/>
    </row>
    <row r="55" spans="1:17" ht="12" customHeight="1">
      <c r="A55" s="182">
        <v>2</v>
      </c>
      <c r="B55" s="178">
        <v>2</v>
      </c>
      <c r="C55" s="179">
        <v>1</v>
      </c>
      <c r="D55" s="180">
        <v>1</v>
      </c>
      <c r="E55" s="178">
        <v>1</v>
      </c>
      <c r="F55" s="181">
        <v>11</v>
      </c>
      <c r="G55" s="180" t="s">
        <v>51</v>
      </c>
      <c r="H55" s="93">
        <v>22</v>
      </c>
      <c r="I55" s="185">
        <v>2600</v>
      </c>
      <c r="J55" s="184">
        <v>2600</v>
      </c>
      <c r="K55" s="184">
        <v>2296.5500000000002</v>
      </c>
      <c r="L55" s="184">
        <v>2296.5500000000002</v>
      </c>
      <c r="M55" s="84"/>
      <c r="Q55" s="98"/>
    </row>
    <row r="56" spans="1:17" ht="15.75" hidden="1" customHeight="1">
      <c r="A56" s="190">
        <v>2</v>
      </c>
      <c r="B56" s="199">
        <v>2</v>
      </c>
      <c r="C56" s="200">
        <v>1</v>
      </c>
      <c r="D56" s="200">
        <v>1</v>
      </c>
      <c r="E56" s="200">
        <v>1</v>
      </c>
      <c r="F56" s="201">
        <v>12</v>
      </c>
      <c r="G56" s="202" t="s">
        <v>52</v>
      </c>
      <c r="H56" s="93">
        <v>23</v>
      </c>
      <c r="I56" s="203">
        <v>0</v>
      </c>
      <c r="J56" s="184">
        <v>0</v>
      </c>
      <c r="K56" s="184">
        <v>0</v>
      </c>
      <c r="L56" s="184">
        <v>0</v>
      </c>
      <c r="M56" s="84"/>
      <c r="Q56" s="98"/>
    </row>
    <row r="57" spans="1:17" ht="25.5" hidden="1" customHeight="1">
      <c r="A57" s="182">
        <v>2</v>
      </c>
      <c r="B57" s="178">
        <v>2</v>
      </c>
      <c r="C57" s="179">
        <v>1</v>
      </c>
      <c r="D57" s="179">
        <v>1</v>
      </c>
      <c r="E57" s="179">
        <v>1</v>
      </c>
      <c r="F57" s="181">
        <v>14</v>
      </c>
      <c r="G57" s="204" t="s">
        <v>53</v>
      </c>
      <c r="H57" s="93">
        <v>24</v>
      </c>
      <c r="I57" s="185">
        <v>0</v>
      </c>
      <c r="J57" s="185">
        <v>0</v>
      </c>
      <c r="K57" s="185">
        <v>0</v>
      </c>
      <c r="L57" s="185">
        <v>0</v>
      </c>
      <c r="M57" s="84"/>
      <c r="Q57" s="98"/>
    </row>
    <row r="58" spans="1:17" ht="27.75" hidden="1" customHeight="1">
      <c r="A58" s="182">
        <v>2</v>
      </c>
      <c r="B58" s="178">
        <v>2</v>
      </c>
      <c r="C58" s="179">
        <v>1</v>
      </c>
      <c r="D58" s="179">
        <v>1</v>
      </c>
      <c r="E58" s="179">
        <v>1</v>
      </c>
      <c r="F58" s="181">
        <v>15</v>
      </c>
      <c r="G58" s="180" t="s">
        <v>54</v>
      </c>
      <c r="H58" s="93">
        <v>25</v>
      </c>
      <c r="I58" s="185">
        <v>0</v>
      </c>
      <c r="J58" s="184">
        <v>0</v>
      </c>
      <c r="K58" s="184">
        <v>0</v>
      </c>
      <c r="L58" s="184">
        <v>0</v>
      </c>
      <c r="M58" s="84"/>
      <c r="Q58" s="98"/>
    </row>
    <row r="59" spans="1:17" ht="15.75" hidden="1" customHeight="1">
      <c r="A59" s="182">
        <v>2</v>
      </c>
      <c r="B59" s="178">
        <v>2</v>
      </c>
      <c r="C59" s="179">
        <v>1</v>
      </c>
      <c r="D59" s="179">
        <v>1</v>
      </c>
      <c r="E59" s="179">
        <v>1</v>
      </c>
      <c r="F59" s="181">
        <v>16</v>
      </c>
      <c r="G59" s="180" t="s">
        <v>55</v>
      </c>
      <c r="H59" s="93">
        <v>26</v>
      </c>
      <c r="I59" s="185">
        <v>0</v>
      </c>
      <c r="J59" s="184">
        <v>0</v>
      </c>
      <c r="K59" s="184">
        <v>0</v>
      </c>
      <c r="L59" s="184">
        <v>0</v>
      </c>
      <c r="M59" s="84"/>
      <c r="Q59" s="98"/>
    </row>
    <row r="60" spans="1:17" ht="27.75" hidden="1" customHeight="1">
      <c r="A60" s="182">
        <v>2</v>
      </c>
      <c r="B60" s="178">
        <v>2</v>
      </c>
      <c r="C60" s="179">
        <v>1</v>
      </c>
      <c r="D60" s="179">
        <v>1</v>
      </c>
      <c r="E60" s="179">
        <v>1</v>
      </c>
      <c r="F60" s="181">
        <v>17</v>
      </c>
      <c r="G60" s="180" t="s">
        <v>56</v>
      </c>
      <c r="H60" s="93">
        <v>27</v>
      </c>
      <c r="I60" s="185">
        <v>0</v>
      </c>
      <c r="J60" s="185">
        <v>0</v>
      </c>
      <c r="K60" s="185">
        <v>0</v>
      </c>
      <c r="L60" s="185">
        <v>0</v>
      </c>
      <c r="M60" s="84"/>
      <c r="Q60" s="98"/>
    </row>
    <row r="61" spans="1:17" ht="14.25" hidden="1" customHeight="1">
      <c r="A61" s="182">
        <v>2</v>
      </c>
      <c r="B61" s="178">
        <v>2</v>
      </c>
      <c r="C61" s="179">
        <v>1</v>
      </c>
      <c r="D61" s="179">
        <v>1</v>
      </c>
      <c r="E61" s="179">
        <v>1</v>
      </c>
      <c r="F61" s="181">
        <v>20</v>
      </c>
      <c r="G61" s="180" t="s">
        <v>57</v>
      </c>
      <c r="H61" s="93">
        <v>28</v>
      </c>
      <c r="I61" s="185">
        <v>0</v>
      </c>
      <c r="J61" s="184">
        <v>0</v>
      </c>
      <c r="K61" s="184">
        <v>0</v>
      </c>
      <c r="L61" s="184">
        <v>0</v>
      </c>
      <c r="M61" s="84"/>
      <c r="Q61" s="98"/>
    </row>
    <row r="62" spans="1:17" ht="27.75" hidden="1" customHeight="1">
      <c r="A62" s="182">
        <v>2</v>
      </c>
      <c r="B62" s="178">
        <v>2</v>
      </c>
      <c r="C62" s="179">
        <v>1</v>
      </c>
      <c r="D62" s="179">
        <v>1</v>
      </c>
      <c r="E62" s="179">
        <v>1</v>
      </c>
      <c r="F62" s="181">
        <v>21</v>
      </c>
      <c r="G62" s="180" t="s">
        <v>58</v>
      </c>
      <c r="H62" s="93">
        <v>29</v>
      </c>
      <c r="I62" s="185">
        <v>0</v>
      </c>
      <c r="J62" s="184">
        <v>0</v>
      </c>
      <c r="K62" s="184">
        <v>0</v>
      </c>
      <c r="L62" s="184">
        <v>0</v>
      </c>
      <c r="M62" s="84"/>
      <c r="Q62" s="98"/>
    </row>
    <row r="63" spans="1:17" ht="12" hidden="1" customHeight="1">
      <c r="A63" s="182">
        <v>2</v>
      </c>
      <c r="B63" s="178">
        <v>2</v>
      </c>
      <c r="C63" s="179">
        <v>1</v>
      </c>
      <c r="D63" s="179">
        <v>1</v>
      </c>
      <c r="E63" s="179">
        <v>1</v>
      </c>
      <c r="F63" s="181">
        <v>22</v>
      </c>
      <c r="G63" s="180" t="s">
        <v>59</v>
      </c>
      <c r="H63" s="93">
        <v>30</v>
      </c>
      <c r="I63" s="185">
        <v>0</v>
      </c>
      <c r="J63" s="184">
        <v>0</v>
      </c>
      <c r="K63" s="184">
        <v>0</v>
      </c>
      <c r="L63" s="184">
        <v>0</v>
      </c>
      <c r="M63" s="84"/>
      <c r="Q63" s="98"/>
    </row>
    <row r="64" spans="1:17" ht="12" hidden="1" customHeight="1">
      <c r="A64" s="182">
        <v>2</v>
      </c>
      <c r="B64" s="178">
        <v>2</v>
      </c>
      <c r="C64" s="179">
        <v>1</v>
      </c>
      <c r="D64" s="179">
        <v>1</v>
      </c>
      <c r="E64" s="179">
        <v>1</v>
      </c>
      <c r="F64" s="181">
        <v>23</v>
      </c>
      <c r="G64" s="180" t="s">
        <v>60</v>
      </c>
      <c r="H64" s="93">
        <v>31</v>
      </c>
      <c r="I64" s="185">
        <v>0</v>
      </c>
      <c r="J64" s="184">
        <v>0</v>
      </c>
      <c r="K64" s="184">
        <v>0</v>
      </c>
      <c r="L64" s="184">
        <v>0</v>
      </c>
      <c r="M64" s="84"/>
      <c r="Q64" s="98"/>
    </row>
    <row r="65" spans="1:18" ht="15" customHeight="1">
      <c r="A65" s="182">
        <v>2</v>
      </c>
      <c r="B65" s="178">
        <v>2</v>
      </c>
      <c r="C65" s="179">
        <v>1</v>
      </c>
      <c r="D65" s="179">
        <v>1</v>
      </c>
      <c r="E65" s="179">
        <v>1</v>
      </c>
      <c r="F65" s="181">
        <v>30</v>
      </c>
      <c r="G65" s="180" t="s">
        <v>61</v>
      </c>
      <c r="H65" s="93">
        <v>32</v>
      </c>
      <c r="I65" s="185">
        <v>14100</v>
      </c>
      <c r="J65" s="184">
        <v>14100</v>
      </c>
      <c r="K65" s="184">
        <v>11000.91</v>
      </c>
      <c r="L65" s="184">
        <v>11000.91</v>
      </c>
      <c r="M65" s="84"/>
      <c r="Q65" s="98"/>
    </row>
    <row r="66" spans="1:18" ht="14.25" hidden="1" customHeight="1">
      <c r="A66" s="205">
        <v>2</v>
      </c>
      <c r="B66" s="206">
        <v>3</v>
      </c>
      <c r="C66" s="170"/>
      <c r="D66" s="171"/>
      <c r="E66" s="171"/>
      <c r="F66" s="174"/>
      <c r="G66" s="207" t="s">
        <v>62</v>
      </c>
      <c r="H66" s="93">
        <v>33</v>
      </c>
      <c r="I66" s="188">
        <f>I67</f>
        <v>0</v>
      </c>
      <c r="J66" s="188">
        <f>J67</f>
        <v>0</v>
      </c>
      <c r="K66" s="188">
        <f>K67</f>
        <v>0</v>
      </c>
      <c r="L66" s="188">
        <f>L67</f>
        <v>0</v>
      </c>
      <c r="M66" s="84"/>
    </row>
    <row r="67" spans="1:18" ht="13.5" hidden="1" customHeight="1">
      <c r="A67" s="182">
        <v>2</v>
      </c>
      <c r="B67" s="178">
        <v>3</v>
      </c>
      <c r="C67" s="179">
        <v>1</v>
      </c>
      <c r="D67" s="179"/>
      <c r="E67" s="179"/>
      <c r="F67" s="181"/>
      <c r="G67" s="180" t="s">
        <v>63</v>
      </c>
      <c r="H67" s="93">
        <v>34</v>
      </c>
      <c r="I67" s="167">
        <f>SUM(I68+I73+I78)</f>
        <v>0</v>
      </c>
      <c r="J67" s="208">
        <f>SUM(J68+J73+J78)</f>
        <v>0</v>
      </c>
      <c r="K67" s="168">
        <f>SUM(K68+K73+K78)</f>
        <v>0</v>
      </c>
      <c r="L67" s="167">
        <f>SUM(L68+L73+L78)</f>
        <v>0</v>
      </c>
      <c r="M67" s="84"/>
      <c r="R67" s="98"/>
    </row>
    <row r="68" spans="1:18" ht="15" hidden="1" customHeight="1">
      <c r="A68" s="182">
        <v>2</v>
      </c>
      <c r="B68" s="178">
        <v>3</v>
      </c>
      <c r="C68" s="179">
        <v>1</v>
      </c>
      <c r="D68" s="179">
        <v>1</v>
      </c>
      <c r="E68" s="179"/>
      <c r="F68" s="181"/>
      <c r="G68" s="180" t="s">
        <v>64</v>
      </c>
      <c r="H68" s="93">
        <v>35</v>
      </c>
      <c r="I68" s="167">
        <f>I69</f>
        <v>0</v>
      </c>
      <c r="J68" s="208">
        <f>J69</f>
        <v>0</v>
      </c>
      <c r="K68" s="168">
        <f>K69</f>
        <v>0</v>
      </c>
      <c r="L68" s="167">
        <f>L69</f>
        <v>0</v>
      </c>
      <c r="M68" s="84"/>
      <c r="Q68" s="98"/>
    </row>
    <row r="69" spans="1:18" ht="13.5" hidden="1" customHeight="1">
      <c r="A69" s="182">
        <v>2</v>
      </c>
      <c r="B69" s="178">
        <v>3</v>
      </c>
      <c r="C69" s="179">
        <v>1</v>
      </c>
      <c r="D69" s="179">
        <v>1</v>
      </c>
      <c r="E69" s="179">
        <v>1</v>
      </c>
      <c r="F69" s="181"/>
      <c r="G69" s="180" t="s">
        <v>64</v>
      </c>
      <c r="H69" s="93">
        <v>36</v>
      </c>
      <c r="I69" s="167">
        <f>SUM(I70:I72)</f>
        <v>0</v>
      </c>
      <c r="J69" s="208">
        <f>SUM(J70:J72)</f>
        <v>0</v>
      </c>
      <c r="K69" s="168">
        <f>SUM(K70:K72)</f>
        <v>0</v>
      </c>
      <c r="L69" s="167">
        <f>SUM(L70:L72)</f>
        <v>0</v>
      </c>
      <c r="M69" s="84"/>
      <c r="Q69" s="98"/>
    </row>
    <row r="70" spans="1:18" s="209" customFormat="1" ht="25.5" hidden="1" customHeight="1">
      <c r="A70" s="182">
        <v>2</v>
      </c>
      <c r="B70" s="178">
        <v>3</v>
      </c>
      <c r="C70" s="179">
        <v>1</v>
      </c>
      <c r="D70" s="179">
        <v>1</v>
      </c>
      <c r="E70" s="179">
        <v>1</v>
      </c>
      <c r="F70" s="181">
        <v>1</v>
      </c>
      <c r="G70" s="180" t="s">
        <v>65</v>
      </c>
      <c r="H70" s="93">
        <v>37</v>
      </c>
      <c r="I70" s="185">
        <v>0</v>
      </c>
      <c r="J70" s="185">
        <v>0</v>
      </c>
      <c r="K70" s="185">
        <v>0</v>
      </c>
      <c r="L70" s="185">
        <v>0</v>
      </c>
      <c r="Q70" s="98"/>
      <c r="R70" s="128"/>
    </row>
    <row r="71" spans="1:18" ht="19.5" hidden="1" customHeight="1">
      <c r="A71" s="182">
        <v>2</v>
      </c>
      <c r="B71" s="173">
        <v>3</v>
      </c>
      <c r="C71" s="171">
        <v>1</v>
      </c>
      <c r="D71" s="171">
        <v>1</v>
      </c>
      <c r="E71" s="171">
        <v>1</v>
      </c>
      <c r="F71" s="174">
        <v>2</v>
      </c>
      <c r="G71" s="172" t="s">
        <v>66</v>
      </c>
      <c r="H71" s="93">
        <v>38</v>
      </c>
      <c r="I71" s="183">
        <v>0</v>
      </c>
      <c r="J71" s="183">
        <v>0</v>
      </c>
      <c r="K71" s="183">
        <v>0</v>
      </c>
      <c r="L71" s="183">
        <v>0</v>
      </c>
      <c r="M71" s="84"/>
      <c r="Q71" s="98"/>
    </row>
    <row r="72" spans="1:18" ht="16.5" hidden="1" customHeight="1">
      <c r="A72" s="178">
        <v>2</v>
      </c>
      <c r="B72" s="179">
        <v>3</v>
      </c>
      <c r="C72" s="179">
        <v>1</v>
      </c>
      <c r="D72" s="179">
        <v>1</v>
      </c>
      <c r="E72" s="179">
        <v>1</v>
      </c>
      <c r="F72" s="181">
        <v>3</v>
      </c>
      <c r="G72" s="180" t="s">
        <v>67</v>
      </c>
      <c r="H72" s="93">
        <v>39</v>
      </c>
      <c r="I72" s="185">
        <v>0</v>
      </c>
      <c r="J72" s="185">
        <v>0</v>
      </c>
      <c r="K72" s="185">
        <v>0</v>
      </c>
      <c r="L72" s="185">
        <v>0</v>
      </c>
      <c r="M72" s="84"/>
      <c r="Q72" s="98"/>
    </row>
    <row r="73" spans="1:18" ht="29.25" hidden="1" customHeight="1">
      <c r="A73" s="173">
        <v>2</v>
      </c>
      <c r="B73" s="171">
        <v>3</v>
      </c>
      <c r="C73" s="171">
        <v>1</v>
      </c>
      <c r="D73" s="171">
        <v>2</v>
      </c>
      <c r="E73" s="171"/>
      <c r="F73" s="174"/>
      <c r="G73" s="172" t="s">
        <v>68</v>
      </c>
      <c r="H73" s="93">
        <v>40</v>
      </c>
      <c r="I73" s="188">
        <f>I74</f>
        <v>0</v>
      </c>
      <c r="J73" s="210">
        <f>J74</f>
        <v>0</v>
      </c>
      <c r="K73" s="189">
        <f>K74</f>
        <v>0</v>
      </c>
      <c r="L73" s="189">
        <f>L74</f>
        <v>0</v>
      </c>
      <c r="M73" s="84"/>
      <c r="Q73" s="98"/>
    </row>
    <row r="74" spans="1:18" ht="27" hidden="1" customHeight="1">
      <c r="A74" s="191">
        <v>2</v>
      </c>
      <c r="B74" s="192">
        <v>3</v>
      </c>
      <c r="C74" s="192">
        <v>1</v>
      </c>
      <c r="D74" s="192">
        <v>2</v>
      </c>
      <c r="E74" s="192">
        <v>1</v>
      </c>
      <c r="F74" s="194"/>
      <c r="G74" s="172" t="s">
        <v>68</v>
      </c>
      <c r="H74" s="93">
        <v>41</v>
      </c>
      <c r="I74" s="177">
        <f>SUM(I75:I77)</f>
        <v>0</v>
      </c>
      <c r="J74" s="211">
        <f>SUM(J75:J77)</f>
        <v>0</v>
      </c>
      <c r="K74" s="176">
        <f>SUM(K75:K77)</f>
        <v>0</v>
      </c>
      <c r="L74" s="168">
        <f>SUM(L75:L77)</f>
        <v>0</v>
      </c>
      <c r="M74" s="84"/>
      <c r="Q74" s="98"/>
    </row>
    <row r="75" spans="1:18" s="209" customFormat="1" ht="27" hidden="1" customHeight="1">
      <c r="A75" s="178">
        <v>2</v>
      </c>
      <c r="B75" s="179">
        <v>3</v>
      </c>
      <c r="C75" s="179">
        <v>1</v>
      </c>
      <c r="D75" s="179">
        <v>2</v>
      </c>
      <c r="E75" s="179">
        <v>1</v>
      </c>
      <c r="F75" s="181">
        <v>1</v>
      </c>
      <c r="G75" s="182" t="s">
        <v>65</v>
      </c>
      <c r="H75" s="93">
        <v>42</v>
      </c>
      <c r="I75" s="185">
        <v>0</v>
      </c>
      <c r="J75" s="185">
        <v>0</v>
      </c>
      <c r="K75" s="185">
        <v>0</v>
      </c>
      <c r="L75" s="185">
        <v>0</v>
      </c>
      <c r="Q75" s="98"/>
      <c r="R75" s="128"/>
    </row>
    <row r="76" spans="1:18" ht="16.5" hidden="1" customHeight="1">
      <c r="A76" s="178">
        <v>2</v>
      </c>
      <c r="B76" s="179">
        <v>3</v>
      </c>
      <c r="C76" s="179">
        <v>1</v>
      </c>
      <c r="D76" s="179">
        <v>2</v>
      </c>
      <c r="E76" s="179">
        <v>1</v>
      </c>
      <c r="F76" s="181">
        <v>2</v>
      </c>
      <c r="G76" s="182" t="s">
        <v>66</v>
      </c>
      <c r="H76" s="93">
        <v>43</v>
      </c>
      <c r="I76" s="185">
        <v>0</v>
      </c>
      <c r="J76" s="185">
        <v>0</v>
      </c>
      <c r="K76" s="185">
        <v>0</v>
      </c>
      <c r="L76" s="185">
        <v>0</v>
      </c>
      <c r="M76" s="84"/>
      <c r="Q76" s="98"/>
    </row>
    <row r="77" spans="1:18" ht="15" hidden="1" customHeight="1">
      <c r="A77" s="178">
        <v>2</v>
      </c>
      <c r="B77" s="179">
        <v>3</v>
      </c>
      <c r="C77" s="179">
        <v>1</v>
      </c>
      <c r="D77" s="179">
        <v>2</v>
      </c>
      <c r="E77" s="179">
        <v>1</v>
      </c>
      <c r="F77" s="181">
        <v>3</v>
      </c>
      <c r="G77" s="182" t="s">
        <v>67</v>
      </c>
      <c r="H77" s="93">
        <v>44</v>
      </c>
      <c r="I77" s="185">
        <v>0</v>
      </c>
      <c r="J77" s="185">
        <v>0</v>
      </c>
      <c r="K77" s="185">
        <v>0</v>
      </c>
      <c r="L77" s="185">
        <v>0</v>
      </c>
      <c r="M77" s="84"/>
      <c r="Q77" s="98"/>
    </row>
    <row r="78" spans="1:18" ht="27.75" hidden="1" customHeight="1">
      <c r="A78" s="178">
        <v>2</v>
      </c>
      <c r="B78" s="179">
        <v>3</v>
      </c>
      <c r="C78" s="179">
        <v>1</v>
      </c>
      <c r="D78" s="179">
        <v>3</v>
      </c>
      <c r="E78" s="179"/>
      <c r="F78" s="181"/>
      <c r="G78" s="182" t="s">
        <v>69</v>
      </c>
      <c r="H78" s="93">
        <v>45</v>
      </c>
      <c r="I78" s="167">
        <f>I79</f>
        <v>0</v>
      </c>
      <c r="J78" s="208">
        <f>J79</f>
        <v>0</v>
      </c>
      <c r="K78" s="168">
        <f>K79</f>
        <v>0</v>
      </c>
      <c r="L78" s="168">
        <f>L79</f>
        <v>0</v>
      </c>
      <c r="M78" s="84"/>
      <c r="Q78" s="98"/>
    </row>
    <row r="79" spans="1:18" ht="26.25" hidden="1" customHeight="1">
      <c r="A79" s="178">
        <v>2</v>
      </c>
      <c r="B79" s="179">
        <v>3</v>
      </c>
      <c r="C79" s="179">
        <v>1</v>
      </c>
      <c r="D79" s="179">
        <v>3</v>
      </c>
      <c r="E79" s="179">
        <v>1</v>
      </c>
      <c r="F79" s="181"/>
      <c r="G79" s="182" t="s">
        <v>70</v>
      </c>
      <c r="H79" s="93">
        <v>46</v>
      </c>
      <c r="I79" s="167">
        <f>SUM(I80:I82)</f>
        <v>0</v>
      </c>
      <c r="J79" s="208">
        <f>SUM(J80:J82)</f>
        <v>0</v>
      </c>
      <c r="K79" s="168">
        <f>SUM(K80:K82)</f>
        <v>0</v>
      </c>
      <c r="L79" s="168">
        <f>SUM(L80:L82)</f>
        <v>0</v>
      </c>
      <c r="M79" s="84"/>
      <c r="Q79" s="98"/>
    </row>
    <row r="80" spans="1:18" ht="15" hidden="1" customHeight="1">
      <c r="A80" s="173">
        <v>2</v>
      </c>
      <c r="B80" s="171">
        <v>3</v>
      </c>
      <c r="C80" s="171">
        <v>1</v>
      </c>
      <c r="D80" s="171">
        <v>3</v>
      </c>
      <c r="E80" s="171">
        <v>1</v>
      </c>
      <c r="F80" s="174">
        <v>1</v>
      </c>
      <c r="G80" s="198" t="s">
        <v>71</v>
      </c>
      <c r="H80" s="93">
        <v>47</v>
      </c>
      <c r="I80" s="183">
        <v>0</v>
      </c>
      <c r="J80" s="183">
        <v>0</v>
      </c>
      <c r="K80" s="183">
        <v>0</v>
      </c>
      <c r="L80" s="183">
        <v>0</v>
      </c>
      <c r="M80" s="84"/>
      <c r="Q80" s="98"/>
    </row>
    <row r="81" spans="1:17" ht="16.5" hidden="1" customHeight="1">
      <c r="A81" s="178">
        <v>2</v>
      </c>
      <c r="B81" s="179">
        <v>3</v>
      </c>
      <c r="C81" s="179">
        <v>1</v>
      </c>
      <c r="D81" s="179">
        <v>3</v>
      </c>
      <c r="E81" s="179">
        <v>1</v>
      </c>
      <c r="F81" s="181">
        <v>2</v>
      </c>
      <c r="G81" s="182" t="s">
        <v>72</v>
      </c>
      <c r="H81" s="93">
        <v>48</v>
      </c>
      <c r="I81" s="185">
        <v>0</v>
      </c>
      <c r="J81" s="185">
        <v>0</v>
      </c>
      <c r="K81" s="185">
        <v>0</v>
      </c>
      <c r="L81" s="185">
        <v>0</v>
      </c>
      <c r="M81" s="84"/>
      <c r="Q81" s="98"/>
    </row>
    <row r="82" spans="1:17" ht="17.25" hidden="1" customHeight="1">
      <c r="A82" s="173">
        <v>2</v>
      </c>
      <c r="B82" s="171">
        <v>3</v>
      </c>
      <c r="C82" s="171">
        <v>1</v>
      </c>
      <c r="D82" s="171">
        <v>3</v>
      </c>
      <c r="E82" s="171">
        <v>1</v>
      </c>
      <c r="F82" s="174">
        <v>3</v>
      </c>
      <c r="G82" s="198" t="s">
        <v>73</v>
      </c>
      <c r="H82" s="93">
        <v>49</v>
      </c>
      <c r="I82" s="183">
        <v>0</v>
      </c>
      <c r="J82" s="183">
        <v>0</v>
      </c>
      <c r="K82" s="183">
        <v>0</v>
      </c>
      <c r="L82" s="183">
        <v>0</v>
      </c>
      <c r="M82" s="84"/>
      <c r="Q82" s="98"/>
    </row>
    <row r="83" spans="1:17" ht="12.75" hidden="1" customHeight="1">
      <c r="A83" s="173">
        <v>2</v>
      </c>
      <c r="B83" s="171">
        <v>3</v>
      </c>
      <c r="C83" s="171">
        <v>2</v>
      </c>
      <c r="D83" s="171"/>
      <c r="E83" s="171"/>
      <c r="F83" s="174"/>
      <c r="G83" s="198" t="s">
        <v>74</v>
      </c>
      <c r="H83" s="93">
        <v>50</v>
      </c>
      <c r="I83" s="167">
        <f t="shared" ref="I83:L84" si="2">I84</f>
        <v>0</v>
      </c>
      <c r="J83" s="167">
        <f t="shared" si="2"/>
        <v>0</v>
      </c>
      <c r="K83" s="167">
        <f t="shared" si="2"/>
        <v>0</v>
      </c>
      <c r="L83" s="167">
        <f t="shared" si="2"/>
        <v>0</v>
      </c>
      <c r="M83" s="84"/>
    </row>
    <row r="84" spans="1:17" ht="12" hidden="1" customHeight="1">
      <c r="A84" s="173">
        <v>2</v>
      </c>
      <c r="B84" s="171">
        <v>3</v>
      </c>
      <c r="C84" s="171">
        <v>2</v>
      </c>
      <c r="D84" s="171">
        <v>1</v>
      </c>
      <c r="E84" s="171"/>
      <c r="F84" s="174"/>
      <c r="G84" s="198" t="s">
        <v>74</v>
      </c>
      <c r="H84" s="93">
        <v>51</v>
      </c>
      <c r="I84" s="167">
        <f t="shared" si="2"/>
        <v>0</v>
      </c>
      <c r="J84" s="167">
        <f t="shared" si="2"/>
        <v>0</v>
      </c>
      <c r="K84" s="167">
        <f t="shared" si="2"/>
        <v>0</v>
      </c>
      <c r="L84" s="167">
        <f t="shared" si="2"/>
        <v>0</v>
      </c>
      <c r="M84" s="84"/>
    </row>
    <row r="85" spans="1:17" ht="15.75" hidden="1" customHeight="1">
      <c r="A85" s="173">
        <v>2</v>
      </c>
      <c r="B85" s="171">
        <v>3</v>
      </c>
      <c r="C85" s="171">
        <v>2</v>
      </c>
      <c r="D85" s="171">
        <v>1</v>
      </c>
      <c r="E85" s="171">
        <v>1</v>
      </c>
      <c r="F85" s="174"/>
      <c r="G85" s="198" t="s">
        <v>74</v>
      </c>
      <c r="H85" s="93">
        <v>52</v>
      </c>
      <c r="I85" s="167">
        <f>SUM(I86)</f>
        <v>0</v>
      </c>
      <c r="J85" s="167">
        <f>SUM(J86)</f>
        <v>0</v>
      </c>
      <c r="K85" s="167">
        <f>SUM(K86)</f>
        <v>0</v>
      </c>
      <c r="L85" s="167">
        <f>SUM(L86)</f>
        <v>0</v>
      </c>
      <c r="M85" s="84"/>
    </row>
    <row r="86" spans="1:17" ht="13.5" hidden="1" customHeight="1">
      <c r="A86" s="173">
        <v>2</v>
      </c>
      <c r="B86" s="171">
        <v>3</v>
      </c>
      <c r="C86" s="171">
        <v>2</v>
      </c>
      <c r="D86" s="171">
        <v>1</v>
      </c>
      <c r="E86" s="171">
        <v>1</v>
      </c>
      <c r="F86" s="174">
        <v>1</v>
      </c>
      <c r="G86" s="198" t="s">
        <v>74</v>
      </c>
      <c r="H86" s="93">
        <v>53</v>
      </c>
      <c r="I86" s="185">
        <v>0</v>
      </c>
      <c r="J86" s="185">
        <v>0</v>
      </c>
      <c r="K86" s="185">
        <v>0</v>
      </c>
      <c r="L86" s="185">
        <v>0</v>
      </c>
      <c r="M86" s="84"/>
    </row>
    <row r="87" spans="1:17" ht="16.5" hidden="1" customHeight="1">
      <c r="A87" s="163">
        <v>2</v>
      </c>
      <c r="B87" s="164">
        <v>4</v>
      </c>
      <c r="C87" s="164"/>
      <c r="D87" s="164"/>
      <c r="E87" s="164"/>
      <c r="F87" s="166"/>
      <c r="G87" s="212" t="s">
        <v>75</v>
      </c>
      <c r="H87" s="93">
        <v>54</v>
      </c>
      <c r="I87" s="167">
        <f t="shared" ref="I87:L89" si="3">I88</f>
        <v>0</v>
      </c>
      <c r="J87" s="208">
        <f t="shared" si="3"/>
        <v>0</v>
      </c>
      <c r="K87" s="168">
        <f t="shared" si="3"/>
        <v>0</v>
      </c>
      <c r="L87" s="168">
        <f t="shared" si="3"/>
        <v>0</v>
      </c>
      <c r="M87" s="84"/>
    </row>
    <row r="88" spans="1:17" ht="15.75" hidden="1" customHeight="1">
      <c r="A88" s="178">
        <v>2</v>
      </c>
      <c r="B88" s="179">
        <v>4</v>
      </c>
      <c r="C88" s="179">
        <v>1</v>
      </c>
      <c r="D88" s="179"/>
      <c r="E88" s="179"/>
      <c r="F88" s="181"/>
      <c r="G88" s="182" t="s">
        <v>76</v>
      </c>
      <c r="H88" s="93">
        <v>55</v>
      </c>
      <c r="I88" s="167">
        <f t="shared" si="3"/>
        <v>0</v>
      </c>
      <c r="J88" s="208">
        <f t="shared" si="3"/>
        <v>0</v>
      </c>
      <c r="K88" s="168">
        <f t="shared" si="3"/>
        <v>0</v>
      </c>
      <c r="L88" s="168">
        <f t="shared" si="3"/>
        <v>0</v>
      </c>
      <c r="M88" s="84"/>
    </row>
    <row r="89" spans="1:17" ht="17.25" hidden="1" customHeight="1">
      <c r="A89" s="178">
        <v>2</v>
      </c>
      <c r="B89" s="179">
        <v>4</v>
      </c>
      <c r="C89" s="179">
        <v>1</v>
      </c>
      <c r="D89" s="179">
        <v>1</v>
      </c>
      <c r="E89" s="179"/>
      <c r="F89" s="181"/>
      <c r="G89" s="182" t="s">
        <v>76</v>
      </c>
      <c r="H89" s="93">
        <v>56</v>
      </c>
      <c r="I89" s="167">
        <f t="shared" si="3"/>
        <v>0</v>
      </c>
      <c r="J89" s="208">
        <f t="shared" si="3"/>
        <v>0</v>
      </c>
      <c r="K89" s="168">
        <f t="shared" si="3"/>
        <v>0</v>
      </c>
      <c r="L89" s="168">
        <f t="shared" si="3"/>
        <v>0</v>
      </c>
      <c r="M89" s="84"/>
    </row>
    <row r="90" spans="1:17" ht="18" hidden="1" customHeight="1">
      <c r="A90" s="178">
        <v>2</v>
      </c>
      <c r="B90" s="179">
        <v>4</v>
      </c>
      <c r="C90" s="179">
        <v>1</v>
      </c>
      <c r="D90" s="179">
        <v>1</v>
      </c>
      <c r="E90" s="179">
        <v>1</v>
      </c>
      <c r="F90" s="181"/>
      <c r="G90" s="182" t="s">
        <v>76</v>
      </c>
      <c r="H90" s="93">
        <v>57</v>
      </c>
      <c r="I90" s="167">
        <f>SUM(I91:I93)</f>
        <v>0</v>
      </c>
      <c r="J90" s="208">
        <f>SUM(J91:J93)</f>
        <v>0</v>
      </c>
      <c r="K90" s="168">
        <f>SUM(K91:K93)</f>
        <v>0</v>
      </c>
      <c r="L90" s="168">
        <f>SUM(L91:L93)</f>
        <v>0</v>
      </c>
      <c r="M90" s="84"/>
    </row>
    <row r="91" spans="1:17" ht="14.25" hidden="1" customHeight="1">
      <c r="A91" s="178">
        <v>2</v>
      </c>
      <c r="B91" s="179">
        <v>4</v>
      </c>
      <c r="C91" s="179">
        <v>1</v>
      </c>
      <c r="D91" s="179">
        <v>1</v>
      </c>
      <c r="E91" s="179">
        <v>1</v>
      </c>
      <c r="F91" s="181">
        <v>1</v>
      </c>
      <c r="G91" s="182" t="s">
        <v>77</v>
      </c>
      <c r="H91" s="93">
        <v>58</v>
      </c>
      <c r="I91" s="185">
        <v>0</v>
      </c>
      <c r="J91" s="185">
        <v>0</v>
      </c>
      <c r="K91" s="185">
        <v>0</v>
      </c>
      <c r="L91" s="185">
        <v>0</v>
      </c>
      <c r="M91" s="84"/>
    </row>
    <row r="92" spans="1:17" ht="13.5" hidden="1" customHeight="1">
      <c r="A92" s="178">
        <v>2</v>
      </c>
      <c r="B92" s="178">
        <v>4</v>
      </c>
      <c r="C92" s="178">
        <v>1</v>
      </c>
      <c r="D92" s="179">
        <v>1</v>
      </c>
      <c r="E92" s="179">
        <v>1</v>
      </c>
      <c r="F92" s="213">
        <v>2</v>
      </c>
      <c r="G92" s="180" t="s">
        <v>78</v>
      </c>
      <c r="H92" s="93">
        <v>59</v>
      </c>
      <c r="I92" s="185">
        <v>0</v>
      </c>
      <c r="J92" s="185">
        <v>0</v>
      </c>
      <c r="K92" s="185">
        <v>0</v>
      </c>
      <c r="L92" s="185">
        <v>0</v>
      </c>
      <c r="M92" s="84"/>
    </row>
    <row r="93" spans="1:17" hidden="1">
      <c r="A93" s="178">
        <v>2</v>
      </c>
      <c r="B93" s="179">
        <v>4</v>
      </c>
      <c r="C93" s="178">
        <v>1</v>
      </c>
      <c r="D93" s="179">
        <v>1</v>
      </c>
      <c r="E93" s="179">
        <v>1</v>
      </c>
      <c r="F93" s="213">
        <v>3</v>
      </c>
      <c r="G93" s="180" t="s">
        <v>79</v>
      </c>
      <c r="H93" s="93">
        <v>60</v>
      </c>
      <c r="I93" s="185">
        <v>0</v>
      </c>
      <c r="J93" s="185">
        <v>0</v>
      </c>
      <c r="K93" s="185">
        <v>0</v>
      </c>
      <c r="L93" s="185">
        <v>0</v>
      </c>
    </row>
    <row r="94" spans="1:17" hidden="1">
      <c r="A94" s="163">
        <v>2</v>
      </c>
      <c r="B94" s="164">
        <v>5</v>
      </c>
      <c r="C94" s="163"/>
      <c r="D94" s="164"/>
      <c r="E94" s="164"/>
      <c r="F94" s="214"/>
      <c r="G94" s="165" t="s">
        <v>80</v>
      </c>
      <c r="H94" s="93">
        <v>61</v>
      </c>
      <c r="I94" s="167">
        <f>SUM(I95+I100+I105)</f>
        <v>0</v>
      </c>
      <c r="J94" s="208">
        <f>SUM(J95+J100+J105)</f>
        <v>0</v>
      </c>
      <c r="K94" s="168">
        <f>SUM(K95+K100+K105)</f>
        <v>0</v>
      </c>
      <c r="L94" s="168">
        <f>SUM(L95+L100+L105)</f>
        <v>0</v>
      </c>
    </row>
    <row r="95" spans="1:17" hidden="1">
      <c r="A95" s="173">
        <v>2</v>
      </c>
      <c r="B95" s="171">
        <v>5</v>
      </c>
      <c r="C95" s="173">
        <v>1</v>
      </c>
      <c r="D95" s="171"/>
      <c r="E95" s="171"/>
      <c r="F95" s="215"/>
      <c r="G95" s="172" t="s">
        <v>81</v>
      </c>
      <c r="H95" s="93">
        <v>62</v>
      </c>
      <c r="I95" s="188">
        <f t="shared" ref="I95:L96" si="4">I96</f>
        <v>0</v>
      </c>
      <c r="J95" s="210">
        <f t="shared" si="4"/>
        <v>0</v>
      </c>
      <c r="K95" s="189">
        <f t="shared" si="4"/>
        <v>0</v>
      </c>
      <c r="L95" s="189">
        <f t="shared" si="4"/>
        <v>0</v>
      </c>
    </row>
    <row r="96" spans="1:17" hidden="1">
      <c r="A96" s="178">
        <v>2</v>
      </c>
      <c r="B96" s="179">
        <v>5</v>
      </c>
      <c r="C96" s="178">
        <v>1</v>
      </c>
      <c r="D96" s="179">
        <v>1</v>
      </c>
      <c r="E96" s="179"/>
      <c r="F96" s="213"/>
      <c r="G96" s="180" t="s">
        <v>81</v>
      </c>
      <c r="H96" s="93">
        <v>63</v>
      </c>
      <c r="I96" s="167">
        <f t="shared" si="4"/>
        <v>0</v>
      </c>
      <c r="J96" s="208">
        <f t="shared" si="4"/>
        <v>0</v>
      </c>
      <c r="K96" s="168">
        <f t="shared" si="4"/>
        <v>0</v>
      </c>
      <c r="L96" s="168">
        <f t="shared" si="4"/>
        <v>0</v>
      </c>
    </row>
    <row r="97" spans="1:13" hidden="1">
      <c r="A97" s="178">
        <v>2</v>
      </c>
      <c r="B97" s="179">
        <v>5</v>
      </c>
      <c r="C97" s="178">
        <v>1</v>
      </c>
      <c r="D97" s="179">
        <v>1</v>
      </c>
      <c r="E97" s="179">
        <v>1</v>
      </c>
      <c r="F97" s="213"/>
      <c r="G97" s="180" t="s">
        <v>81</v>
      </c>
      <c r="H97" s="93">
        <v>64</v>
      </c>
      <c r="I97" s="167">
        <f>SUM(I98:I99)</f>
        <v>0</v>
      </c>
      <c r="J97" s="208">
        <f>SUM(J98:J99)</f>
        <v>0</v>
      </c>
      <c r="K97" s="168">
        <f>SUM(K98:K99)</f>
        <v>0</v>
      </c>
      <c r="L97" s="168">
        <f>SUM(L98:L99)</f>
        <v>0</v>
      </c>
    </row>
    <row r="98" spans="1:13" ht="25.5" hidden="1" customHeight="1">
      <c r="A98" s="178">
        <v>2</v>
      </c>
      <c r="B98" s="179">
        <v>5</v>
      </c>
      <c r="C98" s="178">
        <v>1</v>
      </c>
      <c r="D98" s="179">
        <v>1</v>
      </c>
      <c r="E98" s="179">
        <v>1</v>
      </c>
      <c r="F98" s="213">
        <v>1</v>
      </c>
      <c r="G98" s="180" t="s">
        <v>82</v>
      </c>
      <c r="H98" s="93">
        <v>65</v>
      </c>
      <c r="I98" s="185">
        <v>0</v>
      </c>
      <c r="J98" s="185">
        <v>0</v>
      </c>
      <c r="K98" s="185">
        <v>0</v>
      </c>
      <c r="L98" s="185">
        <v>0</v>
      </c>
      <c r="M98" s="84"/>
    </row>
    <row r="99" spans="1:13" ht="15.75" hidden="1" customHeight="1">
      <c r="A99" s="178">
        <v>2</v>
      </c>
      <c r="B99" s="179">
        <v>5</v>
      </c>
      <c r="C99" s="178">
        <v>1</v>
      </c>
      <c r="D99" s="179">
        <v>1</v>
      </c>
      <c r="E99" s="179">
        <v>1</v>
      </c>
      <c r="F99" s="213">
        <v>2</v>
      </c>
      <c r="G99" s="180" t="s">
        <v>83</v>
      </c>
      <c r="H99" s="93">
        <v>66</v>
      </c>
      <c r="I99" s="185">
        <v>0</v>
      </c>
      <c r="J99" s="185">
        <v>0</v>
      </c>
      <c r="K99" s="185">
        <v>0</v>
      </c>
      <c r="L99" s="185">
        <v>0</v>
      </c>
      <c r="M99" s="84"/>
    </row>
    <row r="100" spans="1:13" ht="12" hidden="1" customHeight="1">
      <c r="A100" s="178">
        <v>2</v>
      </c>
      <c r="B100" s="179">
        <v>5</v>
      </c>
      <c r="C100" s="178">
        <v>2</v>
      </c>
      <c r="D100" s="179"/>
      <c r="E100" s="179"/>
      <c r="F100" s="213"/>
      <c r="G100" s="180" t="s">
        <v>84</v>
      </c>
      <c r="H100" s="93">
        <v>67</v>
      </c>
      <c r="I100" s="167">
        <f t="shared" ref="I100:L101" si="5">I101</f>
        <v>0</v>
      </c>
      <c r="J100" s="208">
        <f t="shared" si="5"/>
        <v>0</v>
      </c>
      <c r="K100" s="168">
        <f t="shared" si="5"/>
        <v>0</v>
      </c>
      <c r="L100" s="167">
        <f t="shared" si="5"/>
        <v>0</v>
      </c>
      <c r="M100" s="84"/>
    </row>
    <row r="101" spans="1:13" ht="15.75" hidden="1" customHeight="1">
      <c r="A101" s="182">
        <v>2</v>
      </c>
      <c r="B101" s="178">
        <v>5</v>
      </c>
      <c r="C101" s="179">
        <v>2</v>
      </c>
      <c r="D101" s="180">
        <v>1</v>
      </c>
      <c r="E101" s="178"/>
      <c r="F101" s="213"/>
      <c r="G101" s="180" t="s">
        <v>84</v>
      </c>
      <c r="H101" s="93">
        <v>68</v>
      </c>
      <c r="I101" s="167">
        <f t="shared" si="5"/>
        <v>0</v>
      </c>
      <c r="J101" s="208">
        <f t="shared" si="5"/>
        <v>0</v>
      </c>
      <c r="K101" s="168">
        <f t="shared" si="5"/>
        <v>0</v>
      </c>
      <c r="L101" s="167">
        <f t="shared" si="5"/>
        <v>0</v>
      </c>
      <c r="M101" s="84"/>
    </row>
    <row r="102" spans="1:13" ht="15" hidden="1" customHeight="1">
      <c r="A102" s="182">
        <v>2</v>
      </c>
      <c r="B102" s="178">
        <v>5</v>
      </c>
      <c r="C102" s="179">
        <v>2</v>
      </c>
      <c r="D102" s="180">
        <v>1</v>
      </c>
      <c r="E102" s="178">
        <v>1</v>
      </c>
      <c r="F102" s="213"/>
      <c r="G102" s="180" t="s">
        <v>84</v>
      </c>
      <c r="H102" s="93">
        <v>69</v>
      </c>
      <c r="I102" s="167">
        <f>SUM(I103:I104)</f>
        <v>0</v>
      </c>
      <c r="J102" s="208">
        <f>SUM(J103:J104)</f>
        <v>0</v>
      </c>
      <c r="K102" s="168">
        <f>SUM(K103:K104)</f>
        <v>0</v>
      </c>
      <c r="L102" s="167">
        <f>SUM(L103:L104)</f>
        <v>0</v>
      </c>
      <c r="M102" s="84"/>
    </row>
    <row r="103" spans="1:13" ht="25.5" hidden="1" customHeight="1">
      <c r="A103" s="182">
        <v>2</v>
      </c>
      <c r="B103" s="178">
        <v>5</v>
      </c>
      <c r="C103" s="179">
        <v>2</v>
      </c>
      <c r="D103" s="180">
        <v>1</v>
      </c>
      <c r="E103" s="178">
        <v>1</v>
      </c>
      <c r="F103" s="213">
        <v>1</v>
      </c>
      <c r="G103" s="180" t="s">
        <v>85</v>
      </c>
      <c r="H103" s="93">
        <v>70</v>
      </c>
      <c r="I103" s="185">
        <v>0</v>
      </c>
      <c r="J103" s="185">
        <v>0</v>
      </c>
      <c r="K103" s="185">
        <v>0</v>
      </c>
      <c r="L103" s="185">
        <v>0</v>
      </c>
      <c r="M103" s="84"/>
    </row>
    <row r="104" spans="1:13" ht="25.5" hidden="1" customHeight="1">
      <c r="A104" s="182">
        <v>2</v>
      </c>
      <c r="B104" s="178">
        <v>5</v>
      </c>
      <c r="C104" s="179">
        <v>2</v>
      </c>
      <c r="D104" s="180">
        <v>1</v>
      </c>
      <c r="E104" s="178">
        <v>1</v>
      </c>
      <c r="F104" s="213">
        <v>2</v>
      </c>
      <c r="G104" s="180" t="s">
        <v>86</v>
      </c>
      <c r="H104" s="93">
        <v>71</v>
      </c>
      <c r="I104" s="185">
        <v>0</v>
      </c>
      <c r="J104" s="185">
        <v>0</v>
      </c>
      <c r="K104" s="185">
        <v>0</v>
      </c>
      <c r="L104" s="185">
        <v>0</v>
      </c>
      <c r="M104" s="84"/>
    </row>
    <row r="105" spans="1:13" ht="28.5" hidden="1" customHeight="1">
      <c r="A105" s="182">
        <v>2</v>
      </c>
      <c r="B105" s="178">
        <v>5</v>
      </c>
      <c r="C105" s="179">
        <v>3</v>
      </c>
      <c r="D105" s="180"/>
      <c r="E105" s="178"/>
      <c r="F105" s="213"/>
      <c r="G105" s="180" t="s">
        <v>87</v>
      </c>
      <c r="H105" s="93">
        <v>72</v>
      </c>
      <c r="I105" s="167">
        <f>I106+I110</f>
        <v>0</v>
      </c>
      <c r="J105" s="167">
        <f>J106+J110</f>
        <v>0</v>
      </c>
      <c r="K105" s="167">
        <f>K106+K110</f>
        <v>0</v>
      </c>
      <c r="L105" s="167">
        <f>L106+L110</f>
        <v>0</v>
      </c>
      <c r="M105" s="84"/>
    </row>
    <row r="106" spans="1:13" ht="27" hidden="1" customHeight="1">
      <c r="A106" s="182">
        <v>2</v>
      </c>
      <c r="B106" s="178">
        <v>5</v>
      </c>
      <c r="C106" s="179">
        <v>3</v>
      </c>
      <c r="D106" s="180">
        <v>1</v>
      </c>
      <c r="E106" s="178"/>
      <c r="F106" s="213"/>
      <c r="G106" s="180" t="s">
        <v>88</v>
      </c>
      <c r="H106" s="93">
        <v>73</v>
      </c>
      <c r="I106" s="167">
        <f>I107</f>
        <v>0</v>
      </c>
      <c r="J106" s="208">
        <f>J107</f>
        <v>0</v>
      </c>
      <c r="K106" s="168">
        <f>K107</f>
        <v>0</v>
      </c>
      <c r="L106" s="167">
        <f>L107</f>
        <v>0</v>
      </c>
      <c r="M106" s="84"/>
    </row>
    <row r="107" spans="1:13" ht="30" hidden="1" customHeight="1">
      <c r="A107" s="190">
        <v>2</v>
      </c>
      <c r="B107" s="191">
        <v>5</v>
      </c>
      <c r="C107" s="192">
        <v>3</v>
      </c>
      <c r="D107" s="193">
        <v>1</v>
      </c>
      <c r="E107" s="191">
        <v>1</v>
      </c>
      <c r="F107" s="216"/>
      <c r="G107" s="193" t="s">
        <v>88</v>
      </c>
      <c r="H107" s="93">
        <v>74</v>
      </c>
      <c r="I107" s="177">
        <f>SUM(I108:I109)</f>
        <v>0</v>
      </c>
      <c r="J107" s="211">
        <f>SUM(J108:J109)</f>
        <v>0</v>
      </c>
      <c r="K107" s="176">
        <f>SUM(K108:K109)</f>
        <v>0</v>
      </c>
      <c r="L107" s="177">
        <f>SUM(L108:L109)</f>
        <v>0</v>
      </c>
      <c r="M107" s="84"/>
    </row>
    <row r="108" spans="1:13" ht="26.25" hidden="1" customHeight="1">
      <c r="A108" s="182">
        <v>2</v>
      </c>
      <c r="B108" s="178">
        <v>5</v>
      </c>
      <c r="C108" s="179">
        <v>3</v>
      </c>
      <c r="D108" s="180">
        <v>1</v>
      </c>
      <c r="E108" s="178">
        <v>1</v>
      </c>
      <c r="F108" s="213">
        <v>1</v>
      </c>
      <c r="G108" s="180" t="s">
        <v>88</v>
      </c>
      <c r="H108" s="93">
        <v>75</v>
      </c>
      <c r="I108" s="185">
        <v>0</v>
      </c>
      <c r="J108" s="185">
        <v>0</v>
      </c>
      <c r="K108" s="185">
        <v>0</v>
      </c>
      <c r="L108" s="185">
        <v>0</v>
      </c>
      <c r="M108" s="84"/>
    </row>
    <row r="109" spans="1:13" ht="26.25" hidden="1" customHeight="1">
      <c r="A109" s="190">
        <v>2</v>
      </c>
      <c r="B109" s="191">
        <v>5</v>
      </c>
      <c r="C109" s="192">
        <v>3</v>
      </c>
      <c r="D109" s="193">
        <v>1</v>
      </c>
      <c r="E109" s="191">
        <v>1</v>
      </c>
      <c r="F109" s="216">
        <v>2</v>
      </c>
      <c r="G109" s="193" t="s">
        <v>89</v>
      </c>
      <c r="H109" s="93">
        <v>76</v>
      </c>
      <c r="I109" s="185">
        <v>0</v>
      </c>
      <c r="J109" s="185">
        <v>0</v>
      </c>
      <c r="K109" s="185">
        <v>0</v>
      </c>
      <c r="L109" s="185">
        <v>0</v>
      </c>
      <c r="M109" s="84"/>
    </row>
    <row r="110" spans="1:13" ht="27.75" hidden="1" customHeight="1">
      <c r="A110" s="190">
        <v>2</v>
      </c>
      <c r="B110" s="191">
        <v>5</v>
      </c>
      <c r="C110" s="192">
        <v>3</v>
      </c>
      <c r="D110" s="193">
        <v>2</v>
      </c>
      <c r="E110" s="191"/>
      <c r="F110" s="216"/>
      <c r="G110" s="193" t="s">
        <v>90</v>
      </c>
      <c r="H110" s="93">
        <v>77</v>
      </c>
      <c r="I110" s="177">
        <f>I111</f>
        <v>0</v>
      </c>
      <c r="J110" s="177">
        <f>J111</f>
        <v>0</v>
      </c>
      <c r="K110" s="177">
        <f>K111</f>
        <v>0</v>
      </c>
      <c r="L110" s="177">
        <f>L111</f>
        <v>0</v>
      </c>
      <c r="M110" s="84"/>
    </row>
    <row r="111" spans="1:13" ht="25.5" hidden="1" customHeight="1">
      <c r="A111" s="190">
        <v>2</v>
      </c>
      <c r="B111" s="191">
        <v>5</v>
      </c>
      <c r="C111" s="192">
        <v>3</v>
      </c>
      <c r="D111" s="193">
        <v>2</v>
      </c>
      <c r="E111" s="191">
        <v>1</v>
      </c>
      <c r="F111" s="216"/>
      <c r="G111" s="193" t="s">
        <v>90</v>
      </c>
      <c r="H111" s="93">
        <v>78</v>
      </c>
      <c r="I111" s="177">
        <f>SUM(I112:I113)</f>
        <v>0</v>
      </c>
      <c r="J111" s="177">
        <f>SUM(J112:J113)</f>
        <v>0</v>
      </c>
      <c r="K111" s="177">
        <f>SUM(K112:K113)</f>
        <v>0</v>
      </c>
      <c r="L111" s="177">
        <f>SUM(L112:L113)</f>
        <v>0</v>
      </c>
      <c r="M111" s="84"/>
    </row>
    <row r="112" spans="1:13" ht="30" hidden="1" customHeight="1">
      <c r="A112" s="190">
        <v>2</v>
      </c>
      <c r="B112" s="191">
        <v>5</v>
      </c>
      <c r="C112" s="192">
        <v>3</v>
      </c>
      <c r="D112" s="193">
        <v>2</v>
      </c>
      <c r="E112" s="191">
        <v>1</v>
      </c>
      <c r="F112" s="216">
        <v>1</v>
      </c>
      <c r="G112" s="193" t="s">
        <v>90</v>
      </c>
      <c r="H112" s="93">
        <v>79</v>
      </c>
      <c r="I112" s="185">
        <v>0</v>
      </c>
      <c r="J112" s="185">
        <v>0</v>
      </c>
      <c r="K112" s="185">
        <v>0</v>
      </c>
      <c r="L112" s="185">
        <v>0</v>
      </c>
      <c r="M112" s="84"/>
    </row>
    <row r="113" spans="1:13" ht="18" hidden="1" customHeight="1">
      <c r="A113" s="190">
        <v>2</v>
      </c>
      <c r="B113" s="191">
        <v>5</v>
      </c>
      <c r="C113" s="192">
        <v>3</v>
      </c>
      <c r="D113" s="193">
        <v>2</v>
      </c>
      <c r="E113" s="191">
        <v>1</v>
      </c>
      <c r="F113" s="216">
        <v>2</v>
      </c>
      <c r="G113" s="193" t="s">
        <v>91</v>
      </c>
      <c r="H113" s="93">
        <v>80</v>
      </c>
      <c r="I113" s="185">
        <v>0</v>
      </c>
      <c r="J113" s="185">
        <v>0</v>
      </c>
      <c r="K113" s="185">
        <v>0</v>
      </c>
      <c r="L113" s="185">
        <v>0</v>
      </c>
      <c r="M113" s="84"/>
    </row>
    <row r="114" spans="1:13" ht="16.5" hidden="1" customHeight="1">
      <c r="A114" s="212">
        <v>2</v>
      </c>
      <c r="B114" s="163">
        <v>6</v>
      </c>
      <c r="C114" s="164"/>
      <c r="D114" s="165"/>
      <c r="E114" s="163"/>
      <c r="F114" s="214"/>
      <c r="G114" s="217" t="s">
        <v>92</v>
      </c>
      <c r="H114" s="93">
        <v>81</v>
      </c>
      <c r="I114" s="167">
        <f>SUM(I115+I120+I124+I128+I132+I136)</f>
        <v>0</v>
      </c>
      <c r="J114" s="167">
        <f>SUM(J115+J120+J124+J128+J132+J136)</f>
        <v>0</v>
      </c>
      <c r="K114" s="167">
        <f>SUM(K115+K120+K124+K128+K132+K136)</f>
        <v>0</v>
      </c>
      <c r="L114" s="167">
        <f>SUM(L115+L120+L124+L128+L132+L136)</f>
        <v>0</v>
      </c>
      <c r="M114" s="84"/>
    </row>
    <row r="115" spans="1:13" ht="14.25" hidden="1" customHeight="1">
      <c r="A115" s="190">
        <v>2</v>
      </c>
      <c r="B115" s="191">
        <v>6</v>
      </c>
      <c r="C115" s="192">
        <v>1</v>
      </c>
      <c r="D115" s="193"/>
      <c r="E115" s="191"/>
      <c r="F115" s="216"/>
      <c r="G115" s="193" t="s">
        <v>93</v>
      </c>
      <c r="H115" s="93">
        <v>82</v>
      </c>
      <c r="I115" s="177">
        <f t="shared" ref="I115:L116" si="6">I116</f>
        <v>0</v>
      </c>
      <c r="J115" s="211">
        <f t="shared" si="6"/>
        <v>0</v>
      </c>
      <c r="K115" s="176">
        <f t="shared" si="6"/>
        <v>0</v>
      </c>
      <c r="L115" s="177">
        <f t="shared" si="6"/>
        <v>0</v>
      </c>
      <c r="M115" s="84"/>
    </row>
    <row r="116" spans="1:13" ht="14.25" hidden="1" customHeight="1">
      <c r="A116" s="182">
        <v>2</v>
      </c>
      <c r="B116" s="178">
        <v>6</v>
      </c>
      <c r="C116" s="179">
        <v>1</v>
      </c>
      <c r="D116" s="180">
        <v>1</v>
      </c>
      <c r="E116" s="178"/>
      <c r="F116" s="213"/>
      <c r="G116" s="180" t="s">
        <v>93</v>
      </c>
      <c r="H116" s="93">
        <v>83</v>
      </c>
      <c r="I116" s="167">
        <f t="shared" si="6"/>
        <v>0</v>
      </c>
      <c r="J116" s="208">
        <f t="shared" si="6"/>
        <v>0</v>
      </c>
      <c r="K116" s="168">
        <f t="shared" si="6"/>
        <v>0</v>
      </c>
      <c r="L116" s="167">
        <f t="shared" si="6"/>
        <v>0</v>
      </c>
      <c r="M116" s="84"/>
    </row>
    <row r="117" spans="1:13" hidden="1">
      <c r="A117" s="182">
        <v>2</v>
      </c>
      <c r="B117" s="178">
        <v>6</v>
      </c>
      <c r="C117" s="179">
        <v>1</v>
      </c>
      <c r="D117" s="180">
        <v>1</v>
      </c>
      <c r="E117" s="178">
        <v>1</v>
      </c>
      <c r="F117" s="213"/>
      <c r="G117" s="180" t="s">
        <v>93</v>
      </c>
      <c r="H117" s="93">
        <v>84</v>
      </c>
      <c r="I117" s="167">
        <f>SUM(I118:I119)</f>
        <v>0</v>
      </c>
      <c r="J117" s="208">
        <f>SUM(J118:J119)</f>
        <v>0</v>
      </c>
      <c r="K117" s="168">
        <f>SUM(K118:K119)</f>
        <v>0</v>
      </c>
      <c r="L117" s="167">
        <f>SUM(L118:L119)</f>
        <v>0</v>
      </c>
    </row>
    <row r="118" spans="1:13" ht="13.5" hidden="1" customHeight="1">
      <c r="A118" s="182">
        <v>2</v>
      </c>
      <c r="B118" s="178">
        <v>6</v>
      </c>
      <c r="C118" s="179">
        <v>1</v>
      </c>
      <c r="D118" s="180">
        <v>1</v>
      </c>
      <c r="E118" s="178">
        <v>1</v>
      </c>
      <c r="F118" s="213">
        <v>1</v>
      </c>
      <c r="G118" s="180" t="s">
        <v>94</v>
      </c>
      <c r="H118" s="93">
        <v>85</v>
      </c>
      <c r="I118" s="185">
        <v>0</v>
      </c>
      <c r="J118" s="185">
        <v>0</v>
      </c>
      <c r="K118" s="185">
        <v>0</v>
      </c>
      <c r="L118" s="185">
        <v>0</v>
      </c>
      <c r="M118" s="84"/>
    </row>
    <row r="119" spans="1:13" hidden="1">
      <c r="A119" s="198">
        <v>2</v>
      </c>
      <c r="B119" s="173">
        <v>6</v>
      </c>
      <c r="C119" s="171">
        <v>1</v>
      </c>
      <c r="D119" s="172">
        <v>1</v>
      </c>
      <c r="E119" s="173">
        <v>1</v>
      </c>
      <c r="F119" s="215">
        <v>2</v>
      </c>
      <c r="G119" s="172" t="s">
        <v>95</v>
      </c>
      <c r="H119" s="93">
        <v>86</v>
      </c>
      <c r="I119" s="183">
        <v>0</v>
      </c>
      <c r="J119" s="183">
        <v>0</v>
      </c>
      <c r="K119" s="183">
        <v>0</v>
      </c>
      <c r="L119" s="183">
        <v>0</v>
      </c>
    </row>
    <row r="120" spans="1:13" ht="25.5" hidden="1" customHeight="1">
      <c r="A120" s="182">
        <v>2</v>
      </c>
      <c r="B120" s="178">
        <v>6</v>
      </c>
      <c r="C120" s="179">
        <v>2</v>
      </c>
      <c r="D120" s="180"/>
      <c r="E120" s="178"/>
      <c r="F120" s="213"/>
      <c r="G120" s="180" t="s">
        <v>96</v>
      </c>
      <c r="H120" s="93">
        <v>87</v>
      </c>
      <c r="I120" s="167">
        <f t="shared" ref="I120:L122" si="7">I121</f>
        <v>0</v>
      </c>
      <c r="J120" s="208">
        <f t="shared" si="7"/>
        <v>0</v>
      </c>
      <c r="K120" s="168">
        <f t="shared" si="7"/>
        <v>0</v>
      </c>
      <c r="L120" s="167">
        <f t="shared" si="7"/>
        <v>0</v>
      </c>
      <c r="M120" s="84"/>
    </row>
    <row r="121" spans="1:13" ht="14.25" hidden="1" customHeight="1">
      <c r="A121" s="182">
        <v>2</v>
      </c>
      <c r="B121" s="178">
        <v>6</v>
      </c>
      <c r="C121" s="179">
        <v>2</v>
      </c>
      <c r="D121" s="180">
        <v>1</v>
      </c>
      <c r="E121" s="178"/>
      <c r="F121" s="213"/>
      <c r="G121" s="180" t="s">
        <v>96</v>
      </c>
      <c r="H121" s="93">
        <v>88</v>
      </c>
      <c r="I121" s="167">
        <f t="shared" si="7"/>
        <v>0</v>
      </c>
      <c r="J121" s="208">
        <f t="shared" si="7"/>
        <v>0</v>
      </c>
      <c r="K121" s="168">
        <f t="shared" si="7"/>
        <v>0</v>
      </c>
      <c r="L121" s="167">
        <f t="shared" si="7"/>
        <v>0</v>
      </c>
      <c r="M121" s="84"/>
    </row>
    <row r="122" spans="1:13" ht="14.25" hidden="1" customHeight="1">
      <c r="A122" s="182">
        <v>2</v>
      </c>
      <c r="B122" s="178">
        <v>6</v>
      </c>
      <c r="C122" s="179">
        <v>2</v>
      </c>
      <c r="D122" s="180">
        <v>1</v>
      </c>
      <c r="E122" s="178">
        <v>1</v>
      </c>
      <c r="F122" s="213"/>
      <c r="G122" s="180" t="s">
        <v>96</v>
      </c>
      <c r="H122" s="93">
        <v>89</v>
      </c>
      <c r="I122" s="218">
        <f t="shared" si="7"/>
        <v>0</v>
      </c>
      <c r="J122" s="219">
        <f t="shared" si="7"/>
        <v>0</v>
      </c>
      <c r="K122" s="220">
        <f t="shared" si="7"/>
        <v>0</v>
      </c>
      <c r="L122" s="218">
        <f t="shared" si="7"/>
        <v>0</v>
      </c>
      <c r="M122" s="84"/>
    </row>
    <row r="123" spans="1:13" ht="25.5" hidden="1" customHeight="1">
      <c r="A123" s="182">
        <v>2</v>
      </c>
      <c r="B123" s="178">
        <v>6</v>
      </c>
      <c r="C123" s="179">
        <v>2</v>
      </c>
      <c r="D123" s="180">
        <v>1</v>
      </c>
      <c r="E123" s="178">
        <v>1</v>
      </c>
      <c r="F123" s="213">
        <v>1</v>
      </c>
      <c r="G123" s="180" t="s">
        <v>96</v>
      </c>
      <c r="H123" s="93">
        <v>90</v>
      </c>
      <c r="I123" s="185">
        <v>0</v>
      </c>
      <c r="J123" s="185">
        <v>0</v>
      </c>
      <c r="K123" s="185">
        <v>0</v>
      </c>
      <c r="L123" s="185">
        <v>0</v>
      </c>
      <c r="M123" s="84"/>
    </row>
    <row r="124" spans="1:13" ht="26.25" hidden="1" customHeight="1">
      <c r="A124" s="198">
        <v>2</v>
      </c>
      <c r="B124" s="173">
        <v>6</v>
      </c>
      <c r="C124" s="171">
        <v>3</v>
      </c>
      <c r="D124" s="172"/>
      <c r="E124" s="173"/>
      <c r="F124" s="215"/>
      <c r="G124" s="172" t="s">
        <v>97</v>
      </c>
      <c r="H124" s="93">
        <v>91</v>
      </c>
      <c r="I124" s="188">
        <f t="shared" ref="I124:L126" si="8">I125</f>
        <v>0</v>
      </c>
      <c r="J124" s="210">
        <f t="shared" si="8"/>
        <v>0</v>
      </c>
      <c r="K124" s="189">
        <f t="shared" si="8"/>
        <v>0</v>
      </c>
      <c r="L124" s="188">
        <f t="shared" si="8"/>
        <v>0</v>
      </c>
      <c r="M124" s="84"/>
    </row>
    <row r="125" spans="1:13" ht="25.5" hidden="1" customHeight="1">
      <c r="A125" s="182">
        <v>2</v>
      </c>
      <c r="B125" s="178">
        <v>6</v>
      </c>
      <c r="C125" s="179">
        <v>3</v>
      </c>
      <c r="D125" s="180">
        <v>1</v>
      </c>
      <c r="E125" s="178"/>
      <c r="F125" s="213"/>
      <c r="G125" s="180" t="s">
        <v>97</v>
      </c>
      <c r="H125" s="93">
        <v>92</v>
      </c>
      <c r="I125" s="167">
        <f t="shared" si="8"/>
        <v>0</v>
      </c>
      <c r="J125" s="208">
        <f t="shared" si="8"/>
        <v>0</v>
      </c>
      <c r="K125" s="168">
        <f t="shared" si="8"/>
        <v>0</v>
      </c>
      <c r="L125" s="167">
        <f t="shared" si="8"/>
        <v>0</v>
      </c>
      <c r="M125" s="84"/>
    </row>
    <row r="126" spans="1:13" ht="26.25" hidden="1" customHeight="1">
      <c r="A126" s="182">
        <v>2</v>
      </c>
      <c r="B126" s="178">
        <v>6</v>
      </c>
      <c r="C126" s="179">
        <v>3</v>
      </c>
      <c r="D126" s="180">
        <v>1</v>
      </c>
      <c r="E126" s="178">
        <v>1</v>
      </c>
      <c r="F126" s="213"/>
      <c r="G126" s="180" t="s">
        <v>97</v>
      </c>
      <c r="H126" s="93">
        <v>93</v>
      </c>
      <c r="I126" s="167">
        <f t="shared" si="8"/>
        <v>0</v>
      </c>
      <c r="J126" s="208">
        <f t="shared" si="8"/>
        <v>0</v>
      </c>
      <c r="K126" s="168">
        <f t="shared" si="8"/>
        <v>0</v>
      </c>
      <c r="L126" s="167">
        <f t="shared" si="8"/>
        <v>0</v>
      </c>
      <c r="M126" s="84"/>
    </row>
    <row r="127" spans="1:13" ht="27" hidden="1" customHeight="1">
      <c r="A127" s="182">
        <v>2</v>
      </c>
      <c r="B127" s="178">
        <v>6</v>
      </c>
      <c r="C127" s="179">
        <v>3</v>
      </c>
      <c r="D127" s="180">
        <v>1</v>
      </c>
      <c r="E127" s="178">
        <v>1</v>
      </c>
      <c r="F127" s="213">
        <v>1</v>
      </c>
      <c r="G127" s="180" t="s">
        <v>97</v>
      </c>
      <c r="H127" s="93">
        <v>94</v>
      </c>
      <c r="I127" s="185">
        <v>0</v>
      </c>
      <c r="J127" s="185">
        <v>0</v>
      </c>
      <c r="K127" s="185">
        <v>0</v>
      </c>
      <c r="L127" s="185">
        <v>0</v>
      </c>
      <c r="M127" s="84"/>
    </row>
    <row r="128" spans="1:13" ht="25.5" hidden="1" customHeight="1">
      <c r="A128" s="198">
        <v>2</v>
      </c>
      <c r="B128" s="173">
        <v>6</v>
      </c>
      <c r="C128" s="171">
        <v>4</v>
      </c>
      <c r="D128" s="172"/>
      <c r="E128" s="173"/>
      <c r="F128" s="215"/>
      <c r="G128" s="172" t="s">
        <v>98</v>
      </c>
      <c r="H128" s="93">
        <v>95</v>
      </c>
      <c r="I128" s="188">
        <f t="shared" ref="I128:L130" si="9">I129</f>
        <v>0</v>
      </c>
      <c r="J128" s="210">
        <f t="shared" si="9"/>
        <v>0</v>
      </c>
      <c r="K128" s="189">
        <f t="shared" si="9"/>
        <v>0</v>
      </c>
      <c r="L128" s="188">
        <f t="shared" si="9"/>
        <v>0</v>
      </c>
      <c r="M128" s="84"/>
    </row>
    <row r="129" spans="1:13" ht="27" hidden="1" customHeight="1">
      <c r="A129" s="182">
        <v>2</v>
      </c>
      <c r="B129" s="178">
        <v>6</v>
      </c>
      <c r="C129" s="179">
        <v>4</v>
      </c>
      <c r="D129" s="180">
        <v>1</v>
      </c>
      <c r="E129" s="178"/>
      <c r="F129" s="213"/>
      <c r="G129" s="180" t="s">
        <v>98</v>
      </c>
      <c r="H129" s="93">
        <v>96</v>
      </c>
      <c r="I129" s="167">
        <f t="shared" si="9"/>
        <v>0</v>
      </c>
      <c r="J129" s="208">
        <f t="shared" si="9"/>
        <v>0</v>
      </c>
      <c r="K129" s="168">
        <f t="shared" si="9"/>
        <v>0</v>
      </c>
      <c r="L129" s="167">
        <f t="shared" si="9"/>
        <v>0</v>
      </c>
      <c r="M129" s="84"/>
    </row>
    <row r="130" spans="1:13" ht="27" hidden="1" customHeight="1">
      <c r="A130" s="182">
        <v>2</v>
      </c>
      <c r="B130" s="178">
        <v>6</v>
      </c>
      <c r="C130" s="179">
        <v>4</v>
      </c>
      <c r="D130" s="180">
        <v>1</v>
      </c>
      <c r="E130" s="178">
        <v>1</v>
      </c>
      <c r="F130" s="213"/>
      <c r="G130" s="180" t="s">
        <v>98</v>
      </c>
      <c r="H130" s="93">
        <v>97</v>
      </c>
      <c r="I130" s="167">
        <f t="shared" si="9"/>
        <v>0</v>
      </c>
      <c r="J130" s="208">
        <f t="shared" si="9"/>
        <v>0</v>
      </c>
      <c r="K130" s="168">
        <f t="shared" si="9"/>
        <v>0</v>
      </c>
      <c r="L130" s="167">
        <f t="shared" si="9"/>
        <v>0</v>
      </c>
      <c r="M130" s="84"/>
    </row>
    <row r="131" spans="1:13" ht="27.75" hidden="1" customHeight="1">
      <c r="A131" s="182">
        <v>2</v>
      </c>
      <c r="B131" s="178">
        <v>6</v>
      </c>
      <c r="C131" s="179">
        <v>4</v>
      </c>
      <c r="D131" s="180">
        <v>1</v>
      </c>
      <c r="E131" s="178">
        <v>1</v>
      </c>
      <c r="F131" s="213">
        <v>1</v>
      </c>
      <c r="G131" s="180" t="s">
        <v>98</v>
      </c>
      <c r="H131" s="93">
        <v>98</v>
      </c>
      <c r="I131" s="185">
        <v>0</v>
      </c>
      <c r="J131" s="185">
        <v>0</v>
      </c>
      <c r="K131" s="185">
        <v>0</v>
      </c>
      <c r="L131" s="185">
        <v>0</v>
      </c>
      <c r="M131" s="84"/>
    </row>
    <row r="132" spans="1:13" ht="27" hidden="1" customHeight="1">
      <c r="A132" s="190">
        <v>2</v>
      </c>
      <c r="B132" s="199">
        <v>6</v>
      </c>
      <c r="C132" s="200">
        <v>5</v>
      </c>
      <c r="D132" s="202"/>
      <c r="E132" s="199"/>
      <c r="F132" s="221"/>
      <c r="G132" s="202" t="s">
        <v>99</v>
      </c>
      <c r="H132" s="93">
        <v>99</v>
      </c>
      <c r="I132" s="195">
        <f t="shared" ref="I132:L134" si="10">I133</f>
        <v>0</v>
      </c>
      <c r="J132" s="222">
        <f t="shared" si="10"/>
        <v>0</v>
      </c>
      <c r="K132" s="196">
        <f t="shared" si="10"/>
        <v>0</v>
      </c>
      <c r="L132" s="195">
        <f t="shared" si="10"/>
        <v>0</v>
      </c>
      <c r="M132" s="84"/>
    </row>
    <row r="133" spans="1:13" ht="29.25" hidden="1" customHeight="1">
      <c r="A133" s="182">
        <v>2</v>
      </c>
      <c r="B133" s="178">
        <v>6</v>
      </c>
      <c r="C133" s="179">
        <v>5</v>
      </c>
      <c r="D133" s="180">
        <v>1</v>
      </c>
      <c r="E133" s="178"/>
      <c r="F133" s="213"/>
      <c r="G133" s="202" t="s">
        <v>99</v>
      </c>
      <c r="H133" s="93">
        <v>100</v>
      </c>
      <c r="I133" s="167">
        <f t="shared" si="10"/>
        <v>0</v>
      </c>
      <c r="J133" s="208">
        <f t="shared" si="10"/>
        <v>0</v>
      </c>
      <c r="K133" s="168">
        <f t="shared" si="10"/>
        <v>0</v>
      </c>
      <c r="L133" s="167">
        <f t="shared" si="10"/>
        <v>0</v>
      </c>
      <c r="M133" s="84"/>
    </row>
    <row r="134" spans="1:13" ht="25.5" hidden="1" customHeight="1">
      <c r="A134" s="182">
        <v>2</v>
      </c>
      <c r="B134" s="178">
        <v>6</v>
      </c>
      <c r="C134" s="179">
        <v>5</v>
      </c>
      <c r="D134" s="180">
        <v>1</v>
      </c>
      <c r="E134" s="178">
        <v>1</v>
      </c>
      <c r="F134" s="213"/>
      <c r="G134" s="202" t="s">
        <v>99</v>
      </c>
      <c r="H134" s="93">
        <v>101</v>
      </c>
      <c r="I134" s="167">
        <f t="shared" si="10"/>
        <v>0</v>
      </c>
      <c r="J134" s="208">
        <f t="shared" si="10"/>
        <v>0</v>
      </c>
      <c r="K134" s="168">
        <f t="shared" si="10"/>
        <v>0</v>
      </c>
      <c r="L134" s="167">
        <f t="shared" si="10"/>
        <v>0</v>
      </c>
      <c r="M134" s="84"/>
    </row>
    <row r="135" spans="1:13" ht="27.75" hidden="1" customHeight="1">
      <c r="A135" s="178">
        <v>2</v>
      </c>
      <c r="B135" s="179">
        <v>6</v>
      </c>
      <c r="C135" s="178">
        <v>5</v>
      </c>
      <c r="D135" s="178">
        <v>1</v>
      </c>
      <c r="E135" s="180">
        <v>1</v>
      </c>
      <c r="F135" s="213">
        <v>1</v>
      </c>
      <c r="G135" s="178" t="s">
        <v>100</v>
      </c>
      <c r="H135" s="93">
        <v>102</v>
      </c>
      <c r="I135" s="185">
        <v>0</v>
      </c>
      <c r="J135" s="185">
        <v>0</v>
      </c>
      <c r="K135" s="185">
        <v>0</v>
      </c>
      <c r="L135" s="185">
        <v>0</v>
      </c>
      <c r="M135" s="84"/>
    </row>
    <row r="136" spans="1:13" ht="27.75" hidden="1" customHeight="1">
      <c r="A136" s="182">
        <v>2</v>
      </c>
      <c r="B136" s="179">
        <v>6</v>
      </c>
      <c r="C136" s="178">
        <v>6</v>
      </c>
      <c r="D136" s="179"/>
      <c r="E136" s="180"/>
      <c r="F136" s="181"/>
      <c r="G136" s="99" t="s">
        <v>101</v>
      </c>
      <c r="H136" s="93">
        <v>103</v>
      </c>
      <c r="I136" s="168">
        <f t="shared" ref="I136:L138" si="11">I137</f>
        <v>0</v>
      </c>
      <c r="J136" s="167">
        <f t="shared" si="11"/>
        <v>0</v>
      </c>
      <c r="K136" s="167">
        <f t="shared" si="11"/>
        <v>0</v>
      </c>
      <c r="L136" s="167">
        <f t="shared" si="11"/>
        <v>0</v>
      </c>
      <c r="M136" s="84"/>
    </row>
    <row r="137" spans="1:13" ht="27.75" hidden="1" customHeight="1">
      <c r="A137" s="182">
        <v>2</v>
      </c>
      <c r="B137" s="179">
        <v>6</v>
      </c>
      <c r="C137" s="178">
        <v>6</v>
      </c>
      <c r="D137" s="179">
        <v>1</v>
      </c>
      <c r="E137" s="180"/>
      <c r="F137" s="181"/>
      <c r="G137" s="99" t="s">
        <v>101</v>
      </c>
      <c r="H137" s="93">
        <v>104</v>
      </c>
      <c r="I137" s="167">
        <f t="shared" si="11"/>
        <v>0</v>
      </c>
      <c r="J137" s="167">
        <f t="shared" si="11"/>
        <v>0</v>
      </c>
      <c r="K137" s="167">
        <f t="shared" si="11"/>
        <v>0</v>
      </c>
      <c r="L137" s="167">
        <f t="shared" si="11"/>
        <v>0</v>
      </c>
      <c r="M137" s="84"/>
    </row>
    <row r="138" spans="1:13" ht="27.75" hidden="1" customHeight="1">
      <c r="A138" s="182">
        <v>2</v>
      </c>
      <c r="B138" s="179">
        <v>6</v>
      </c>
      <c r="C138" s="178">
        <v>6</v>
      </c>
      <c r="D138" s="179">
        <v>1</v>
      </c>
      <c r="E138" s="180">
        <v>1</v>
      </c>
      <c r="F138" s="181"/>
      <c r="G138" s="99" t="s">
        <v>101</v>
      </c>
      <c r="H138" s="93">
        <v>105</v>
      </c>
      <c r="I138" s="167">
        <f t="shared" si="11"/>
        <v>0</v>
      </c>
      <c r="J138" s="167">
        <f t="shared" si="11"/>
        <v>0</v>
      </c>
      <c r="K138" s="167">
        <f t="shared" si="11"/>
        <v>0</v>
      </c>
      <c r="L138" s="167">
        <f t="shared" si="11"/>
        <v>0</v>
      </c>
      <c r="M138" s="84"/>
    </row>
    <row r="139" spans="1:13" ht="27.75" hidden="1" customHeight="1">
      <c r="A139" s="182">
        <v>2</v>
      </c>
      <c r="B139" s="179">
        <v>6</v>
      </c>
      <c r="C139" s="178">
        <v>6</v>
      </c>
      <c r="D139" s="179">
        <v>1</v>
      </c>
      <c r="E139" s="180">
        <v>1</v>
      </c>
      <c r="F139" s="181">
        <v>1</v>
      </c>
      <c r="G139" s="100" t="s">
        <v>101</v>
      </c>
      <c r="H139" s="93">
        <v>106</v>
      </c>
      <c r="I139" s="185">
        <v>0</v>
      </c>
      <c r="J139" s="223">
        <v>0</v>
      </c>
      <c r="K139" s="185">
        <v>0</v>
      </c>
      <c r="L139" s="185">
        <v>0</v>
      </c>
      <c r="M139" s="84"/>
    </row>
    <row r="140" spans="1:13" ht="28.5" hidden="1" customHeight="1">
      <c r="A140" s="212">
        <v>2</v>
      </c>
      <c r="B140" s="163">
        <v>7</v>
      </c>
      <c r="C140" s="163"/>
      <c r="D140" s="164"/>
      <c r="E140" s="164"/>
      <c r="F140" s="166"/>
      <c r="G140" s="165" t="s">
        <v>102</v>
      </c>
      <c r="H140" s="93">
        <v>107</v>
      </c>
      <c r="I140" s="168">
        <f>SUM(I141+I146+I154)</f>
        <v>0</v>
      </c>
      <c r="J140" s="208">
        <f>SUM(J141+J146+J154)</f>
        <v>0</v>
      </c>
      <c r="K140" s="168">
        <f>SUM(K141+K146+K154)</f>
        <v>0</v>
      </c>
      <c r="L140" s="167">
        <f>SUM(L141+L146+L154)</f>
        <v>0</v>
      </c>
      <c r="M140" s="84"/>
    </row>
    <row r="141" spans="1:13" hidden="1">
      <c r="A141" s="182">
        <v>2</v>
      </c>
      <c r="B141" s="178">
        <v>7</v>
      </c>
      <c r="C141" s="178">
        <v>1</v>
      </c>
      <c r="D141" s="179"/>
      <c r="E141" s="179"/>
      <c r="F141" s="181"/>
      <c r="G141" s="180" t="s">
        <v>103</v>
      </c>
      <c r="H141" s="93">
        <v>108</v>
      </c>
      <c r="I141" s="168">
        <f t="shared" ref="I141:L142" si="12">I142</f>
        <v>0</v>
      </c>
      <c r="J141" s="208">
        <f t="shared" si="12"/>
        <v>0</v>
      </c>
      <c r="K141" s="168">
        <f t="shared" si="12"/>
        <v>0</v>
      </c>
      <c r="L141" s="167">
        <f t="shared" si="12"/>
        <v>0</v>
      </c>
    </row>
    <row r="142" spans="1:13" ht="24" hidden="1" customHeight="1">
      <c r="A142" s="182">
        <v>2</v>
      </c>
      <c r="B142" s="178">
        <v>7</v>
      </c>
      <c r="C142" s="178">
        <v>1</v>
      </c>
      <c r="D142" s="179">
        <v>1</v>
      </c>
      <c r="E142" s="179"/>
      <c r="F142" s="181"/>
      <c r="G142" s="180" t="s">
        <v>103</v>
      </c>
      <c r="H142" s="93">
        <v>109</v>
      </c>
      <c r="I142" s="168">
        <f t="shared" si="12"/>
        <v>0</v>
      </c>
      <c r="J142" s="208">
        <f t="shared" si="12"/>
        <v>0</v>
      </c>
      <c r="K142" s="168">
        <f t="shared" si="12"/>
        <v>0</v>
      </c>
      <c r="L142" s="167">
        <f t="shared" si="12"/>
        <v>0</v>
      </c>
      <c r="M142" s="84"/>
    </row>
    <row r="143" spans="1:13" ht="28.5" hidden="1" customHeight="1">
      <c r="A143" s="182">
        <v>2</v>
      </c>
      <c r="B143" s="178">
        <v>7</v>
      </c>
      <c r="C143" s="178">
        <v>1</v>
      </c>
      <c r="D143" s="179">
        <v>1</v>
      </c>
      <c r="E143" s="179">
        <v>1</v>
      </c>
      <c r="F143" s="181"/>
      <c r="G143" s="180" t="s">
        <v>103</v>
      </c>
      <c r="H143" s="93">
        <v>110</v>
      </c>
      <c r="I143" s="168">
        <f>SUM(I144:I145)</f>
        <v>0</v>
      </c>
      <c r="J143" s="208">
        <f>SUM(J144:J145)</f>
        <v>0</v>
      </c>
      <c r="K143" s="168">
        <f>SUM(K144:K145)</f>
        <v>0</v>
      </c>
      <c r="L143" s="167">
        <f>SUM(L144:L145)</f>
        <v>0</v>
      </c>
      <c r="M143" s="84"/>
    </row>
    <row r="144" spans="1:13" ht="26.25" hidden="1" customHeight="1">
      <c r="A144" s="198">
        <v>2</v>
      </c>
      <c r="B144" s="173">
        <v>7</v>
      </c>
      <c r="C144" s="198">
        <v>1</v>
      </c>
      <c r="D144" s="178">
        <v>1</v>
      </c>
      <c r="E144" s="171">
        <v>1</v>
      </c>
      <c r="F144" s="174">
        <v>1</v>
      </c>
      <c r="G144" s="172" t="s">
        <v>104</v>
      </c>
      <c r="H144" s="93">
        <v>111</v>
      </c>
      <c r="I144" s="224">
        <v>0</v>
      </c>
      <c r="J144" s="224">
        <v>0</v>
      </c>
      <c r="K144" s="224">
        <v>0</v>
      </c>
      <c r="L144" s="224">
        <v>0</v>
      </c>
      <c r="M144" s="84"/>
    </row>
    <row r="145" spans="1:13" ht="24" hidden="1" customHeight="1">
      <c r="A145" s="178">
        <v>2</v>
      </c>
      <c r="B145" s="178">
        <v>7</v>
      </c>
      <c r="C145" s="182">
        <v>1</v>
      </c>
      <c r="D145" s="178">
        <v>1</v>
      </c>
      <c r="E145" s="179">
        <v>1</v>
      </c>
      <c r="F145" s="181">
        <v>2</v>
      </c>
      <c r="G145" s="180" t="s">
        <v>105</v>
      </c>
      <c r="H145" s="93">
        <v>112</v>
      </c>
      <c r="I145" s="184">
        <v>0</v>
      </c>
      <c r="J145" s="184">
        <v>0</v>
      </c>
      <c r="K145" s="184">
        <v>0</v>
      </c>
      <c r="L145" s="184">
        <v>0</v>
      </c>
      <c r="M145" s="84"/>
    </row>
    <row r="146" spans="1:13" ht="25.5" hidden="1" customHeight="1">
      <c r="A146" s="190">
        <v>2</v>
      </c>
      <c r="B146" s="191">
        <v>7</v>
      </c>
      <c r="C146" s="190">
        <v>2</v>
      </c>
      <c r="D146" s="191"/>
      <c r="E146" s="192"/>
      <c r="F146" s="194"/>
      <c r="G146" s="193" t="s">
        <v>106</v>
      </c>
      <c r="H146" s="93">
        <v>113</v>
      </c>
      <c r="I146" s="176">
        <f t="shared" ref="I146:L147" si="13">I147</f>
        <v>0</v>
      </c>
      <c r="J146" s="211">
        <f t="shared" si="13"/>
        <v>0</v>
      </c>
      <c r="K146" s="176">
        <f t="shared" si="13"/>
        <v>0</v>
      </c>
      <c r="L146" s="177">
        <f t="shared" si="13"/>
        <v>0</v>
      </c>
      <c r="M146" s="84"/>
    </row>
    <row r="147" spans="1:13" ht="25.5" hidden="1" customHeight="1">
      <c r="A147" s="182">
        <v>2</v>
      </c>
      <c r="B147" s="178">
        <v>7</v>
      </c>
      <c r="C147" s="182">
        <v>2</v>
      </c>
      <c r="D147" s="178">
        <v>1</v>
      </c>
      <c r="E147" s="179"/>
      <c r="F147" s="181"/>
      <c r="G147" s="180" t="s">
        <v>107</v>
      </c>
      <c r="H147" s="93">
        <v>114</v>
      </c>
      <c r="I147" s="168">
        <f t="shared" si="13"/>
        <v>0</v>
      </c>
      <c r="J147" s="208">
        <f t="shared" si="13"/>
        <v>0</v>
      </c>
      <c r="K147" s="168">
        <f t="shared" si="13"/>
        <v>0</v>
      </c>
      <c r="L147" s="167">
        <f t="shared" si="13"/>
        <v>0</v>
      </c>
      <c r="M147" s="84"/>
    </row>
    <row r="148" spans="1:13" ht="25.5" hidden="1" customHeight="1">
      <c r="A148" s="182">
        <v>2</v>
      </c>
      <c r="B148" s="178">
        <v>7</v>
      </c>
      <c r="C148" s="182">
        <v>2</v>
      </c>
      <c r="D148" s="178">
        <v>1</v>
      </c>
      <c r="E148" s="179">
        <v>1</v>
      </c>
      <c r="F148" s="181"/>
      <c r="G148" s="180" t="s">
        <v>107</v>
      </c>
      <c r="H148" s="93">
        <v>115</v>
      </c>
      <c r="I148" s="168">
        <f>SUM(I149:I150)</f>
        <v>0</v>
      </c>
      <c r="J148" s="208">
        <f>SUM(J149:J150)</f>
        <v>0</v>
      </c>
      <c r="K148" s="168">
        <f>SUM(K149:K150)</f>
        <v>0</v>
      </c>
      <c r="L148" s="167">
        <f>SUM(L149:L150)</f>
        <v>0</v>
      </c>
      <c r="M148" s="84"/>
    </row>
    <row r="149" spans="1:13" ht="23.25" hidden="1" customHeight="1">
      <c r="A149" s="182">
        <v>2</v>
      </c>
      <c r="B149" s="178">
        <v>7</v>
      </c>
      <c r="C149" s="182">
        <v>2</v>
      </c>
      <c r="D149" s="178">
        <v>1</v>
      </c>
      <c r="E149" s="179">
        <v>1</v>
      </c>
      <c r="F149" s="181">
        <v>1</v>
      </c>
      <c r="G149" s="180" t="s">
        <v>108</v>
      </c>
      <c r="H149" s="93">
        <v>116</v>
      </c>
      <c r="I149" s="184">
        <v>0</v>
      </c>
      <c r="J149" s="184">
        <v>0</v>
      </c>
      <c r="K149" s="184">
        <v>0</v>
      </c>
      <c r="L149" s="184">
        <v>0</v>
      </c>
      <c r="M149" s="84"/>
    </row>
    <row r="150" spans="1:13" ht="26.25" hidden="1" customHeight="1">
      <c r="A150" s="182">
        <v>2</v>
      </c>
      <c r="B150" s="178">
        <v>7</v>
      </c>
      <c r="C150" s="182">
        <v>2</v>
      </c>
      <c r="D150" s="178">
        <v>1</v>
      </c>
      <c r="E150" s="179">
        <v>1</v>
      </c>
      <c r="F150" s="181">
        <v>2</v>
      </c>
      <c r="G150" s="180" t="s">
        <v>109</v>
      </c>
      <c r="H150" s="93">
        <v>117</v>
      </c>
      <c r="I150" s="184">
        <v>0</v>
      </c>
      <c r="J150" s="184">
        <v>0</v>
      </c>
      <c r="K150" s="184">
        <v>0</v>
      </c>
      <c r="L150" s="184">
        <v>0</v>
      </c>
      <c r="M150" s="84"/>
    </row>
    <row r="151" spans="1:13" ht="27.75" hidden="1" customHeight="1">
      <c r="A151" s="182">
        <v>2</v>
      </c>
      <c r="B151" s="178">
        <v>7</v>
      </c>
      <c r="C151" s="182">
        <v>2</v>
      </c>
      <c r="D151" s="178">
        <v>2</v>
      </c>
      <c r="E151" s="179"/>
      <c r="F151" s="181"/>
      <c r="G151" s="180" t="s">
        <v>110</v>
      </c>
      <c r="H151" s="93">
        <v>118</v>
      </c>
      <c r="I151" s="168">
        <f>I152</f>
        <v>0</v>
      </c>
      <c r="J151" s="168">
        <f>J152</f>
        <v>0</v>
      </c>
      <c r="K151" s="168">
        <f>K152</f>
        <v>0</v>
      </c>
      <c r="L151" s="168">
        <f>L152</f>
        <v>0</v>
      </c>
      <c r="M151" s="84"/>
    </row>
    <row r="152" spans="1:13" ht="24.75" hidden="1" customHeight="1">
      <c r="A152" s="182">
        <v>2</v>
      </c>
      <c r="B152" s="178">
        <v>7</v>
      </c>
      <c r="C152" s="182">
        <v>2</v>
      </c>
      <c r="D152" s="178">
        <v>2</v>
      </c>
      <c r="E152" s="179">
        <v>1</v>
      </c>
      <c r="F152" s="181"/>
      <c r="G152" s="180" t="s">
        <v>110</v>
      </c>
      <c r="H152" s="93">
        <v>119</v>
      </c>
      <c r="I152" s="168">
        <f>SUM(I153)</f>
        <v>0</v>
      </c>
      <c r="J152" s="168">
        <f>SUM(J153)</f>
        <v>0</v>
      </c>
      <c r="K152" s="168">
        <f>SUM(K153)</f>
        <v>0</v>
      </c>
      <c r="L152" s="168">
        <f>SUM(L153)</f>
        <v>0</v>
      </c>
      <c r="M152" s="84"/>
    </row>
    <row r="153" spans="1:13" ht="27" hidden="1" customHeight="1">
      <c r="A153" s="182">
        <v>2</v>
      </c>
      <c r="B153" s="178">
        <v>7</v>
      </c>
      <c r="C153" s="182">
        <v>2</v>
      </c>
      <c r="D153" s="178">
        <v>2</v>
      </c>
      <c r="E153" s="179">
        <v>1</v>
      </c>
      <c r="F153" s="181">
        <v>1</v>
      </c>
      <c r="G153" s="180" t="s">
        <v>110</v>
      </c>
      <c r="H153" s="93">
        <v>120</v>
      </c>
      <c r="I153" s="184">
        <v>0</v>
      </c>
      <c r="J153" s="184">
        <v>0</v>
      </c>
      <c r="K153" s="184">
        <v>0</v>
      </c>
      <c r="L153" s="184">
        <v>0</v>
      </c>
      <c r="M153" s="84"/>
    </row>
    <row r="154" spans="1:13" hidden="1">
      <c r="A154" s="182">
        <v>2</v>
      </c>
      <c r="B154" s="178">
        <v>7</v>
      </c>
      <c r="C154" s="182">
        <v>3</v>
      </c>
      <c r="D154" s="178"/>
      <c r="E154" s="179"/>
      <c r="F154" s="181"/>
      <c r="G154" s="180" t="s">
        <v>111</v>
      </c>
      <c r="H154" s="93">
        <v>121</v>
      </c>
      <c r="I154" s="168">
        <f t="shared" ref="I154:L155" si="14">I155</f>
        <v>0</v>
      </c>
      <c r="J154" s="208">
        <f t="shared" si="14"/>
        <v>0</v>
      </c>
      <c r="K154" s="168">
        <f t="shared" si="14"/>
        <v>0</v>
      </c>
      <c r="L154" s="167">
        <f t="shared" si="14"/>
        <v>0</v>
      </c>
    </row>
    <row r="155" spans="1:13" hidden="1">
      <c r="A155" s="190">
        <v>2</v>
      </c>
      <c r="B155" s="199">
        <v>7</v>
      </c>
      <c r="C155" s="225">
        <v>3</v>
      </c>
      <c r="D155" s="199">
        <v>1</v>
      </c>
      <c r="E155" s="200"/>
      <c r="F155" s="201"/>
      <c r="G155" s="202" t="s">
        <v>111</v>
      </c>
      <c r="H155" s="93">
        <v>122</v>
      </c>
      <c r="I155" s="196">
        <f t="shared" si="14"/>
        <v>0</v>
      </c>
      <c r="J155" s="222">
        <f t="shared" si="14"/>
        <v>0</v>
      </c>
      <c r="K155" s="196">
        <f t="shared" si="14"/>
        <v>0</v>
      </c>
      <c r="L155" s="195">
        <f t="shared" si="14"/>
        <v>0</v>
      </c>
    </row>
    <row r="156" spans="1:13" hidden="1">
      <c r="A156" s="182">
        <v>2</v>
      </c>
      <c r="B156" s="178">
        <v>7</v>
      </c>
      <c r="C156" s="182">
        <v>3</v>
      </c>
      <c r="D156" s="178">
        <v>1</v>
      </c>
      <c r="E156" s="179">
        <v>1</v>
      </c>
      <c r="F156" s="181"/>
      <c r="G156" s="180" t="s">
        <v>111</v>
      </c>
      <c r="H156" s="93">
        <v>123</v>
      </c>
      <c r="I156" s="168">
        <f>SUM(I157:I158)</f>
        <v>0</v>
      </c>
      <c r="J156" s="208">
        <f>SUM(J157:J158)</f>
        <v>0</v>
      </c>
      <c r="K156" s="168">
        <f>SUM(K157:K158)</f>
        <v>0</v>
      </c>
      <c r="L156" s="167">
        <f>SUM(L157:L158)</f>
        <v>0</v>
      </c>
    </row>
    <row r="157" spans="1:13" hidden="1">
      <c r="A157" s="198">
        <v>2</v>
      </c>
      <c r="B157" s="173">
        <v>7</v>
      </c>
      <c r="C157" s="198">
        <v>3</v>
      </c>
      <c r="D157" s="173">
        <v>1</v>
      </c>
      <c r="E157" s="171">
        <v>1</v>
      </c>
      <c r="F157" s="174">
        <v>1</v>
      </c>
      <c r="G157" s="172" t="s">
        <v>112</v>
      </c>
      <c r="H157" s="93">
        <v>124</v>
      </c>
      <c r="I157" s="224">
        <v>0</v>
      </c>
      <c r="J157" s="224">
        <v>0</v>
      </c>
      <c r="K157" s="224">
        <v>0</v>
      </c>
      <c r="L157" s="224">
        <v>0</v>
      </c>
    </row>
    <row r="158" spans="1:13" ht="25.5" hidden="1" customHeight="1">
      <c r="A158" s="182">
        <v>2</v>
      </c>
      <c r="B158" s="178">
        <v>7</v>
      </c>
      <c r="C158" s="182">
        <v>3</v>
      </c>
      <c r="D158" s="178">
        <v>1</v>
      </c>
      <c r="E158" s="179">
        <v>1</v>
      </c>
      <c r="F158" s="181">
        <v>2</v>
      </c>
      <c r="G158" s="180" t="s">
        <v>113</v>
      </c>
      <c r="H158" s="93">
        <v>125</v>
      </c>
      <c r="I158" s="184">
        <v>0</v>
      </c>
      <c r="J158" s="185">
        <v>0</v>
      </c>
      <c r="K158" s="185">
        <v>0</v>
      </c>
      <c r="L158" s="185">
        <v>0</v>
      </c>
      <c r="M158" s="84"/>
    </row>
    <row r="159" spans="1:13" ht="24" hidden="1" customHeight="1">
      <c r="A159" s="212">
        <v>2</v>
      </c>
      <c r="B159" s="212">
        <v>8</v>
      </c>
      <c r="C159" s="163"/>
      <c r="D159" s="187"/>
      <c r="E159" s="170"/>
      <c r="F159" s="226"/>
      <c r="G159" s="175" t="s">
        <v>114</v>
      </c>
      <c r="H159" s="93">
        <v>126</v>
      </c>
      <c r="I159" s="189">
        <f>I160</f>
        <v>0</v>
      </c>
      <c r="J159" s="210">
        <f>J160</f>
        <v>0</v>
      </c>
      <c r="K159" s="189">
        <f>K160</f>
        <v>0</v>
      </c>
      <c r="L159" s="188">
        <f>L160</f>
        <v>0</v>
      </c>
      <c r="M159" s="84"/>
    </row>
    <row r="160" spans="1:13" ht="21.75" hidden="1" customHeight="1">
      <c r="A160" s="190">
        <v>2</v>
      </c>
      <c r="B160" s="190">
        <v>8</v>
      </c>
      <c r="C160" s="190">
        <v>1</v>
      </c>
      <c r="D160" s="191"/>
      <c r="E160" s="192"/>
      <c r="F160" s="194"/>
      <c r="G160" s="172" t="s">
        <v>114</v>
      </c>
      <c r="H160" s="93">
        <v>127</v>
      </c>
      <c r="I160" s="189">
        <f>I161+I166</f>
        <v>0</v>
      </c>
      <c r="J160" s="210">
        <f>J161+J166</f>
        <v>0</v>
      </c>
      <c r="K160" s="189">
        <f>K161+K166</f>
        <v>0</v>
      </c>
      <c r="L160" s="188">
        <f>L161+L166</f>
        <v>0</v>
      </c>
      <c r="M160" s="84"/>
    </row>
    <row r="161" spans="1:13" ht="27" hidden="1" customHeight="1">
      <c r="A161" s="182">
        <v>2</v>
      </c>
      <c r="B161" s="178">
        <v>8</v>
      </c>
      <c r="C161" s="180">
        <v>1</v>
      </c>
      <c r="D161" s="178">
        <v>1</v>
      </c>
      <c r="E161" s="179"/>
      <c r="F161" s="181"/>
      <c r="G161" s="180" t="s">
        <v>115</v>
      </c>
      <c r="H161" s="93">
        <v>128</v>
      </c>
      <c r="I161" s="168">
        <f>I162</f>
        <v>0</v>
      </c>
      <c r="J161" s="208">
        <f>J162</f>
        <v>0</v>
      </c>
      <c r="K161" s="168">
        <f>K162</f>
        <v>0</v>
      </c>
      <c r="L161" s="167">
        <f>L162</f>
        <v>0</v>
      </c>
      <c r="M161" s="84"/>
    </row>
    <row r="162" spans="1:13" ht="23.25" hidden="1" customHeight="1">
      <c r="A162" s="182">
        <v>2</v>
      </c>
      <c r="B162" s="178">
        <v>8</v>
      </c>
      <c r="C162" s="172">
        <v>1</v>
      </c>
      <c r="D162" s="173">
        <v>1</v>
      </c>
      <c r="E162" s="171">
        <v>1</v>
      </c>
      <c r="F162" s="174"/>
      <c r="G162" s="180" t="s">
        <v>115</v>
      </c>
      <c r="H162" s="93">
        <v>129</v>
      </c>
      <c r="I162" s="189">
        <f>SUM(I163:I165)</f>
        <v>0</v>
      </c>
      <c r="J162" s="189">
        <f>SUM(J163:J165)</f>
        <v>0</v>
      </c>
      <c r="K162" s="189">
        <f>SUM(K163:K165)</f>
        <v>0</v>
      </c>
      <c r="L162" s="189">
        <f>SUM(L163:L165)</f>
        <v>0</v>
      </c>
      <c r="M162" s="84"/>
    </row>
    <row r="163" spans="1:13" ht="23.25" hidden="1" customHeight="1">
      <c r="A163" s="178">
        <v>2</v>
      </c>
      <c r="B163" s="173">
        <v>8</v>
      </c>
      <c r="C163" s="180">
        <v>1</v>
      </c>
      <c r="D163" s="178">
        <v>1</v>
      </c>
      <c r="E163" s="179">
        <v>1</v>
      </c>
      <c r="F163" s="181">
        <v>1</v>
      </c>
      <c r="G163" s="180" t="s">
        <v>116</v>
      </c>
      <c r="H163" s="93">
        <v>130</v>
      </c>
      <c r="I163" s="184">
        <v>0</v>
      </c>
      <c r="J163" s="184">
        <v>0</v>
      </c>
      <c r="K163" s="184">
        <v>0</v>
      </c>
      <c r="L163" s="184">
        <v>0</v>
      </c>
      <c r="M163" s="84"/>
    </row>
    <row r="164" spans="1:13" ht="27" hidden="1" customHeight="1">
      <c r="A164" s="190">
        <v>2</v>
      </c>
      <c r="B164" s="199">
        <v>8</v>
      </c>
      <c r="C164" s="202">
        <v>1</v>
      </c>
      <c r="D164" s="199">
        <v>1</v>
      </c>
      <c r="E164" s="200">
        <v>1</v>
      </c>
      <c r="F164" s="201">
        <v>2</v>
      </c>
      <c r="G164" s="202" t="s">
        <v>117</v>
      </c>
      <c r="H164" s="93">
        <v>131</v>
      </c>
      <c r="I164" s="227">
        <v>0</v>
      </c>
      <c r="J164" s="227">
        <v>0</v>
      </c>
      <c r="K164" s="227">
        <v>0</v>
      </c>
      <c r="L164" s="227">
        <v>0</v>
      </c>
      <c r="M164" s="84"/>
    </row>
    <row r="165" spans="1:13" hidden="1">
      <c r="A165" s="190">
        <v>2</v>
      </c>
      <c r="B165" s="199">
        <v>8</v>
      </c>
      <c r="C165" s="202">
        <v>1</v>
      </c>
      <c r="D165" s="199">
        <v>1</v>
      </c>
      <c r="E165" s="200">
        <v>1</v>
      </c>
      <c r="F165" s="201">
        <v>3</v>
      </c>
      <c r="G165" s="202" t="s">
        <v>118</v>
      </c>
      <c r="H165" s="93">
        <v>132</v>
      </c>
      <c r="I165" s="227">
        <v>0</v>
      </c>
      <c r="J165" s="228">
        <v>0</v>
      </c>
      <c r="K165" s="227">
        <v>0</v>
      </c>
      <c r="L165" s="203">
        <v>0</v>
      </c>
    </row>
    <row r="166" spans="1:13" ht="23.25" hidden="1" customHeight="1">
      <c r="A166" s="182">
        <v>2</v>
      </c>
      <c r="B166" s="178">
        <v>8</v>
      </c>
      <c r="C166" s="180">
        <v>1</v>
      </c>
      <c r="D166" s="178">
        <v>2</v>
      </c>
      <c r="E166" s="179"/>
      <c r="F166" s="181"/>
      <c r="G166" s="180" t="s">
        <v>119</v>
      </c>
      <c r="H166" s="93">
        <v>133</v>
      </c>
      <c r="I166" s="168">
        <f t="shared" ref="I166:L167" si="15">I167</f>
        <v>0</v>
      </c>
      <c r="J166" s="208">
        <f t="shared" si="15"/>
        <v>0</v>
      </c>
      <c r="K166" s="168">
        <f t="shared" si="15"/>
        <v>0</v>
      </c>
      <c r="L166" s="167">
        <f t="shared" si="15"/>
        <v>0</v>
      </c>
      <c r="M166" s="84"/>
    </row>
    <row r="167" spans="1:13" hidden="1">
      <c r="A167" s="182">
        <v>2</v>
      </c>
      <c r="B167" s="178">
        <v>8</v>
      </c>
      <c r="C167" s="180">
        <v>1</v>
      </c>
      <c r="D167" s="178">
        <v>2</v>
      </c>
      <c r="E167" s="179">
        <v>1</v>
      </c>
      <c r="F167" s="181"/>
      <c r="G167" s="180" t="s">
        <v>119</v>
      </c>
      <c r="H167" s="93">
        <v>134</v>
      </c>
      <c r="I167" s="168">
        <f t="shared" si="15"/>
        <v>0</v>
      </c>
      <c r="J167" s="208">
        <f t="shared" si="15"/>
        <v>0</v>
      </c>
      <c r="K167" s="168">
        <f t="shared" si="15"/>
        <v>0</v>
      </c>
      <c r="L167" s="167">
        <f t="shared" si="15"/>
        <v>0</v>
      </c>
    </row>
    <row r="168" spans="1:13" hidden="1">
      <c r="A168" s="190">
        <v>2</v>
      </c>
      <c r="B168" s="191">
        <v>8</v>
      </c>
      <c r="C168" s="193">
        <v>1</v>
      </c>
      <c r="D168" s="191">
        <v>2</v>
      </c>
      <c r="E168" s="192">
        <v>1</v>
      </c>
      <c r="F168" s="194">
        <v>1</v>
      </c>
      <c r="G168" s="180" t="s">
        <v>119</v>
      </c>
      <c r="H168" s="93">
        <v>135</v>
      </c>
      <c r="I168" s="229">
        <v>0</v>
      </c>
      <c r="J168" s="185">
        <v>0</v>
      </c>
      <c r="K168" s="185">
        <v>0</v>
      </c>
      <c r="L168" s="185">
        <v>0</v>
      </c>
    </row>
    <row r="169" spans="1:13" ht="93" hidden="1" customHeight="1">
      <c r="A169" s="212">
        <v>2</v>
      </c>
      <c r="B169" s="163">
        <v>9</v>
      </c>
      <c r="C169" s="165"/>
      <c r="D169" s="163"/>
      <c r="E169" s="164"/>
      <c r="F169" s="166"/>
      <c r="G169" s="165" t="s">
        <v>412</v>
      </c>
      <c r="H169" s="93">
        <v>136</v>
      </c>
      <c r="I169" s="168">
        <f>I170+I174</f>
        <v>0</v>
      </c>
      <c r="J169" s="208">
        <f>J170+J174</f>
        <v>0</v>
      </c>
      <c r="K169" s="168">
        <f>K170+K174</f>
        <v>0</v>
      </c>
      <c r="L169" s="167">
        <f>L170+L174</f>
        <v>0</v>
      </c>
      <c r="M169" s="84"/>
    </row>
    <row r="170" spans="1:13" s="193" customFormat="1" ht="39" hidden="1" customHeight="1">
      <c r="A170" s="182">
        <v>2</v>
      </c>
      <c r="B170" s="178">
        <v>9</v>
      </c>
      <c r="C170" s="180">
        <v>1</v>
      </c>
      <c r="D170" s="178"/>
      <c r="E170" s="179"/>
      <c r="F170" s="181"/>
      <c r="G170" s="180" t="s">
        <v>120</v>
      </c>
      <c r="H170" s="93">
        <v>137</v>
      </c>
      <c r="I170" s="168">
        <f t="shared" ref="I170:L172" si="16">I171</f>
        <v>0</v>
      </c>
      <c r="J170" s="208">
        <f t="shared" si="16"/>
        <v>0</v>
      </c>
      <c r="K170" s="168">
        <f t="shared" si="16"/>
        <v>0</v>
      </c>
      <c r="L170" s="167">
        <f t="shared" si="16"/>
        <v>0</v>
      </c>
    </row>
    <row r="171" spans="1:13" ht="42.75" hidden="1" customHeight="1">
      <c r="A171" s="198">
        <v>2</v>
      </c>
      <c r="B171" s="173">
        <v>9</v>
      </c>
      <c r="C171" s="172">
        <v>1</v>
      </c>
      <c r="D171" s="173">
        <v>1</v>
      </c>
      <c r="E171" s="171"/>
      <c r="F171" s="174"/>
      <c r="G171" s="180" t="s">
        <v>120</v>
      </c>
      <c r="H171" s="93">
        <v>138</v>
      </c>
      <c r="I171" s="189">
        <f t="shared" si="16"/>
        <v>0</v>
      </c>
      <c r="J171" s="210">
        <f t="shared" si="16"/>
        <v>0</v>
      </c>
      <c r="K171" s="189">
        <f t="shared" si="16"/>
        <v>0</v>
      </c>
      <c r="L171" s="188">
        <f t="shared" si="16"/>
        <v>0</v>
      </c>
      <c r="M171" s="84"/>
    </row>
    <row r="172" spans="1:13" ht="38.25" hidden="1" customHeight="1">
      <c r="A172" s="182">
        <v>2</v>
      </c>
      <c r="B172" s="178">
        <v>9</v>
      </c>
      <c r="C172" s="182">
        <v>1</v>
      </c>
      <c r="D172" s="178">
        <v>1</v>
      </c>
      <c r="E172" s="179">
        <v>1</v>
      </c>
      <c r="F172" s="181"/>
      <c r="G172" s="180" t="s">
        <v>120</v>
      </c>
      <c r="H172" s="93">
        <v>139</v>
      </c>
      <c r="I172" s="168">
        <f t="shared" si="16"/>
        <v>0</v>
      </c>
      <c r="J172" s="208">
        <f t="shared" si="16"/>
        <v>0</v>
      </c>
      <c r="K172" s="168">
        <f t="shared" si="16"/>
        <v>0</v>
      </c>
      <c r="L172" s="167">
        <f t="shared" si="16"/>
        <v>0</v>
      </c>
      <c r="M172" s="84"/>
    </row>
    <row r="173" spans="1:13" ht="38.25" hidden="1" customHeight="1">
      <c r="A173" s="198">
        <v>2</v>
      </c>
      <c r="B173" s="173">
        <v>9</v>
      </c>
      <c r="C173" s="173">
        <v>1</v>
      </c>
      <c r="D173" s="173">
        <v>1</v>
      </c>
      <c r="E173" s="171">
        <v>1</v>
      </c>
      <c r="F173" s="174">
        <v>1</v>
      </c>
      <c r="G173" s="180" t="s">
        <v>120</v>
      </c>
      <c r="H173" s="93">
        <v>140</v>
      </c>
      <c r="I173" s="224">
        <v>0</v>
      </c>
      <c r="J173" s="224">
        <v>0</v>
      </c>
      <c r="K173" s="224">
        <v>0</v>
      </c>
      <c r="L173" s="224">
        <v>0</v>
      </c>
      <c r="M173" s="84"/>
    </row>
    <row r="174" spans="1:13" ht="90.75" hidden="1" customHeight="1">
      <c r="A174" s="182">
        <v>2</v>
      </c>
      <c r="B174" s="178">
        <v>9</v>
      </c>
      <c r="C174" s="178">
        <v>2</v>
      </c>
      <c r="D174" s="178"/>
      <c r="E174" s="179"/>
      <c r="F174" s="181"/>
      <c r="G174" s="180" t="s">
        <v>412</v>
      </c>
      <c r="H174" s="93">
        <v>141</v>
      </c>
      <c r="I174" s="168">
        <f>SUM(I175+I180)</f>
        <v>0</v>
      </c>
      <c r="J174" s="168">
        <f>SUM(J175+J180)</f>
        <v>0</v>
      </c>
      <c r="K174" s="168">
        <f>SUM(K175+K180)</f>
        <v>0</v>
      </c>
      <c r="L174" s="168">
        <f>SUM(L175+L180)</f>
        <v>0</v>
      </c>
      <c r="M174" s="84"/>
    </row>
    <row r="175" spans="1:13" ht="91.5" hidden="1" customHeight="1">
      <c r="A175" s="182">
        <v>2</v>
      </c>
      <c r="B175" s="178">
        <v>9</v>
      </c>
      <c r="C175" s="178">
        <v>2</v>
      </c>
      <c r="D175" s="173">
        <v>1</v>
      </c>
      <c r="E175" s="171"/>
      <c r="F175" s="174"/>
      <c r="G175" s="180" t="s">
        <v>413</v>
      </c>
      <c r="H175" s="93">
        <v>142</v>
      </c>
      <c r="I175" s="189">
        <f>I176</f>
        <v>0</v>
      </c>
      <c r="J175" s="210">
        <f>J176</f>
        <v>0</v>
      </c>
      <c r="K175" s="189">
        <f>K176</f>
        <v>0</v>
      </c>
      <c r="L175" s="188">
        <f>L176</f>
        <v>0</v>
      </c>
      <c r="M175" s="84"/>
    </row>
    <row r="176" spans="1:13" ht="93" hidden="1" customHeight="1">
      <c r="A176" s="198">
        <v>2</v>
      </c>
      <c r="B176" s="173">
        <v>9</v>
      </c>
      <c r="C176" s="173">
        <v>2</v>
      </c>
      <c r="D176" s="178">
        <v>1</v>
      </c>
      <c r="E176" s="179">
        <v>1</v>
      </c>
      <c r="F176" s="181"/>
      <c r="G176" s="180" t="s">
        <v>413</v>
      </c>
      <c r="H176" s="93">
        <v>143</v>
      </c>
      <c r="I176" s="168">
        <f>SUM(I177:I179)</f>
        <v>0</v>
      </c>
      <c r="J176" s="208">
        <f>SUM(J177:J179)</f>
        <v>0</v>
      </c>
      <c r="K176" s="168">
        <f>SUM(K177:K179)</f>
        <v>0</v>
      </c>
      <c r="L176" s="167">
        <f>SUM(L177:L179)</f>
        <v>0</v>
      </c>
      <c r="M176" s="84"/>
    </row>
    <row r="177" spans="1:13" ht="105" hidden="1" customHeight="1">
      <c r="A177" s="190">
        <v>2</v>
      </c>
      <c r="B177" s="199">
        <v>9</v>
      </c>
      <c r="C177" s="199">
        <v>2</v>
      </c>
      <c r="D177" s="199">
        <v>1</v>
      </c>
      <c r="E177" s="200">
        <v>1</v>
      </c>
      <c r="F177" s="201">
        <v>1</v>
      </c>
      <c r="G177" s="180" t="s">
        <v>414</v>
      </c>
      <c r="H177" s="93">
        <v>144</v>
      </c>
      <c r="I177" s="227">
        <v>0</v>
      </c>
      <c r="J177" s="183">
        <v>0</v>
      </c>
      <c r="K177" s="183">
        <v>0</v>
      </c>
      <c r="L177" s="183">
        <v>0</v>
      </c>
      <c r="M177" s="84"/>
    </row>
    <row r="178" spans="1:13" ht="107.25" hidden="1" customHeight="1">
      <c r="A178" s="182">
        <v>2</v>
      </c>
      <c r="B178" s="178">
        <v>9</v>
      </c>
      <c r="C178" s="178">
        <v>2</v>
      </c>
      <c r="D178" s="178">
        <v>1</v>
      </c>
      <c r="E178" s="179">
        <v>1</v>
      </c>
      <c r="F178" s="181">
        <v>2</v>
      </c>
      <c r="G178" s="180" t="s">
        <v>415</v>
      </c>
      <c r="H178" s="93">
        <v>145</v>
      </c>
      <c r="I178" s="184">
        <v>0</v>
      </c>
      <c r="J178" s="230">
        <v>0</v>
      </c>
      <c r="K178" s="230">
        <v>0</v>
      </c>
      <c r="L178" s="230">
        <v>0</v>
      </c>
      <c r="M178" s="84"/>
    </row>
    <row r="179" spans="1:13" ht="104.25" hidden="1" customHeight="1">
      <c r="A179" s="182">
        <v>2</v>
      </c>
      <c r="B179" s="178">
        <v>9</v>
      </c>
      <c r="C179" s="178">
        <v>2</v>
      </c>
      <c r="D179" s="178">
        <v>1</v>
      </c>
      <c r="E179" s="179">
        <v>1</v>
      </c>
      <c r="F179" s="181">
        <v>3</v>
      </c>
      <c r="G179" s="180" t="s">
        <v>416</v>
      </c>
      <c r="H179" s="93">
        <v>146</v>
      </c>
      <c r="I179" s="184">
        <v>0</v>
      </c>
      <c r="J179" s="184">
        <v>0</v>
      </c>
      <c r="K179" s="184">
        <v>0</v>
      </c>
      <c r="L179" s="184">
        <v>0</v>
      </c>
      <c r="M179" s="84"/>
    </row>
    <row r="180" spans="1:13" ht="92.25" hidden="1" customHeight="1">
      <c r="A180" s="231">
        <v>2</v>
      </c>
      <c r="B180" s="231">
        <v>9</v>
      </c>
      <c r="C180" s="231">
        <v>2</v>
      </c>
      <c r="D180" s="231">
        <v>2</v>
      </c>
      <c r="E180" s="231"/>
      <c r="F180" s="231"/>
      <c r="G180" s="180" t="s">
        <v>417</v>
      </c>
      <c r="H180" s="93">
        <v>147</v>
      </c>
      <c r="I180" s="168">
        <f>I181</f>
        <v>0</v>
      </c>
      <c r="J180" s="208">
        <f>J181</f>
        <v>0</v>
      </c>
      <c r="K180" s="168">
        <f>K181</f>
        <v>0</v>
      </c>
      <c r="L180" s="167">
        <f>L181</f>
        <v>0</v>
      </c>
      <c r="M180" s="84"/>
    </row>
    <row r="181" spans="1:13" ht="91.5" hidden="1" customHeight="1">
      <c r="A181" s="182">
        <v>2</v>
      </c>
      <c r="B181" s="178">
        <v>9</v>
      </c>
      <c r="C181" s="178">
        <v>2</v>
      </c>
      <c r="D181" s="178">
        <v>2</v>
      </c>
      <c r="E181" s="179">
        <v>1</v>
      </c>
      <c r="F181" s="181"/>
      <c r="G181" s="180" t="s">
        <v>417</v>
      </c>
      <c r="H181" s="93">
        <v>148</v>
      </c>
      <c r="I181" s="189">
        <f>SUM(I182:I184)</f>
        <v>0</v>
      </c>
      <c r="J181" s="189">
        <f>SUM(J182:J184)</f>
        <v>0</v>
      </c>
      <c r="K181" s="189">
        <f>SUM(K182:K184)</f>
        <v>0</v>
      </c>
      <c r="L181" s="189">
        <f>SUM(L182:L184)</f>
        <v>0</v>
      </c>
      <c r="M181" s="84"/>
    </row>
    <row r="182" spans="1:13" ht="105" hidden="1" customHeight="1">
      <c r="A182" s="182">
        <v>2</v>
      </c>
      <c r="B182" s="178">
        <v>9</v>
      </c>
      <c r="C182" s="178">
        <v>2</v>
      </c>
      <c r="D182" s="178">
        <v>2</v>
      </c>
      <c r="E182" s="178">
        <v>1</v>
      </c>
      <c r="F182" s="181">
        <v>1</v>
      </c>
      <c r="G182" s="180" t="s">
        <v>418</v>
      </c>
      <c r="H182" s="93">
        <v>149</v>
      </c>
      <c r="I182" s="184">
        <v>0</v>
      </c>
      <c r="J182" s="183">
        <v>0</v>
      </c>
      <c r="K182" s="183">
        <v>0</v>
      </c>
      <c r="L182" s="183">
        <v>0</v>
      </c>
      <c r="M182" s="84"/>
    </row>
    <row r="183" spans="1:13" ht="105" hidden="1" customHeight="1">
      <c r="A183" s="191">
        <v>2</v>
      </c>
      <c r="B183" s="193">
        <v>9</v>
      </c>
      <c r="C183" s="191">
        <v>2</v>
      </c>
      <c r="D183" s="192">
        <v>2</v>
      </c>
      <c r="E183" s="192">
        <v>1</v>
      </c>
      <c r="F183" s="194">
        <v>2</v>
      </c>
      <c r="G183" s="180" t="s">
        <v>419</v>
      </c>
      <c r="H183" s="93">
        <v>150</v>
      </c>
      <c r="I183" s="183">
        <v>0</v>
      </c>
      <c r="J183" s="185">
        <v>0</v>
      </c>
      <c r="K183" s="185">
        <v>0</v>
      </c>
      <c r="L183" s="185">
        <v>0</v>
      </c>
      <c r="M183" s="84"/>
    </row>
    <row r="184" spans="1:13" ht="104.25" hidden="1" customHeight="1">
      <c r="A184" s="178">
        <v>2</v>
      </c>
      <c r="B184" s="202">
        <v>9</v>
      </c>
      <c r="C184" s="199">
        <v>2</v>
      </c>
      <c r="D184" s="200">
        <v>2</v>
      </c>
      <c r="E184" s="200">
        <v>1</v>
      </c>
      <c r="F184" s="201">
        <v>3</v>
      </c>
      <c r="G184" s="180" t="s">
        <v>420</v>
      </c>
      <c r="H184" s="93">
        <v>151</v>
      </c>
      <c r="I184" s="230">
        <v>0</v>
      </c>
      <c r="J184" s="230">
        <v>0</v>
      </c>
      <c r="K184" s="230">
        <v>0</v>
      </c>
      <c r="L184" s="230">
        <v>0</v>
      </c>
      <c r="M184" s="84"/>
    </row>
    <row r="185" spans="1:13" ht="76.5" customHeight="1">
      <c r="A185" s="163">
        <v>3</v>
      </c>
      <c r="B185" s="165"/>
      <c r="C185" s="163"/>
      <c r="D185" s="164"/>
      <c r="E185" s="164"/>
      <c r="F185" s="166"/>
      <c r="G185" s="217" t="s">
        <v>121</v>
      </c>
      <c r="H185" s="93">
        <v>152</v>
      </c>
      <c r="I185" s="167">
        <f>SUM(I186+I239+I304)</f>
        <v>38200</v>
      </c>
      <c r="J185" s="208">
        <f>SUM(J186+J239+J304)</f>
        <v>38200</v>
      </c>
      <c r="K185" s="168">
        <f>SUM(K186+K239+K304)</f>
        <v>25549.599999999999</v>
      </c>
      <c r="L185" s="167">
        <f>SUM(L186+L239+L304)</f>
        <v>25549.599999999999</v>
      </c>
      <c r="M185" s="84"/>
    </row>
    <row r="186" spans="1:13" ht="34.5" customHeight="1">
      <c r="A186" s="212">
        <v>3</v>
      </c>
      <c r="B186" s="163">
        <v>1</v>
      </c>
      <c r="C186" s="187"/>
      <c r="D186" s="170"/>
      <c r="E186" s="170"/>
      <c r="F186" s="226"/>
      <c r="G186" s="207" t="s">
        <v>122</v>
      </c>
      <c r="H186" s="93">
        <v>153</v>
      </c>
      <c r="I186" s="167">
        <f>SUM(I187+I210+I217+I229+I233)</f>
        <v>38200</v>
      </c>
      <c r="J186" s="188">
        <f>SUM(J187+J210+J217+J229+J233)</f>
        <v>38200</v>
      </c>
      <c r="K186" s="188">
        <f>SUM(K187+K210+K217+K229+K233)</f>
        <v>25549.599999999999</v>
      </c>
      <c r="L186" s="188">
        <f>SUM(L187+L210+L217+L229+L233)</f>
        <v>25549.599999999999</v>
      </c>
      <c r="M186" s="84"/>
    </row>
    <row r="187" spans="1:13" ht="30.75" customHeight="1">
      <c r="A187" s="173">
        <v>3</v>
      </c>
      <c r="B187" s="172">
        <v>1</v>
      </c>
      <c r="C187" s="173">
        <v>1</v>
      </c>
      <c r="D187" s="171"/>
      <c r="E187" s="171"/>
      <c r="F187" s="232"/>
      <c r="G187" s="182" t="s">
        <v>123</v>
      </c>
      <c r="H187" s="93">
        <v>154</v>
      </c>
      <c r="I187" s="188">
        <f>SUM(I188+I191+I196+I202+I207)</f>
        <v>38200</v>
      </c>
      <c r="J187" s="208">
        <f>SUM(J188+J191+J196+J202+J207)</f>
        <v>38200</v>
      </c>
      <c r="K187" s="168">
        <f>SUM(K188+K191+K196+K202+K207)</f>
        <v>25549.599999999999</v>
      </c>
      <c r="L187" s="167">
        <f>SUM(L188+L191+L196+L202+L207)</f>
        <v>25549.599999999999</v>
      </c>
      <c r="M187" s="84"/>
    </row>
    <row r="188" spans="1:13" ht="33" hidden="1" customHeight="1">
      <c r="A188" s="178">
        <v>3</v>
      </c>
      <c r="B188" s="180">
        <v>1</v>
      </c>
      <c r="C188" s="178">
        <v>1</v>
      </c>
      <c r="D188" s="179">
        <v>1</v>
      </c>
      <c r="E188" s="179"/>
      <c r="F188" s="233"/>
      <c r="G188" s="182" t="s">
        <v>124</v>
      </c>
      <c r="H188" s="93">
        <v>155</v>
      </c>
      <c r="I188" s="167">
        <f t="shared" ref="I188:L189" si="17">I189</f>
        <v>0</v>
      </c>
      <c r="J188" s="210">
        <f t="shared" si="17"/>
        <v>0</v>
      </c>
      <c r="K188" s="189">
        <f t="shared" si="17"/>
        <v>0</v>
      </c>
      <c r="L188" s="188">
        <f t="shared" si="17"/>
        <v>0</v>
      </c>
      <c r="M188" s="84"/>
    </row>
    <row r="189" spans="1:13" ht="24" hidden="1" customHeight="1">
      <c r="A189" s="178">
        <v>3</v>
      </c>
      <c r="B189" s="180">
        <v>1</v>
      </c>
      <c r="C189" s="178">
        <v>1</v>
      </c>
      <c r="D189" s="179">
        <v>1</v>
      </c>
      <c r="E189" s="179">
        <v>1</v>
      </c>
      <c r="F189" s="213"/>
      <c r="G189" s="182" t="s">
        <v>124</v>
      </c>
      <c r="H189" s="93">
        <v>156</v>
      </c>
      <c r="I189" s="188">
        <f t="shared" si="17"/>
        <v>0</v>
      </c>
      <c r="J189" s="167">
        <f t="shared" si="17"/>
        <v>0</v>
      </c>
      <c r="K189" s="167">
        <f t="shared" si="17"/>
        <v>0</v>
      </c>
      <c r="L189" s="167">
        <f t="shared" si="17"/>
        <v>0</v>
      </c>
      <c r="M189" s="84"/>
    </row>
    <row r="190" spans="1:13" ht="31.5" hidden="1" customHeight="1">
      <c r="A190" s="178">
        <v>3</v>
      </c>
      <c r="B190" s="180">
        <v>1</v>
      </c>
      <c r="C190" s="178">
        <v>1</v>
      </c>
      <c r="D190" s="179">
        <v>1</v>
      </c>
      <c r="E190" s="179">
        <v>1</v>
      </c>
      <c r="F190" s="213">
        <v>1</v>
      </c>
      <c r="G190" s="182" t="s">
        <v>124</v>
      </c>
      <c r="H190" s="93">
        <v>157</v>
      </c>
      <c r="I190" s="185">
        <v>0</v>
      </c>
      <c r="J190" s="185">
        <v>0</v>
      </c>
      <c r="K190" s="185">
        <v>0</v>
      </c>
      <c r="L190" s="185">
        <v>0</v>
      </c>
      <c r="M190" s="84"/>
    </row>
    <row r="191" spans="1:13" ht="27.75" hidden="1" customHeight="1">
      <c r="A191" s="173">
        <v>3</v>
      </c>
      <c r="B191" s="171">
        <v>1</v>
      </c>
      <c r="C191" s="171">
        <v>1</v>
      </c>
      <c r="D191" s="171">
        <v>2</v>
      </c>
      <c r="E191" s="171"/>
      <c r="F191" s="174"/>
      <c r="G191" s="172" t="s">
        <v>125</v>
      </c>
      <c r="H191" s="93">
        <v>158</v>
      </c>
      <c r="I191" s="188">
        <f>I192</f>
        <v>0</v>
      </c>
      <c r="J191" s="210">
        <f>J192</f>
        <v>0</v>
      </c>
      <c r="K191" s="189">
        <f>K192</f>
        <v>0</v>
      </c>
      <c r="L191" s="188">
        <f>L192</f>
        <v>0</v>
      </c>
      <c r="M191" s="84"/>
    </row>
    <row r="192" spans="1:13" ht="27.75" hidden="1" customHeight="1">
      <c r="A192" s="178">
        <v>3</v>
      </c>
      <c r="B192" s="179">
        <v>1</v>
      </c>
      <c r="C192" s="179">
        <v>1</v>
      </c>
      <c r="D192" s="179">
        <v>2</v>
      </c>
      <c r="E192" s="179">
        <v>1</v>
      </c>
      <c r="F192" s="181"/>
      <c r="G192" s="172" t="s">
        <v>125</v>
      </c>
      <c r="H192" s="93">
        <v>159</v>
      </c>
      <c r="I192" s="167">
        <f>SUM(I193:I195)</f>
        <v>0</v>
      </c>
      <c r="J192" s="208">
        <f>SUM(J193:J195)</f>
        <v>0</v>
      </c>
      <c r="K192" s="168">
        <f>SUM(K193:K195)</f>
        <v>0</v>
      </c>
      <c r="L192" s="167">
        <f>SUM(L193:L195)</f>
        <v>0</v>
      </c>
      <c r="M192" s="84"/>
    </row>
    <row r="193" spans="1:13" ht="27" hidden="1" customHeight="1">
      <c r="A193" s="173">
        <v>3</v>
      </c>
      <c r="B193" s="171">
        <v>1</v>
      </c>
      <c r="C193" s="171">
        <v>1</v>
      </c>
      <c r="D193" s="171">
        <v>2</v>
      </c>
      <c r="E193" s="171">
        <v>1</v>
      </c>
      <c r="F193" s="174">
        <v>1</v>
      </c>
      <c r="G193" s="172" t="s">
        <v>126</v>
      </c>
      <c r="H193" s="93">
        <v>160</v>
      </c>
      <c r="I193" s="183">
        <v>0</v>
      </c>
      <c r="J193" s="183">
        <v>0</v>
      </c>
      <c r="K193" s="183">
        <v>0</v>
      </c>
      <c r="L193" s="230">
        <v>0</v>
      </c>
      <c r="M193" s="84"/>
    </row>
    <row r="194" spans="1:13" ht="27" hidden="1" customHeight="1">
      <c r="A194" s="178">
        <v>3</v>
      </c>
      <c r="B194" s="179">
        <v>1</v>
      </c>
      <c r="C194" s="179">
        <v>1</v>
      </c>
      <c r="D194" s="179">
        <v>2</v>
      </c>
      <c r="E194" s="179">
        <v>1</v>
      </c>
      <c r="F194" s="181">
        <v>2</v>
      </c>
      <c r="G194" s="180" t="s">
        <v>127</v>
      </c>
      <c r="H194" s="93">
        <v>161</v>
      </c>
      <c r="I194" s="185">
        <v>0</v>
      </c>
      <c r="J194" s="185">
        <v>0</v>
      </c>
      <c r="K194" s="185">
        <v>0</v>
      </c>
      <c r="L194" s="185">
        <v>0</v>
      </c>
      <c r="M194" s="84"/>
    </row>
    <row r="195" spans="1:13" ht="26.25" hidden="1" customHeight="1">
      <c r="A195" s="173">
        <v>3</v>
      </c>
      <c r="B195" s="171">
        <v>1</v>
      </c>
      <c r="C195" s="171">
        <v>1</v>
      </c>
      <c r="D195" s="171">
        <v>2</v>
      </c>
      <c r="E195" s="171">
        <v>1</v>
      </c>
      <c r="F195" s="174">
        <v>3</v>
      </c>
      <c r="G195" s="172" t="s">
        <v>128</v>
      </c>
      <c r="H195" s="93">
        <v>162</v>
      </c>
      <c r="I195" s="183">
        <v>0</v>
      </c>
      <c r="J195" s="183">
        <v>0</v>
      </c>
      <c r="K195" s="183">
        <v>0</v>
      </c>
      <c r="L195" s="230">
        <v>0</v>
      </c>
      <c r="M195" s="84"/>
    </row>
    <row r="196" spans="1:13" ht="27.75" hidden="1" customHeight="1">
      <c r="A196" s="178">
        <v>3</v>
      </c>
      <c r="B196" s="179">
        <v>1</v>
      </c>
      <c r="C196" s="179">
        <v>1</v>
      </c>
      <c r="D196" s="179">
        <v>3</v>
      </c>
      <c r="E196" s="179"/>
      <c r="F196" s="181"/>
      <c r="G196" s="180" t="s">
        <v>129</v>
      </c>
      <c r="H196" s="93">
        <v>163</v>
      </c>
      <c r="I196" s="167">
        <f>I197</f>
        <v>0</v>
      </c>
      <c r="J196" s="208">
        <f>J197</f>
        <v>0</v>
      </c>
      <c r="K196" s="168">
        <f>K197</f>
        <v>0</v>
      </c>
      <c r="L196" s="167">
        <f>L197</f>
        <v>0</v>
      </c>
      <c r="M196" s="84"/>
    </row>
    <row r="197" spans="1:13" ht="23.25" hidden="1" customHeight="1">
      <c r="A197" s="178">
        <v>3</v>
      </c>
      <c r="B197" s="179">
        <v>1</v>
      </c>
      <c r="C197" s="179">
        <v>1</v>
      </c>
      <c r="D197" s="179">
        <v>3</v>
      </c>
      <c r="E197" s="179">
        <v>1</v>
      </c>
      <c r="F197" s="181"/>
      <c r="G197" s="180" t="s">
        <v>129</v>
      </c>
      <c r="H197" s="93">
        <v>164</v>
      </c>
      <c r="I197" s="167">
        <f>SUM(I198:I201)</f>
        <v>0</v>
      </c>
      <c r="J197" s="167">
        <f>SUM(J198:J201)</f>
        <v>0</v>
      </c>
      <c r="K197" s="167">
        <f>SUM(K198:K201)</f>
        <v>0</v>
      </c>
      <c r="L197" s="167">
        <f>SUM(L198:L201)</f>
        <v>0</v>
      </c>
      <c r="M197" s="84"/>
    </row>
    <row r="198" spans="1:13" ht="23.25" hidden="1" customHeight="1">
      <c r="A198" s="178">
        <v>3</v>
      </c>
      <c r="B198" s="179">
        <v>1</v>
      </c>
      <c r="C198" s="179">
        <v>1</v>
      </c>
      <c r="D198" s="179">
        <v>3</v>
      </c>
      <c r="E198" s="179">
        <v>1</v>
      </c>
      <c r="F198" s="181">
        <v>1</v>
      </c>
      <c r="G198" s="180" t="s">
        <v>130</v>
      </c>
      <c r="H198" s="93">
        <v>165</v>
      </c>
      <c r="I198" s="185">
        <v>0</v>
      </c>
      <c r="J198" s="185">
        <v>0</v>
      </c>
      <c r="K198" s="185">
        <v>0</v>
      </c>
      <c r="L198" s="230">
        <v>0</v>
      </c>
      <c r="M198" s="84"/>
    </row>
    <row r="199" spans="1:13" ht="29.25" hidden="1" customHeight="1">
      <c r="A199" s="178">
        <v>3</v>
      </c>
      <c r="B199" s="179">
        <v>1</v>
      </c>
      <c r="C199" s="179">
        <v>1</v>
      </c>
      <c r="D199" s="179">
        <v>3</v>
      </c>
      <c r="E199" s="179">
        <v>1</v>
      </c>
      <c r="F199" s="181">
        <v>2</v>
      </c>
      <c r="G199" s="180" t="s">
        <v>131</v>
      </c>
      <c r="H199" s="93">
        <v>166</v>
      </c>
      <c r="I199" s="183">
        <v>0</v>
      </c>
      <c r="J199" s="185">
        <v>0</v>
      </c>
      <c r="K199" s="185">
        <v>0</v>
      </c>
      <c r="L199" s="185">
        <v>0</v>
      </c>
      <c r="M199" s="84"/>
    </row>
    <row r="200" spans="1:13" ht="27" hidden="1" customHeight="1">
      <c r="A200" s="178">
        <v>3</v>
      </c>
      <c r="B200" s="179">
        <v>1</v>
      </c>
      <c r="C200" s="179">
        <v>1</v>
      </c>
      <c r="D200" s="179">
        <v>3</v>
      </c>
      <c r="E200" s="179">
        <v>1</v>
      </c>
      <c r="F200" s="181">
        <v>3</v>
      </c>
      <c r="G200" s="182" t="s">
        <v>132</v>
      </c>
      <c r="H200" s="93">
        <v>167</v>
      </c>
      <c r="I200" s="183">
        <v>0</v>
      </c>
      <c r="J200" s="203">
        <v>0</v>
      </c>
      <c r="K200" s="203">
        <v>0</v>
      </c>
      <c r="L200" s="203">
        <v>0</v>
      </c>
      <c r="M200" s="84"/>
    </row>
    <row r="201" spans="1:13" ht="25.5" hidden="1" customHeight="1">
      <c r="A201" s="191">
        <v>3</v>
      </c>
      <c r="B201" s="192">
        <v>1</v>
      </c>
      <c r="C201" s="192">
        <v>1</v>
      </c>
      <c r="D201" s="192">
        <v>3</v>
      </c>
      <c r="E201" s="192">
        <v>1</v>
      </c>
      <c r="F201" s="194">
        <v>4</v>
      </c>
      <c r="G201" s="100" t="s">
        <v>133</v>
      </c>
      <c r="H201" s="93">
        <v>168</v>
      </c>
      <c r="I201" s="234">
        <v>0</v>
      </c>
      <c r="J201" s="235">
        <v>0</v>
      </c>
      <c r="K201" s="185">
        <v>0</v>
      </c>
      <c r="L201" s="185">
        <v>0</v>
      </c>
      <c r="M201" s="84"/>
    </row>
    <row r="202" spans="1:13" ht="27" hidden="1" customHeight="1">
      <c r="A202" s="191">
        <v>3</v>
      </c>
      <c r="B202" s="192">
        <v>1</v>
      </c>
      <c r="C202" s="192">
        <v>1</v>
      </c>
      <c r="D202" s="192">
        <v>4</v>
      </c>
      <c r="E202" s="192"/>
      <c r="F202" s="194"/>
      <c r="G202" s="193" t="s">
        <v>134</v>
      </c>
      <c r="H202" s="93">
        <v>169</v>
      </c>
      <c r="I202" s="167">
        <f>I203</f>
        <v>0</v>
      </c>
      <c r="J202" s="211">
        <f>J203</f>
        <v>0</v>
      </c>
      <c r="K202" s="176">
        <f>K203</f>
        <v>0</v>
      </c>
      <c r="L202" s="177">
        <f>L203</f>
        <v>0</v>
      </c>
      <c r="M202" s="84"/>
    </row>
    <row r="203" spans="1:13" ht="27.75" hidden="1" customHeight="1">
      <c r="A203" s="178">
        <v>3</v>
      </c>
      <c r="B203" s="179">
        <v>1</v>
      </c>
      <c r="C203" s="179">
        <v>1</v>
      </c>
      <c r="D203" s="179">
        <v>4</v>
      </c>
      <c r="E203" s="179">
        <v>1</v>
      </c>
      <c r="F203" s="181"/>
      <c r="G203" s="193" t="s">
        <v>134</v>
      </c>
      <c r="H203" s="93">
        <v>170</v>
      </c>
      <c r="I203" s="188">
        <f>SUM(I204:I206)</f>
        <v>0</v>
      </c>
      <c r="J203" s="208">
        <f>SUM(J204:J206)</f>
        <v>0</v>
      </c>
      <c r="K203" s="168">
        <f>SUM(K204:K206)</f>
        <v>0</v>
      </c>
      <c r="L203" s="167">
        <f>SUM(L204:L206)</f>
        <v>0</v>
      </c>
      <c r="M203" s="84"/>
    </row>
    <row r="204" spans="1:13" ht="24.75" hidden="1" customHeight="1">
      <c r="A204" s="178">
        <v>3</v>
      </c>
      <c r="B204" s="179">
        <v>1</v>
      </c>
      <c r="C204" s="179">
        <v>1</v>
      </c>
      <c r="D204" s="179">
        <v>4</v>
      </c>
      <c r="E204" s="179">
        <v>1</v>
      </c>
      <c r="F204" s="181">
        <v>1</v>
      </c>
      <c r="G204" s="180" t="s">
        <v>135</v>
      </c>
      <c r="H204" s="93">
        <v>171</v>
      </c>
      <c r="I204" s="185">
        <v>0</v>
      </c>
      <c r="J204" s="185">
        <v>0</v>
      </c>
      <c r="K204" s="185">
        <v>0</v>
      </c>
      <c r="L204" s="230">
        <v>0</v>
      </c>
      <c r="M204" s="84"/>
    </row>
    <row r="205" spans="1:13" ht="25.5" hidden="1" customHeight="1">
      <c r="A205" s="173">
        <v>3</v>
      </c>
      <c r="B205" s="171">
        <v>1</v>
      </c>
      <c r="C205" s="171">
        <v>1</v>
      </c>
      <c r="D205" s="171">
        <v>4</v>
      </c>
      <c r="E205" s="171">
        <v>1</v>
      </c>
      <c r="F205" s="174">
        <v>2</v>
      </c>
      <c r="G205" s="172" t="s">
        <v>136</v>
      </c>
      <c r="H205" s="93">
        <v>172</v>
      </c>
      <c r="I205" s="183">
        <v>0</v>
      </c>
      <c r="J205" s="183">
        <v>0</v>
      </c>
      <c r="K205" s="184">
        <v>0</v>
      </c>
      <c r="L205" s="185">
        <v>0</v>
      </c>
      <c r="M205" s="84"/>
    </row>
    <row r="206" spans="1:13" ht="31.5" hidden="1" customHeight="1">
      <c r="A206" s="178">
        <v>3</v>
      </c>
      <c r="B206" s="179">
        <v>1</v>
      </c>
      <c r="C206" s="179">
        <v>1</v>
      </c>
      <c r="D206" s="179">
        <v>4</v>
      </c>
      <c r="E206" s="179">
        <v>1</v>
      </c>
      <c r="F206" s="181">
        <v>3</v>
      </c>
      <c r="G206" s="180" t="s">
        <v>137</v>
      </c>
      <c r="H206" s="93">
        <v>173</v>
      </c>
      <c r="I206" s="183">
        <v>0</v>
      </c>
      <c r="J206" s="183">
        <v>0</v>
      </c>
      <c r="K206" s="183">
        <v>0</v>
      </c>
      <c r="L206" s="185">
        <v>0</v>
      </c>
      <c r="M206" s="84"/>
    </row>
    <row r="207" spans="1:13" ht="25.5" customHeight="1">
      <c r="A207" s="178">
        <v>3</v>
      </c>
      <c r="B207" s="179">
        <v>1</v>
      </c>
      <c r="C207" s="179">
        <v>1</v>
      </c>
      <c r="D207" s="179">
        <v>5</v>
      </c>
      <c r="E207" s="179"/>
      <c r="F207" s="181"/>
      <c r="G207" s="180" t="s">
        <v>138</v>
      </c>
      <c r="H207" s="93">
        <v>174</v>
      </c>
      <c r="I207" s="167">
        <f t="shared" ref="I207:L208" si="18">I208</f>
        <v>38200</v>
      </c>
      <c r="J207" s="208">
        <f t="shared" si="18"/>
        <v>38200</v>
      </c>
      <c r="K207" s="168">
        <f t="shared" si="18"/>
        <v>25549.599999999999</v>
      </c>
      <c r="L207" s="167">
        <f t="shared" si="18"/>
        <v>25549.599999999999</v>
      </c>
      <c r="M207" s="84"/>
    </row>
    <row r="208" spans="1:13" ht="26.25" customHeight="1">
      <c r="A208" s="191">
        <v>3</v>
      </c>
      <c r="B208" s="192">
        <v>1</v>
      </c>
      <c r="C208" s="192">
        <v>1</v>
      </c>
      <c r="D208" s="192">
        <v>5</v>
      </c>
      <c r="E208" s="192">
        <v>1</v>
      </c>
      <c r="F208" s="194"/>
      <c r="G208" s="180" t="s">
        <v>138</v>
      </c>
      <c r="H208" s="93">
        <v>175</v>
      </c>
      <c r="I208" s="168">
        <f t="shared" si="18"/>
        <v>38200</v>
      </c>
      <c r="J208" s="168">
        <f t="shared" si="18"/>
        <v>38200</v>
      </c>
      <c r="K208" s="168">
        <f t="shared" si="18"/>
        <v>25549.599999999999</v>
      </c>
      <c r="L208" s="168">
        <f t="shared" si="18"/>
        <v>25549.599999999999</v>
      </c>
      <c r="M208" s="84"/>
    </row>
    <row r="209" spans="1:16" ht="27" customHeight="1">
      <c r="A209" s="178">
        <v>3</v>
      </c>
      <c r="B209" s="179">
        <v>1</v>
      </c>
      <c r="C209" s="179">
        <v>1</v>
      </c>
      <c r="D209" s="179">
        <v>5</v>
      </c>
      <c r="E209" s="179">
        <v>1</v>
      </c>
      <c r="F209" s="181">
        <v>1</v>
      </c>
      <c r="G209" s="180" t="s">
        <v>138</v>
      </c>
      <c r="H209" s="93">
        <v>176</v>
      </c>
      <c r="I209" s="183">
        <v>38200</v>
      </c>
      <c r="J209" s="185">
        <v>38200</v>
      </c>
      <c r="K209" s="185">
        <v>25549.599999999999</v>
      </c>
      <c r="L209" s="185">
        <v>25549.599999999999</v>
      </c>
      <c r="M209" s="84"/>
    </row>
    <row r="210" spans="1:16" ht="26.25" hidden="1" customHeight="1">
      <c r="A210" s="191">
        <v>3</v>
      </c>
      <c r="B210" s="192">
        <v>1</v>
      </c>
      <c r="C210" s="192">
        <v>2</v>
      </c>
      <c r="D210" s="192"/>
      <c r="E210" s="192"/>
      <c r="F210" s="194"/>
      <c r="G210" s="193" t="s">
        <v>139</v>
      </c>
      <c r="H210" s="93">
        <v>177</v>
      </c>
      <c r="I210" s="167">
        <f t="shared" ref="I210:L211" si="19">I211</f>
        <v>0</v>
      </c>
      <c r="J210" s="211">
        <f t="shared" si="19"/>
        <v>0</v>
      </c>
      <c r="K210" s="176">
        <f t="shared" si="19"/>
        <v>0</v>
      </c>
      <c r="L210" s="177">
        <f t="shared" si="19"/>
        <v>0</v>
      </c>
      <c r="M210" s="84"/>
    </row>
    <row r="211" spans="1:16" ht="25.5" hidden="1" customHeight="1">
      <c r="A211" s="178">
        <v>3</v>
      </c>
      <c r="B211" s="179">
        <v>1</v>
      </c>
      <c r="C211" s="179">
        <v>2</v>
      </c>
      <c r="D211" s="179">
        <v>1</v>
      </c>
      <c r="E211" s="179"/>
      <c r="F211" s="181"/>
      <c r="G211" s="193" t="s">
        <v>139</v>
      </c>
      <c r="H211" s="93">
        <v>178</v>
      </c>
      <c r="I211" s="188">
        <f t="shared" si="19"/>
        <v>0</v>
      </c>
      <c r="J211" s="208">
        <f t="shared" si="19"/>
        <v>0</v>
      </c>
      <c r="K211" s="168">
        <f t="shared" si="19"/>
        <v>0</v>
      </c>
      <c r="L211" s="167">
        <f t="shared" si="19"/>
        <v>0</v>
      </c>
      <c r="M211" s="84"/>
    </row>
    <row r="212" spans="1:16" ht="26.25" hidden="1" customHeight="1">
      <c r="A212" s="173">
        <v>3</v>
      </c>
      <c r="B212" s="171">
        <v>1</v>
      </c>
      <c r="C212" s="171">
        <v>2</v>
      </c>
      <c r="D212" s="171">
        <v>1</v>
      </c>
      <c r="E212" s="171">
        <v>1</v>
      </c>
      <c r="F212" s="174"/>
      <c r="G212" s="193" t="s">
        <v>139</v>
      </c>
      <c r="H212" s="93">
        <v>179</v>
      </c>
      <c r="I212" s="167">
        <f>SUM(I213:I216)</f>
        <v>0</v>
      </c>
      <c r="J212" s="210">
        <f>SUM(J213:J216)</f>
        <v>0</v>
      </c>
      <c r="K212" s="189">
        <f>SUM(K213:K216)</f>
        <v>0</v>
      </c>
      <c r="L212" s="188">
        <f>SUM(L213:L216)</f>
        <v>0</v>
      </c>
      <c r="M212" s="84"/>
    </row>
    <row r="213" spans="1:16" ht="41.25" hidden="1" customHeight="1">
      <c r="A213" s="178">
        <v>3</v>
      </c>
      <c r="B213" s="179">
        <v>1</v>
      </c>
      <c r="C213" s="179">
        <v>2</v>
      </c>
      <c r="D213" s="179">
        <v>1</v>
      </c>
      <c r="E213" s="179">
        <v>1</v>
      </c>
      <c r="F213" s="181">
        <v>2</v>
      </c>
      <c r="G213" s="180" t="s">
        <v>421</v>
      </c>
      <c r="H213" s="93">
        <v>180</v>
      </c>
      <c r="I213" s="185">
        <v>0</v>
      </c>
      <c r="J213" s="185">
        <v>0</v>
      </c>
      <c r="K213" s="185">
        <v>0</v>
      </c>
      <c r="L213" s="185">
        <v>0</v>
      </c>
      <c r="M213" s="84"/>
    </row>
    <row r="214" spans="1:16" ht="26.25" hidden="1" customHeight="1">
      <c r="A214" s="178">
        <v>3</v>
      </c>
      <c r="B214" s="179">
        <v>1</v>
      </c>
      <c r="C214" s="179">
        <v>2</v>
      </c>
      <c r="D214" s="178">
        <v>1</v>
      </c>
      <c r="E214" s="179">
        <v>1</v>
      </c>
      <c r="F214" s="181">
        <v>3</v>
      </c>
      <c r="G214" s="180" t="s">
        <v>140</v>
      </c>
      <c r="H214" s="93">
        <v>181</v>
      </c>
      <c r="I214" s="185">
        <v>0</v>
      </c>
      <c r="J214" s="185">
        <v>0</v>
      </c>
      <c r="K214" s="185">
        <v>0</v>
      </c>
      <c r="L214" s="185">
        <v>0</v>
      </c>
      <c r="M214" s="84"/>
    </row>
    <row r="215" spans="1:16" ht="27.75" hidden="1" customHeight="1">
      <c r="A215" s="178">
        <v>3</v>
      </c>
      <c r="B215" s="179">
        <v>1</v>
      </c>
      <c r="C215" s="179">
        <v>2</v>
      </c>
      <c r="D215" s="178">
        <v>1</v>
      </c>
      <c r="E215" s="179">
        <v>1</v>
      </c>
      <c r="F215" s="181">
        <v>4</v>
      </c>
      <c r="G215" s="180" t="s">
        <v>141</v>
      </c>
      <c r="H215" s="93">
        <v>182</v>
      </c>
      <c r="I215" s="185">
        <v>0</v>
      </c>
      <c r="J215" s="185">
        <v>0</v>
      </c>
      <c r="K215" s="185">
        <v>0</v>
      </c>
      <c r="L215" s="185">
        <v>0</v>
      </c>
      <c r="M215" s="84"/>
    </row>
    <row r="216" spans="1:16" ht="27" hidden="1" customHeight="1">
      <c r="A216" s="191">
        <v>3</v>
      </c>
      <c r="B216" s="200">
        <v>1</v>
      </c>
      <c r="C216" s="200">
        <v>2</v>
      </c>
      <c r="D216" s="199">
        <v>1</v>
      </c>
      <c r="E216" s="200">
        <v>1</v>
      </c>
      <c r="F216" s="201">
        <v>5</v>
      </c>
      <c r="G216" s="202" t="s">
        <v>142</v>
      </c>
      <c r="H216" s="93">
        <v>183</v>
      </c>
      <c r="I216" s="185">
        <v>0</v>
      </c>
      <c r="J216" s="185">
        <v>0</v>
      </c>
      <c r="K216" s="185">
        <v>0</v>
      </c>
      <c r="L216" s="230">
        <v>0</v>
      </c>
      <c r="M216" s="84"/>
    </row>
    <row r="217" spans="1:16" ht="29.25" hidden="1" customHeight="1">
      <c r="A217" s="178">
        <v>3</v>
      </c>
      <c r="B217" s="179">
        <v>1</v>
      </c>
      <c r="C217" s="179">
        <v>3</v>
      </c>
      <c r="D217" s="178"/>
      <c r="E217" s="179"/>
      <c r="F217" s="181"/>
      <c r="G217" s="180" t="s">
        <v>143</v>
      </c>
      <c r="H217" s="93">
        <v>184</v>
      </c>
      <c r="I217" s="167">
        <f>SUM(I218+I221)</f>
        <v>0</v>
      </c>
      <c r="J217" s="208">
        <f>SUM(J218+J221)</f>
        <v>0</v>
      </c>
      <c r="K217" s="168">
        <f>SUM(K218+K221)</f>
        <v>0</v>
      </c>
      <c r="L217" s="167">
        <f>SUM(L218+L221)</f>
        <v>0</v>
      </c>
      <c r="M217" s="84"/>
    </row>
    <row r="218" spans="1:16" ht="27.75" hidden="1" customHeight="1">
      <c r="A218" s="173">
        <v>3</v>
      </c>
      <c r="B218" s="171">
        <v>1</v>
      </c>
      <c r="C218" s="171">
        <v>3</v>
      </c>
      <c r="D218" s="173">
        <v>1</v>
      </c>
      <c r="E218" s="178"/>
      <c r="F218" s="174"/>
      <c r="G218" s="172" t="s">
        <v>144</v>
      </c>
      <c r="H218" s="93">
        <v>185</v>
      </c>
      <c r="I218" s="188">
        <f t="shared" ref="I218:L219" si="20">I219</f>
        <v>0</v>
      </c>
      <c r="J218" s="210">
        <f t="shared" si="20"/>
        <v>0</v>
      </c>
      <c r="K218" s="189">
        <f t="shared" si="20"/>
        <v>0</v>
      </c>
      <c r="L218" s="188">
        <f t="shared" si="20"/>
        <v>0</v>
      </c>
      <c r="M218" s="84"/>
    </row>
    <row r="219" spans="1:16" ht="30.75" hidden="1" customHeight="1">
      <c r="A219" s="178">
        <v>3</v>
      </c>
      <c r="B219" s="179">
        <v>1</v>
      </c>
      <c r="C219" s="179">
        <v>3</v>
      </c>
      <c r="D219" s="178">
        <v>1</v>
      </c>
      <c r="E219" s="178">
        <v>1</v>
      </c>
      <c r="F219" s="181"/>
      <c r="G219" s="172" t="s">
        <v>144</v>
      </c>
      <c r="H219" s="93">
        <v>186</v>
      </c>
      <c r="I219" s="167">
        <f t="shared" si="20"/>
        <v>0</v>
      </c>
      <c r="J219" s="208">
        <f t="shared" si="20"/>
        <v>0</v>
      </c>
      <c r="K219" s="168">
        <f t="shared" si="20"/>
        <v>0</v>
      </c>
      <c r="L219" s="167">
        <f t="shared" si="20"/>
        <v>0</v>
      </c>
      <c r="M219" s="84"/>
    </row>
    <row r="220" spans="1:16" ht="27.75" hidden="1" customHeight="1">
      <c r="A220" s="178">
        <v>3</v>
      </c>
      <c r="B220" s="180">
        <v>1</v>
      </c>
      <c r="C220" s="178">
        <v>3</v>
      </c>
      <c r="D220" s="179">
        <v>1</v>
      </c>
      <c r="E220" s="179">
        <v>1</v>
      </c>
      <c r="F220" s="181">
        <v>1</v>
      </c>
      <c r="G220" s="172" t="s">
        <v>144</v>
      </c>
      <c r="H220" s="93">
        <v>187</v>
      </c>
      <c r="I220" s="230">
        <v>0</v>
      </c>
      <c r="J220" s="230">
        <v>0</v>
      </c>
      <c r="K220" s="230">
        <v>0</v>
      </c>
      <c r="L220" s="230">
        <v>0</v>
      </c>
      <c r="M220" s="84"/>
    </row>
    <row r="221" spans="1:16" ht="30.75" hidden="1" customHeight="1">
      <c r="A221" s="178">
        <v>3</v>
      </c>
      <c r="B221" s="180">
        <v>1</v>
      </c>
      <c r="C221" s="178">
        <v>3</v>
      </c>
      <c r="D221" s="179">
        <v>2</v>
      </c>
      <c r="E221" s="179"/>
      <c r="F221" s="181"/>
      <c r="G221" s="180" t="s">
        <v>145</v>
      </c>
      <c r="H221" s="93">
        <v>188</v>
      </c>
      <c r="I221" s="167">
        <f>I222</f>
        <v>0</v>
      </c>
      <c r="J221" s="208">
        <f>J222</f>
        <v>0</v>
      </c>
      <c r="K221" s="168">
        <f>K222</f>
        <v>0</v>
      </c>
      <c r="L221" s="167">
        <f>L222</f>
        <v>0</v>
      </c>
      <c r="M221" s="84"/>
    </row>
    <row r="222" spans="1:16" ht="27" hidden="1" customHeight="1">
      <c r="A222" s="173">
        <v>3</v>
      </c>
      <c r="B222" s="172">
        <v>1</v>
      </c>
      <c r="C222" s="173">
        <v>3</v>
      </c>
      <c r="D222" s="171">
        <v>2</v>
      </c>
      <c r="E222" s="171">
        <v>1</v>
      </c>
      <c r="F222" s="174"/>
      <c r="G222" s="180" t="s">
        <v>145</v>
      </c>
      <c r="H222" s="93">
        <v>189</v>
      </c>
      <c r="I222" s="167">
        <f t="shared" ref="I222:P222" si="21">SUM(I223:I228)</f>
        <v>0</v>
      </c>
      <c r="J222" s="167">
        <f t="shared" si="21"/>
        <v>0</v>
      </c>
      <c r="K222" s="167">
        <f t="shared" si="21"/>
        <v>0</v>
      </c>
      <c r="L222" s="167">
        <f t="shared" si="21"/>
        <v>0</v>
      </c>
      <c r="M222" s="236">
        <f t="shared" si="21"/>
        <v>0</v>
      </c>
      <c r="N222" s="236">
        <f t="shared" si="21"/>
        <v>0</v>
      </c>
      <c r="O222" s="236">
        <f t="shared" si="21"/>
        <v>0</v>
      </c>
      <c r="P222" s="236">
        <f t="shared" si="21"/>
        <v>0</v>
      </c>
    </row>
    <row r="223" spans="1:16" ht="24.75" hidden="1" customHeight="1">
      <c r="A223" s="178">
        <v>3</v>
      </c>
      <c r="B223" s="180">
        <v>1</v>
      </c>
      <c r="C223" s="178">
        <v>3</v>
      </c>
      <c r="D223" s="179">
        <v>2</v>
      </c>
      <c r="E223" s="179">
        <v>1</v>
      </c>
      <c r="F223" s="181">
        <v>1</v>
      </c>
      <c r="G223" s="180" t="s">
        <v>146</v>
      </c>
      <c r="H223" s="93">
        <v>190</v>
      </c>
      <c r="I223" s="185">
        <v>0</v>
      </c>
      <c r="J223" s="185">
        <v>0</v>
      </c>
      <c r="K223" s="185">
        <v>0</v>
      </c>
      <c r="L223" s="230">
        <v>0</v>
      </c>
      <c r="M223" s="84"/>
    </row>
    <row r="224" spans="1:16" ht="26.25" hidden="1" customHeight="1">
      <c r="A224" s="178">
        <v>3</v>
      </c>
      <c r="B224" s="180">
        <v>1</v>
      </c>
      <c r="C224" s="178">
        <v>3</v>
      </c>
      <c r="D224" s="179">
        <v>2</v>
      </c>
      <c r="E224" s="179">
        <v>1</v>
      </c>
      <c r="F224" s="181">
        <v>2</v>
      </c>
      <c r="G224" s="180" t="s">
        <v>147</v>
      </c>
      <c r="H224" s="93">
        <v>191</v>
      </c>
      <c r="I224" s="185">
        <v>0</v>
      </c>
      <c r="J224" s="185">
        <v>0</v>
      </c>
      <c r="K224" s="185">
        <v>0</v>
      </c>
      <c r="L224" s="185">
        <v>0</v>
      </c>
      <c r="M224" s="84"/>
    </row>
    <row r="225" spans="1:13" ht="26.25" hidden="1" customHeight="1">
      <c r="A225" s="178">
        <v>3</v>
      </c>
      <c r="B225" s="180">
        <v>1</v>
      </c>
      <c r="C225" s="178">
        <v>3</v>
      </c>
      <c r="D225" s="179">
        <v>2</v>
      </c>
      <c r="E225" s="179">
        <v>1</v>
      </c>
      <c r="F225" s="181">
        <v>3</v>
      </c>
      <c r="G225" s="180" t="s">
        <v>148</v>
      </c>
      <c r="H225" s="93">
        <v>192</v>
      </c>
      <c r="I225" s="185">
        <v>0</v>
      </c>
      <c r="J225" s="185">
        <v>0</v>
      </c>
      <c r="K225" s="185">
        <v>0</v>
      </c>
      <c r="L225" s="185">
        <v>0</v>
      </c>
      <c r="M225" s="84"/>
    </row>
    <row r="226" spans="1:13" ht="27.75" hidden="1" customHeight="1">
      <c r="A226" s="178">
        <v>3</v>
      </c>
      <c r="B226" s="180">
        <v>1</v>
      </c>
      <c r="C226" s="178">
        <v>3</v>
      </c>
      <c r="D226" s="179">
        <v>2</v>
      </c>
      <c r="E226" s="179">
        <v>1</v>
      </c>
      <c r="F226" s="181">
        <v>4</v>
      </c>
      <c r="G226" s="180" t="s">
        <v>149</v>
      </c>
      <c r="H226" s="93">
        <v>193</v>
      </c>
      <c r="I226" s="185">
        <v>0</v>
      </c>
      <c r="J226" s="185">
        <v>0</v>
      </c>
      <c r="K226" s="185">
        <v>0</v>
      </c>
      <c r="L226" s="230">
        <v>0</v>
      </c>
      <c r="M226" s="84"/>
    </row>
    <row r="227" spans="1:13" ht="29.25" hidden="1" customHeight="1">
      <c r="A227" s="178">
        <v>3</v>
      </c>
      <c r="B227" s="180">
        <v>1</v>
      </c>
      <c r="C227" s="178">
        <v>3</v>
      </c>
      <c r="D227" s="179">
        <v>2</v>
      </c>
      <c r="E227" s="179">
        <v>1</v>
      </c>
      <c r="F227" s="181">
        <v>5</v>
      </c>
      <c r="G227" s="172" t="s">
        <v>150</v>
      </c>
      <c r="H227" s="93">
        <v>194</v>
      </c>
      <c r="I227" s="185">
        <v>0</v>
      </c>
      <c r="J227" s="185">
        <v>0</v>
      </c>
      <c r="K227" s="185">
        <v>0</v>
      </c>
      <c r="L227" s="185">
        <v>0</v>
      </c>
      <c r="M227" s="84"/>
    </row>
    <row r="228" spans="1:13" ht="25.5" hidden="1" customHeight="1">
      <c r="A228" s="178">
        <v>3</v>
      </c>
      <c r="B228" s="180">
        <v>1</v>
      </c>
      <c r="C228" s="178">
        <v>3</v>
      </c>
      <c r="D228" s="179">
        <v>2</v>
      </c>
      <c r="E228" s="179">
        <v>1</v>
      </c>
      <c r="F228" s="181">
        <v>6</v>
      </c>
      <c r="G228" s="172" t="s">
        <v>145</v>
      </c>
      <c r="H228" s="93">
        <v>195</v>
      </c>
      <c r="I228" s="185">
        <v>0</v>
      </c>
      <c r="J228" s="185">
        <v>0</v>
      </c>
      <c r="K228" s="185">
        <v>0</v>
      </c>
      <c r="L228" s="230">
        <v>0</v>
      </c>
      <c r="M228" s="84"/>
    </row>
    <row r="229" spans="1:13" ht="27" hidden="1" customHeight="1">
      <c r="A229" s="173">
        <v>3</v>
      </c>
      <c r="B229" s="171">
        <v>1</v>
      </c>
      <c r="C229" s="171">
        <v>4</v>
      </c>
      <c r="D229" s="171"/>
      <c r="E229" s="171"/>
      <c r="F229" s="174"/>
      <c r="G229" s="172" t="s">
        <v>151</v>
      </c>
      <c r="H229" s="93">
        <v>196</v>
      </c>
      <c r="I229" s="188">
        <f t="shared" ref="I229:L231" si="22">I230</f>
        <v>0</v>
      </c>
      <c r="J229" s="210">
        <f t="shared" si="22"/>
        <v>0</v>
      </c>
      <c r="K229" s="189">
        <f t="shared" si="22"/>
        <v>0</v>
      </c>
      <c r="L229" s="189">
        <f t="shared" si="22"/>
        <v>0</v>
      </c>
      <c r="M229" s="84"/>
    </row>
    <row r="230" spans="1:13" ht="27" hidden="1" customHeight="1">
      <c r="A230" s="191">
        <v>3</v>
      </c>
      <c r="B230" s="200">
        <v>1</v>
      </c>
      <c r="C230" s="200">
        <v>4</v>
      </c>
      <c r="D230" s="200">
        <v>1</v>
      </c>
      <c r="E230" s="200"/>
      <c r="F230" s="201"/>
      <c r="G230" s="172" t="s">
        <v>151</v>
      </c>
      <c r="H230" s="93">
        <v>197</v>
      </c>
      <c r="I230" s="195">
        <f t="shared" si="22"/>
        <v>0</v>
      </c>
      <c r="J230" s="222">
        <f t="shared" si="22"/>
        <v>0</v>
      </c>
      <c r="K230" s="196">
        <f t="shared" si="22"/>
        <v>0</v>
      </c>
      <c r="L230" s="196">
        <f t="shared" si="22"/>
        <v>0</v>
      </c>
      <c r="M230" s="84"/>
    </row>
    <row r="231" spans="1:13" ht="27.75" hidden="1" customHeight="1">
      <c r="A231" s="178">
        <v>3</v>
      </c>
      <c r="B231" s="179">
        <v>1</v>
      </c>
      <c r="C231" s="179">
        <v>4</v>
      </c>
      <c r="D231" s="179">
        <v>1</v>
      </c>
      <c r="E231" s="179">
        <v>1</v>
      </c>
      <c r="F231" s="181"/>
      <c r="G231" s="172" t="s">
        <v>152</v>
      </c>
      <c r="H231" s="93">
        <v>198</v>
      </c>
      <c r="I231" s="167">
        <f t="shared" si="22"/>
        <v>0</v>
      </c>
      <c r="J231" s="208">
        <f t="shared" si="22"/>
        <v>0</v>
      </c>
      <c r="K231" s="168">
        <f t="shared" si="22"/>
        <v>0</v>
      </c>
      <c r="L231" s="168">
        <f t="shared" si="22"/>
        <v>0</v>
      </c>
      <c r="M231" s="84"/>
    </row>
    <row r="232" spans="1:13" ht="27" hidden="1" customHeight="1">
      <c r="A232" s="182">
        <v>3</v>
      </c>
      <c r="B232" s="178">
        <v>1</v>
      </c>
      <c r="C232" s="179">
        <v>4</v>
      </c>
      <c r="D232" s="179">
        <v>1</v>
      </c>
      <c r="E232" s="179">
        <v>1</v>
      </c>
      <c r="F232" s="181">
        <v>1</v>
      </c>
      <c r="G232" s="172" t="s">
        <v>152</v>
      </c>
      <c r="H232" s="93">
        <v>199</v>
      </c>
      <c r="I232" s="185">
        <v>0</v>
      </c>
      <c r="J232" s="185">
        <v>0</v>
      </c>
      <c r="K232" s="185">
        <v>0</v>
      </c>
      <c r="L232" s="185">
        <v>0</v>
      </c>
      <c r="M232" s="84"/>
    </row>
    <row r="233" spans="1:13" ht="26.25" hidden="1" customHeight="1">
      <c r="A233" s="182">
        <v>3</v>
      </c>
      <c r="B233" s="179">
        <v>1</v>
      </c>
      <c r="C233" s="179">
        <v>5</v>
      </c>
      <c r="D233" s="179"/>
      <c r="E233" s="179"/>
      <c r="F233" s="181"/>
      <c r="G233" s="180" t="s">
        <v>422</v>
      </c>
      <c r="H233" s="93">
        <v>200</v>
      </c>
      <c r="I233" s="167">
        <f t="shared" ref="I233:L234" si="23">I234</f>
        <v>0</v>
      </c>
      <c r="J233" s="167">
        <f t="shared" si="23"/>
        <v>0</v>
      </c>
      <c r="K233" s="167">
        <f t="shared" si="23"/>
        <v>0</v>
      </c>
      <c r="L233" s="167">
        <f t="shared" si="23"/>
        <v>0</v>
      </c>
      <c r="M233" s="84"/>
    </row>
    <row r="234" spans="1:13" ht="30" hidden="1" customHeight="1">
      <c r="A234" s="182">
        <v>3</v>
      </c>
      <c r="B234" s="179">
        <v>1</v>
      </c>
      <c r="C234" s="179">
        <v>5</v>
      </c>
      <c r="D234" s="179">
        <v>1</v>
      </c>
      <c r="E234" s="179"/>
      <c r="F234" s="181"/>
      <c r="G234" s="180" t="s">
        <v>422</v>
      </c>
      <c r="H234" s="93">
        <v>201</v>
      </c>
      <c r="I234" s="167">
        <f t="shared" si="23"/>
        <v>0</v>
      </c>
      <c r="J234" s="167">
        <f t="shared" si="23"/>
        <v>0</v>
      </c>
      <c r="K234" s="167">
        <f t="shared" si="23"/>
        <v>0</v>
      </c>
      <c r="L234" s="167">
        <f t="shared" si="23"/>
        <v>0</v>
      </c>
      <c r="M234" s="84"/>
    </row>
    <row r="235" spans="1:13" ht="27" hidden="1" customHeight="1">
      <c r="A235" s="182">
        <v>3</v>
      </c>
      <c r="B235" s="179">
        <v>1</v>
      </c>
      <c r="C235" s="179">
        <v>5</v>
      </c>
      <c r="D235" s="179">
        <v>1</v>
      </c>
      <c r="E235" s="179">
        <v>1</v>
      </c>
      <c r="F235" s="181"/>
      <c r="G235" s="180" t="s">
        <v>422</v>
      </c>
      <c r="H235" s="93">
        <v>202</v>
      </c>
      <c r="I235" s="167">
        <f>SUM(I236:I238)</f>
        <v>0</v>
      </c>
      <c r="J235" s="167">
        <f>SUM(J236:J238)</f>
        <v>0</v>
      </c>
      <c r="K235" s="167">
        <f>SUM(K236:K238)</f>
        <v>0</v>
      </c>
      <c r="L235" s="167">
        <f>SUM(L236:L238)</f>
        <v>0</v>
      </c>
      <c r="M235" s="84"/>
    </row>
    <row r="236" spans="1:13" ht="31.5" hidden="1" customHeight="1">
      <c r="A236" s="182">
        <v>3</v>
      </c>
      <c r="B236" s="179">
        <v>1</v>
      </c>
      <c r="C236" s="179">
        <v>5</v>
      </c>
      <c r="D236" s="179">
        <v>1</v>
      </c>
      <c r="E236" s="179">
        <v>1</v>
      </c>
      <c r="F236" s="181">
        <v>1</v>
      </c>
      <c r="G236" s="237" t="s">
        <v>153</v>
      </c>
      <c r="H236" s="93">
        <v>203</v>
      </c>
      <c r="I236" s="185">
        <v>0</v>
      </c>
      <c r="J236" s="185">
        <v>0</v>
      </c>
      <c r="K236" s="185">
        <v>0</v>
      </c>
      <c r="L236" s="185">
        <v>0</v>
      </c>
      <c r="M236" s="84"/>
    </row>
    <row r="237" spans="1:13" ht="25.5" hidden="1" customHeight="1">
      <c r="A237" s="182">
        <v>3</v>
      </c>
      <c r="B237" s="179">
        <v>1</v>
      </c>
      <c r="C237" s="179">
        <v>5</v>
      </c>
      <c r="D237" s="179">
        <v>1</v>
      </c>
      <c r="E237" s="179">
        <v>1</v>
      </c>
      <c r="F237" s="181">
        <v>2</v>
      </c>
      <c r="G237" s="237" t="s">
        <v>154</v>
      </c>
      <c r="H237" s="93">
        <v>204</v>
      </c>
      <c r="I237" s="185">
        <v>0</v>
      </c>
      <c r="J237" s="185">
        <v>0</v>
      </c>
      <c r="K237" s="185">
        <v>0</v>
      </c>
      <c r="L237" s="185">
        <v>0</v>
      </c>
      <c r="M237" s="84"/>
    </row>
    <row r="238" spans="1:13" ht="28.5" hidden="1" customHeight="1">
      <c r="A238" s="182">
        <v>3</v>
      </c>
      <c r="B238" s="179">
        <v>1</v>
      </c>
      <c r="C238" s="179">
        <v>5</v>
      </c>
      <c r="D238" s="179">
        <v>1</v>
      </c>
      <c r="E238" s="179">
        <v>1</v>
      </c>
      <c r="F238" s="181">
        <v>3</v>
      </c>
      <c r="G238" s="237" t="s">
        <v>155</v>
      </c>
      <c r="H238" s="93">
        <v>205</v>
      </c>
      <c r="I238" s="185">
        <v>0</v>
      </c>
      <c r="J238" s="185">
        <v>0</v>
      </c>
      <c r="K238" s="185">
        <v>0</v>
      </c>
      <c r="L238" s="185">
        <v>0</v>
      </c>
      <c r="M238" s="84"/>
    </row>
    <row r="239" spans="1:13" ht="41.25" hidden="1" customHeight="1">
      <c r="A239" s="163">
        <v>3</v>
      </c>
      <c r="B239" s="164">
        <v>2</v>
      </c>
      <c r="C239" s="164"/>
      <c r="D239" s="164"/>
      <c r="E239" s="164"/>
      <c r="F239" s="166"/>
      <c r="G239" s="165" t="s">
        <v>156</v>
      </c>
      <c r="H239" s="93">
        <v>206</v>
      </c>
      <c r="I239" s="167">
        <f>SUM(I240+I272)</f>
        <v>0</v>
      </c>
      <c r="J239" s="208">
        <f>SUM(J240+J272)</f>
        <v>0</v>
      </c>
      <c r="K239" s="168">
        <f>SUM(K240+K272)</f>
        <v>0</v>
      </c>
      <c r="L239" s="168">
        <f>SUM(L240+L272)</f>
        <v>0</v>
      </c>
      <c r="M239" s="84"/>
    </row>
    <row r="240" spans="1:13" ht="26.25" hidden="1" customHeight="1">
      <c r="A240" s="191">
        <v>3</v>
      </c>
      <c r="B240" s="199">
        <v>2</v>
      </c>
      <c r="C240" s="200">
        <v>1</v>
      </c>
      <c r="D240" s="200"/>
      <c r="E240" s="200"/>
      <c r="F240" s="201"/>
      <c r="G240" s="202" t="s">
        <v>157</v>
      </c>
      <c r="H240" s="93">
        <v>207</v>
      </c>
      <c r="I240" s="195">
        <f>SUM(I241+I250+I254+I258+I262+I265+I268)</f>
        <v>0</v>
      </c>
      <c r="J240" s="222">
        <f>SUM(J241+J250+J254+J258+J262+J265+J268)</f>
        <v>0</v>
      </c>
      <c r="K240" s="196">
        <f>SUM(K241+K250+K254+K258+K262+K265+K268)</f>
        <v>0</v>
      </c>
      <c r="L240" s="196">
        <f>SUM(L241+L250+L254+L258+L262+L265+L268)</f>
        <v>0</v>
      </c>
      <c r="M240" s="84"/>
    </row>
    <row r="241" spans="1:13" ht="30" hidden="1" customHeight="1">
      <c r="A241" s="178">
        <v>3</v>
      </c>
      <c r="B241" s="179">
        <v>2</v>
      </c>
      <c r="C241" s="179">
        <v>1</v>
      </c>
      <c r="D241" s="179">
        <v>1</v>
      </c>
      <c r="E241" s="179"/>
      <c r="F241" s="181"/>
      <c r="G241" s="180" t="s">
        <v>158</v>
      </c>
      <c r="H241" s="93">
        <v>208</v>
      </c>
      <c r="I241" s="195">
        <f>I242</f>
        <v>0</v>
      </c>
      <c r="J241" s="195">
        <f>J242</f>
        <v>0</v>
      </c>
      <c r="K241" s="195">
        <f>K242</f>
        <v>0</v>
      </c>
      <c r="L241" s="195">
        <f>L242</f>
        <v>0</v>
      </c>
      <c r="M241" s="84"/>
    </row>
    <row r="242" spans="1:13" ht="27" hidden="1" customHeight="1">
      <c r="A242" s="178">
        <v>3</v>
      </c>
      <c r="B242" s="178">
        <v>2</v>
      </c>
      <c r="C242" s="179">
        <v>1</v>
      </c>
      <c r="D242" s="179">
        <v>1</v>
      </c>
      <c r="E242" s="179">
        <v>1</v>
      </c>
      <c r="F242" s="181"/>
      <c r="G242" s="180" t="s">
        <v>159</v>
      </c>
      <c r="H242" s="93">
        <v>209</v>
      </c>
      <c r="I242" s="167">
        <f>SUM(I243:I243)</f>
        <v>0</v>
      </c>
      <c r="J242" s="208">
        <f>SUM(J243:J243)</f>
        <v>0</v>
      </c>
      <c r="K242" s="168">
        <f>SUM(K243:K243)</f>
        <v>0</v>
      </c>
      <c r="L242" s="168">
        <f>SUM(L243:L243)</f>
        <v>0</v>
      </c>
      <c r="M242" s="84"/>
    </row>
    <row r="243" spans="1:13" ht="25.5" hidden="1" customHeight="1">
      <c r="A243" s="191">
        <v>3</v>
      </c>
      <c r="B243" s="191">
        <v>2</v>
      </c>
      <c r="C243" s="200">
        <v>1</v>
      </c>
      <c r="D243" s="200">
        <v>1</v>
      </c>
      <c r="E243" s="200">
        <v>1</v>
      </c>
      <c r="F243" s="201">
        <v>1</v>
      </c>
      <c r="G243" s="202" t="s">
        <v>159</v>
      </c>
      <c r="H243" s="93">
        <v>210</v>
      </c>
      <c r="I243" s="185">
        <v>0</v>
      </c>
      <c r="J243" s="185">
        <v>0</v>
      </c>
      <c r="K243" s="185">
        <v>0</v>
      </c>
      <c r="L243" s="185">
        <v>0</v>
      </c>
      <c r="M243" s="84"/>
    </row>
    <row r="244" spans="1:13" ht="25.5" hidden="1" customHeight="1">
      <c r="A244" s="191">
        <v>3</v>
      </c>
      <c r="B244" s="200">
        <v>2</v>
      </c>
      <c r="C244" s="200">
        <v>1</v>
      </c>
      <c r="D244" s="200">
        <v>1</v>
      </c>
      <c r="E244" s="200">
        <v>2</v>
      </c>
      <c r="F244" s="201"/>
      <c r="G244" s="202" t="s">
        <v>160</v>
      </c>
      <c r="H244" s="93">
        <v>211</v>
      </c>
      <c r="I244" s="167">
        <f>SUM(I245:I246)</f>
        <v>0</v>
      </c>
      <c r="J244" s="167">
        <f>SUM(J245:J246)</f>
        <v>0</v>
      </c>
      <c r="K244" s="167">
        <f>SUM(K245:K246)</f>
        <v>0</v>
      </c>
      <c r="L244" s="167">
        <f>SUM(L245:L246)</f>
        <v>0</v>
      </c>
      <c r="M244" s="84"/>
    </row>
    <row r="245" spans="1:13" ht="24.75" hidden="1" customHeight="1">
      <c r="A245" s="191">
        <v>3</v>
      </c>
      <c r="B245" s="200">
        <v>2</v>
      </c>
      <c r="C245" s="200">
        <v>1</v>
      </c>
      <c r="D245" s="200">
        <v>1</v>
      </c>
      <c r="E245" s="200">
        <v>2</v>
      </c>
      <c r="F245" s="201">
        <v>1</v>
      </c>
      <c r="G245" s="202" t="s">
        <v>161</v>
      </c>
      <c r="H245" s="93">
        <v>212</v>
      </c>
      <c r="I245" s="185">
        <v>0</v>
      </c>
      <c r="J245" s="185">
        <v>0</v>
      </c>
      <c r="K245" s="185">
        <v>0</v>
      </c>
      <c r="L245" s="185">
        <v>0</v>
      </c>
      <c r="M245" s="84"/>
    </row>
    <row r="246" spans="1:13" ht="25.5" hidden="1" customHeight="1">
      <c r="A246" s="191">
        <v>3</v>
      </c>
      <c r="B246" s="200">
        <v>2</v>
      </c>
      <c r="C246" s="200">
        <v>1</v>
      </c>
      <c r="D246" s="200">
        <v>1</v>
      </c>
      <c r="E246" s="200">
        <v>2</v>
      </c>
      <c r="F246" s="201">
        <v>2</v>
      </c>
      <c r="G246" s="202" t="s">
        <v>162</v>
      </c>
      <c r="H246" s="93">
        <v>213</v>
      </c>
      <c r="I246" s="185">
        <v>0</v>
      </c>
      <c r="J246" s="185">
        <v>0</v>
      </c>
      <c r="K246" s="185">
        <v>0</v>
      </c>
      <c r="L246" s="185">
        <v>0</v>
      </c>
      <c r="M246" s="84"/>
    </row>
    <row r="247" spans="1:13" ht="25.5" hidden="1" customHeight="1">
      <c r="A247" s="191">
        <v>3</v>
      </c>
      <c r="B247" s="200">
        <v>2</v>
      </c>
      <c r="C247" s="200">
        <v>1</v>
      </c>
      <c r="D247" s="200">
        <v>1</v>
      </c>
      <c r="E247" s="200">
        <v>3</v>
      </c>
      <c r="F247" s="238"/>
      <c r="G247" s="202" t="s">
        <v>163</v>
      </c>
      <c r="H247" s="93">
        <v>214</v>
      </c>
      <c r="I247" s="167">
        <f>SUM(I248:I249)</f>
        <v>0</v>
      </c>
      <c r="J247" s="167">
        <f>SUM(J248:J249)</f>
        <v>0</v>
      </c>
      <c r="K247" s="167">
        <f>SUM(K248:K249)</f>
        <v>0</v>
      </c>
      <c r="L247" s="167">
        <f>SUM(L248:L249)</f>
        <v>0</v>
      </c>
      <c r="M247" s="84"/>
    </row>
    <row r="248" spans="1:13" ht="29.25" hidden="1" customHeight="1">
      <c r="A248" s="191">
        <v>3</v>
      </c>
      <c r="B248" s="200">
        <v>2</v>
      </c>
      <c r="C248" s="200">
        <v>1</v>
      </c>
      <c r="D248" s="200">
        <v>1</v>
      </c>
      <c r="E248" s="200">
        <v>3</v>
      </c>
      <c r="F248" s="201">
        <v>1</v>
      </c>
      <c r="G248" s="202" t="s">
        <v>164</v>
      </c>
      <c r="H248" s="93">
        <v>215</v>
      </c>
      <c r="I248" s="185">
        <v>0</v>
      </c>
      <c r="J248" s="185">
        <v>0</v>
      </c>
      <c r="K248" s="185">
        <v>0</v>
      </c>
      <c r="L248" s="185">
        <v>0</v>
      </c>
      <c r="M248" s="84"/>
    </row>
    <row r="249" spans="1:13" ht="25.5" hidden="1" customHeight="1">
      <c r="A249" s="191">
        <v>3</v>
      </c>
      <c r="B249" s="200">
        <v>2</v>
      </c>
      <c r="C249" s="200">
        <v>1</v>
      </c>
      <c r="D249" s="200">
        <v>1</v>
      </c>
      <c r="E249" s="200">
        <v>3</v>
      </c>
      <c r="F249" s="201">
        <v>2</v>
      </c>
      <c r="G249" s="202" t="s">
        <v>165</v>
      </c>
      <c r="H249" s="93">
        <v>216</v>
      </c>
      <c r="I249" s="185">
        <v>0</v>
      </c>
      <c r="J249" s="185">
        <v>0</v>
      </c>
      <c r="K249" s="185">
        <v>0</v>
      </c>
      <c r="L249" s="185">
        <v>0</v>
      </c>
      <c r="M249" s="84"/>
    </row>
    <row r="250" spans="1:13" ht="27" hidden="1" customHeight="1">
      <c r="A250" s="178">
        <v>3</v>
      </c>
      <c r="B250" s="179">
        <v>2</v>
      </c>
      <c r="C250" s="179">
        <v>1</v>
      </c>
      <c r="D250" s="179">
        <v>2</v>
      </c>
      <c r="E250" s="179"/>
      <c r="F250" s="181"/>
      <c r="G250" s="180" t="s">
        <v>166</v>
      </c>
      <c r="H250" s="93">
        <v>217</v>
      </c>
      <c r="I250" s="167">
        <f>I251</f>
        <v>0</v>
      </c>
      <c r="J250" s="167">
        <f>J251</f>
        <v>0</v>
      </c>
      <c r="K250" s="167">
        <f>K251</f>
        <v>0</v>
      </c>
      <c r="L250" s="167">
        <f>L251</f>
        <v>0</v>
      </c>
      <c r="M250" s="84"/>
    </row>
    <row r="251" spans="1:13" ht="27.75" hidden="1" customHeight="1">
      <c r="A251" s="178">
        <v>3</v>
      </c>
      <c r="B251" s="179">
        <v>2</v>
      </c>
      <c r="C251" s="179">
        <v>1</v>
      </c>
      <c r="D251" s="179">
        <v>2</v>
      </c>
      <c r="E251" s="179">
        <v>1</v>
      </c>
      <c r="F251" s="181"/>
      <c r="G251" s="180" t="s">
        <v>166</v>
      </c>
      <c r="H251" s="93">
        <v>218</v>
      </c>
      <c r="I251" s="167">
        <f>SUM(I252:I253)</f>
        <v>0</v>
      </c>
      <c r="J251" s="208">
        <f>SUM(J252:J253)</f>
        <v>0</v>
      </c>
      <c r="K251" s="168">
        <f>SUM(K252:K253)</f>
        <v>0</v>
      </c>
      <c r="L251" s="168">
        <f>SUM(L252:L253)</f>
        <v>0</v>
      </c>
      <c r="M251" s="84"/>
    </row>
    <row r="252" spans="1:13" ht="27" hidden="1" customHeight="1">
      <c r="A252" s="191">
        <v>3</v>
      </c>
      <c r="B252" s="199">
        <v>2</v>
      </c>
      <c r="C252" s="200">
        <v>1</v>
      </c>
      <c r="D252" s="200">
        <v>2</v>
      </c>
      <c r="E252" s="200">
        <v>1</v>
      </c>
      <c r="F252" s="201">
        <v>1</v>
      </c>
      <c r="G252" s="202" t="s">
        <v>167</v>
      </c>
      <c r="H252" s="93">
        <v>219</v>
      </c>
      <c r="I252" s="185">
        <v>0</v>
      </c>
      <c r="J252" s="185">
        <v>0</v>
      </c>
      <c r="K252" s="185">
        <v>0</v>
      </c>
      <c r="L252" s="185">
        <v>0</v>
      </c>
      <c r="M252" s="84"/>
    </row>
    <row r="253" spans="1:13" ht="25.5" hidden="1" customHeight="1">
      <c r="A253" s="178">
        <v>3</v>
      </c>
      <c r="B253" s="179">
        <v>2</v>
      </c>
      <c r="C253" s="179">
        <v>1</v>
      </c>
      <c r="D253" s="179">
        <v>2</v>
      </c>
      <c r="E253" s="179">
        <v>1</v>
      </c>
      <c r="F253" s="181">
        <v>2</v>
      </c>
      <c r="G253" s="180" t="s">
        <v>168</v>
      </c>
      <c r="H253" s="93">
        <v>220</v>
      </c>
      <c r="I253" s="185">
        <v>0</v>
      </c>
      <c r="J253" s="185">
        <v>0</v>
      </c>
      <c r="K253" s="185">
        <v>0</v>
      </c>
      <c r="L253" s="185">
        <v>0</v>
      </c>
      <c r="M253" s="84"/>
    </row>
    <row r="254" spans="1:13" ht="26.25" hidden="1" customHeight="1">
      <c r="A254" s="173">
        <v>3</v>
      </c>
      <c r="B254" s="171">
        <v>2</v>
      </c>
      <c r="C254" s="171">
        <v>1</v>
      </c>
      <c r="D254" s="171">
        <v>3</v>
      </c>
      <c r="E254" s="171"/>
      <c r="F254" s="174"/>
      <c r="G254" s="172" t="s">
        <v>169</v>
      </c>
      <c r="H254" s="93">
        <v>221</v>
      </c>
      <c r="I254" s="188">
        <f>I255</f>
        <v>0</v>
      </c>
      <c r="J254" s="210">
        <f>J255</f>
        <v>0</v>
      </c>
      <c r="K254" s="189">
        <f>K255</f>
        <v>0</v>
      </c>
      <c r="L254" s="189">
        <f>L255</f>
        <v>0</v>
      </c>
      <c r="M254" s="84"/>
    </row>
    <row r="255" spans="1:13" ht="29.25" hidden="1" customHeight="1">
      <c r="A255" s="178">
        <v>3</v>
      </c>
      <c r="B255" s="179">
        <v>2</v>
      </c>
      <c r="C255" s="179">
        <v>1</v>
      </c>
      <c r="D255" s="179">
        <v>3</v>
      </c>
      <c r="E255" s="179">
        <v>1</v>
      </c>
      <c r="F255" s="181"/>
      <c r="G255" s="172" t="s">
        <v>169</v>
      </c>
      <c r="H255" s="93">
        <v>222</v>
      </c>
      <c r="I255" s="167">
        <f>I256+I257</f>
        <v>0</v>
      </c>
      <c r="J255" s="167">
        <f>J256+J257</f>
        <v>0</v>
      </c>
      <c r="K255" s="167">
        <f>K256+K257</f>
        <v>0</v>
      </c>
      <c r="L255" s="167">
        <f>L256+L257</f>
        <v>0</v>
      </c>
      <c r="M255" s="84"/>
    </row>
    <row r="256" spans="1:13" ht="30" hidden="1" customHeight="1">
      <c r="A256" s="178">
        <v>3</v>
      </c>
      <c r="B256" s="179">
        <v>2</v>
      </c>
      <c r="C256" s="179">
        <v>1</v>
      </c>
      <c r="D256" s="179">
        <v>3</v>
      </c>
      <c r="E256" s="179">
        <v>1</v>
      </c>
      <c r="F256" s="181">
        <v>1</v>
      </c>
      <c r="G256" s="180" t="s">
        <v>170</v>
      </c>
      <c r="H256" s="93">
        <v>223</v>
      </c>
      <c r="I256" s="185">
        <v>0</v>
      </c>
      <c r="J256" s="185">
        <v>0</v>
      </c>
      <c r="K256" s="185">
        <v>0</v>
      </c>
      <c r="L256" s="185">
        <v>0</v>
      </c>
      <c r="M256" s="84"/>
    </row>
    <row r="257" spans="1:13" ht="27.75" hidden="1" customHeight="1">
      <c r="A257" s="178">
        <v>3</v>
      </c>
      <c r="B257" s="179">
        <v>2</v>
      </c>
      <c r="C257" s="179">
        <v>1</v>
      </c>
      <c r="D257" s="179">
        <v>3</v>
      </c>
      <c r="E257" s="179">
        <v>1</v>
      </c>
      <c r="F257" s="181">
        <v>2</v>
      </c>
      <c r="G257" s="180" t="s">
        <v>171</v>
      </c>
      <c r="H257" s="93">
        <v>224</v>
      </c>
      <c r="I257" s="230">
        <v>0</v>
      </c>
      <c r="J257" s="227">
        <v>0</v>
      </c>
      <c r="K257" s="230">
        <v>0</v>
      </c>
      <c r="L257" s="230">
        <v>0</v>
      </c>
      <c r="M257" s="84"/>
    </row>
    <row r="258" spans="1:13" ht="26.25" hidden="1" customHeight="1">
      <c r="A258" s="178">
        <v>3</v>
      </c>
      <c r="B258" s="179">
        <v>2</v>
      </c>
      <c r="C258" s="179">
        <v>1</v>
      </c>
      <c r="D258" s="179">
        <v>4</v>
      </c>
      <c r="E258" s="179"/>
      <c r="F258" s="181"/>
      <c r="G258" s="180" t="s">
        <v>172</v>
      </c>
      <c r="H258" s="93">
        <v>225</v>
      </c>
      <c r="I258" s="167">
        <f>I259</f>
        <v>0</v>
      </c>
      <c r="J258" s="168">
        <f>J259</f>
        <v>0</v>
      </c>
      <c r="K258" s="167">
        <f>K259</f>
        <v>0</v>
      </c>
      <c r="L258" s="168">
        <f>L259</f>
        <v>0</v>
      </c>
      <c r="M258" s="84"/>
    </row>
    <row r="259" spans="1:13" ht="27.75" hidden="1" customHeight="1">
      <c r="A259" s="173">
        <v>3</v>
      </c>
      <c r="B259" s="171">
        <v>2</v>
      </c>
      <c r="C259" s="171">
        <v>1</v>
      </c>
      <c r="D259" s="171">
        <v>4</v>
      </c>
      <c r="E259" s="171">
        <v>1</v>
      </c>
      <c r="F259" s="174"/>
      <c r="G259" s="172" t="s">
        <v>172</v>
      </c>
      <c r="H259" s="93">
        <v>226</v>
      </c>
      <c r="I259" s="188">
        <f>SUM(I260:I261)</f>
        <v>0</v>
      </c>
      <c r="J259" s="210">
        <f>SUM(J260:J261)</f>
        <v>0</v>
      </c>
      <c r="K259" s="189">
        <f>SUM(K260:K261)</f>
        <v>0</v>
      </c>
      <c r="L259" s="189">
        <f>SUM(L260:L261)</f>
        <v>0</v>
      </c>
      <c r="M259" s="84"/>
    </row>
    <row r="260" spans="1:13" ht="25.5" hidden="1" customHeight="1">
      <c r="A260" s="178">
        <v>3</v>
      </c>
      <c r="B260" s="179">
        <v>2</v>
      </c>
      <c r="C260" s="179">
        <v>1</v>
      </c>
      <c r="D260" s="179">
        <v>4</v>
      </c>
      <c r="E260" s="179">
        <v>1</v>
      </c>
      <c r="F260" s="181">
        <v>1</v>
      </c>
      <c r="G260" s="180" t="s">
        <v>173</v>
      </c>
      <c r="H260" s="93">
        <v>227</v>
      </c>
      <c r="I260" s="185">
        <v>0</v>
      </c>
      <c r="J260" s="185">
        <v>0</v>
      </c>
      <c r="K260" s="185">
        <v>0</v>
      </c>
      <c r="L260" s="185">
        <v>0</v>
      </c>
      <c r="M260" s="84"/>
    </row>
    <row r="261" spans="1:13" ht="27.75" hidden="1" customHeight="1">
      <c r="A261" s="178">
        <v>3</v>
      </c>
      <c r="B261" s="179">
        <v>2</v>
      </c>
      <c r="C261" s="179">
        <v>1</v>
      </c>
      <c r="D261" s="179">
        <v>4</v>
      </c>
      <c r="E261" s="179">
        <v>1</v>
      </c>
      <c r="F261" s="181">
        <v>2</v>
      </c>
      <c r="G261" s="180" t="s">
        <v>174</v>
      </c>
      <c r="H261" s="93">
        <v>228</v>
      </c>
      <c r="I261" s="185">
        <v>0</v>
      </c>
      <c r="J261" s="185">
        <v>0</v>
      </c>
      <c r="K261" s="185">
        <v>0</v>
      </c>
      <c r="L261" s="185">
        <v>0</v>
      </c>
      <c r="M261" s="84"/>
    </row>
    <row r="262" spans="1:13" hidden="1">
      <c r="A262" s="178">
        <v>3</v>
      </c>
      <c r="B262" s="179">
        <v>2</v>
      </c>
      <c r="C262" s="179">
        <v>1</v>
      </c>
      <c r="D262" s="179">
        <v>5</v>
      </c>
      <c r="E262" s="179"/>
      <c r="F262" s="181"/>
      <c r="G262" s="180" t="s">
        <v>175</v>
      </c>
      <c r="H262" s="93">
        <v>229</v>
      </c>
      <c r="I262" s="167">
        <f t="shared" ref="I262:L263" si="24">I263</f>
        <v>0</v>
      </c>
      <c r="J262" s="208">
        <f t="shared" si="24"/>
        <v>0</v>
      </c>
      <c r="K262" s="168">
        <f t="shared" si="24"/>
        <v>0</v>
      </c>
      <c r="L262" s="168">
        <f t="shared" si="24"/>
        <v>0</v>
      </c>
    </row>
    <row r="263" spans="1:13" ht="29.25" hidden="1" customHeight="1">
      <c r="A263" s="178">
        <v>3</v>
      </c>
      <c r="B263" s="179">
        <v>2</v>
      </c>
      <c r="C263" s="179">
        <v>1</v>
      </c>
      <c r="D263" s="179">
        <v>5</v>
      </c>
      <c r="E263" s="179">
        <v>1</v>
      </c>
      <c r="F263" s="181"/>
      <c r="G263" s="180" t="s">
        <v>175</v>
      </c>
      <c r="H263" s="93">
        <v>230</v>
      </c>
      <c r="I263" s="168">
        <f t="shared" si="24"/>
        <v>0</v>
      </c>
      <c r="J263" s="208">
        <f t="shared" si="24"/>
        <v>0</v>
      </c>
      <c r="K263" s="168">
        <f t="shared" si="24"/>
        <v>0</v>
      </c>
      <c r="L263" s="168">
        <f t="shared" si="24"/>
        <v>0</v>
      </c>
      <c r="M263" s="84"/>
    </row>
    <row r="264" spans="1:13" hidden="1">
      <c r="A264" s="199">
        <v>3</v>
      </c>
      <c r="B264" s="200">
        <v>2</v>
      </c>
      <c r="C264" s="200">
        <v>1</v>
      </c>
      <c r="D264" s="200">
        <v>5</v>
      </c>
      <c r="E264" s="200">
        <v>1</v>
      </c>
      <c r="F264" s="201">
        <v>1</v>
      </c>
      <c r="G264" s="180" t="s">
        <v>175</v>
      </c>
      <c r="H264" s="93">
        <v>231</v>
      </c>
      <c r="I264" s="230">
        <v>0</v>
      </c>
      <c r="J264" s="230">
        <v>0</v>
      </c>
      <c r="K264" s="230">
        <v>0</v>
      </c>
      <c r="L264" s="230">
        <v>0</v>
      </c>
    </row>
    <row r="265" spans="1:13" hidden="1">
      <c r="A265" s="178">
        <v>3</v>
      </c>
      <c r="B265" s="179">
        <v>2</v>
      </c>
      <c r="C265" s="179">
        <v>1</v>
      </c>
      <c r="D265" s="179">
        <v>6</v>
      </c>
      <c r="E265" s="179"/>
      <c r="F265" s="181"/>
      <c r="G265" s="180" t="s">
        <v>176</v>
      </c>
      <c r="H265" s="93">
        <v>232</v>
      </c>
      <c r="I265" s="167">
        <f t="shared" ref="I265:L266" si="25">I266</f>
        <v>0</v>
      </c>
      <c r="J265" s="208">
        <f t="shared" si="25"/>
        <v>0</v>
      </c>
      <c r="K265" s="168">
        <f t="shared" si="25"/>
        <v>0</v>
      </c>
      <c r="L265" s="168">
        <f t="shared" si="25"/>
        <v>0</v>
      </c>
    </row>
    <row r="266" spans="1:13" hidden="1">
      <c r="A266" s="178">
        <v>3</v>
      </c>
      <c r="B266" s="178">
        <v>2</v>
      </c>
      <c r="C266" s="179">
        <v>1</v>
      </c>
      <c r="D266" s="179">
        <v>6</v>
      </c>
      <c r="E266" s="179">
        <v>1</v>
      </c>
      <c r="F266" s="181"/>
      <c r="G266" s="180" t="s">
        <v>176</v>
      </c>
      <c r="H266" s="93">
        <v>233</v>
      </c>
      <c r="I266" s="167">
        <f t="shared" si="25"/>
        <v>0</v>
      </c>
      <c r="J266" s="208">
        <f t="shared" si="25"/>
        <v>0</v>
      </c>
      <c r="K266" s="168">
        <f t="shared" si="25"/>
        <v>0</v>
      </c>
      <c r="L266" s="168">
        <f t="shared" si="25"/>
        <v>0</v>
      </c>
    </row>
    <row r="267" spans="1:13" ht="24" hidden="1" customHeight="1">
      <c r="A267" s="173">
        <v>3</v>
      </c>
      <c r="B267" s="173">
        <v>2</v>
      </c>
      <c r="C267" s="179">
        <v>1</v>
      </c>
      <c r="D267" s="179">
        <v>6</v>
      </c>
      <c r="E267" s="179">
        <v>1</v>
      </c>
      <c r="F267" s="181">
        <v>1</v>
      </c>
      <c r="G267" s="180" t="s">
        <v>176</v>
      </c>
      <c r="H267" s="93">
        <v>234</v>
      </c>
      <c r="I267" s="230">
        <v>0</v>
      </c>
      <c r="J267" s="230">
        <v>0</v>
      </c>
      <c r="K267" s="230">
        <v>0</v>
      </c>
      <c r="L267" s="230">
        <v>0</v>
      </c>
      <c r="M267" s="84"/>
    </row>
    <row r="268" spans="1:13" ht="27.75" hidden="1" customHeight="1">
      <c r="A268" s="178">
        <v>3</v>
      </c>
      <c r="B268" s="178">
        <v>2</v>
      </c>
      <c r="C268" s="179">
        <v>1</v>
      </c>
      <c r="D268" s="179">
        <v>7</v>
      </c>
      <c r="E268" s="179"/>
      <c r="F268" s="181"/>
      <c r="G268" s="180" t="s">
        <v>177</v>
      </c>
      <c r="H268" s="93">
        <v>235</v>
      </c>
      <c r="I268" s="167">
        <f>I269</f>
        <v>0</v>
      </c>
      <c r="J268" s="208">
        <f>J269</f>
        <v>0</v>
      </c>
      <c r="K268" s="168">
        <f>K269</f>
        <v>0</v>
      </c>
      <c r="L268" s="168">
        <f>L269</f>
        <v>0</v>
      </c>
      <c r="M268" s="84"/>
    </row>
    <row r="269" spans="1:13" hidden="1">
      <c r="A269" s="178">
        <v>3</v>
      </c>
      <c r="B269" s="179">
        <v>2</v>
      </c>
      <c r="C269" s="179">
        <v>1</v>
      </c>
      <c r="D269" s="179">
        <v>7</v>
      </c>
      <c r="E269" s="179">
        <v>1</v>
      </c>
      <c r="F269" s="181"/>
      <c r="G269" s="180" t="s">
        <v>177</v>
      </c>
      <c r="H269" s="93">
        <v>236</v>
      </c>
      <c r="I269" s="167">
        <f>I270+I271</f>
        <v>0</v>
      </c>
      <c r="J269" s="167">
        <f>J270+J271</f>
        <v>0</v>
      </c>
      <c r="K269" s="167">
        <f>K270+K271</f>
        <v>0</v>
      </c>
      <c r="L269" s="167">
        <f>L270+L271</f>
        <v>0</v>
      </c>
    </row>
    <row r="270" spans="1:13" ht="27" hidden="1" customHeight="1">
      <c r="A270" s="178">
        <v>3</v>
      </c>
      <c r="B270" s="179">
        <v>2</v>
      </c>
      <c r="C270" s="179">
        <v>1</v>
      </c>
      <c r="D270" s="179">
        <v>7</v>
      </c>
      <c r="E270" s="179">
        <v>1</v>
      </c>
      <c r="F270" s="181">
        <v>1</v>
      </c>
      <c r="G270" s="180" t="s">
        <v>178</v>
      </c>
      <c r="H270" s="93">
        <v>237</v>
      </c>
      <c r="I270" s="184">
        <v>0</v>
      </c>
      <c r="J270" s="185">
        <v>0</v>
      </c>
      <c r="K270" s="185">
        <v>0</v>
      </c>
      <c r="L270" s="185">
        <v>0</v>
      </c>
      <c r="M270" s="84"/>
    </row>
    <row r="271" spans="1:13" ht="24.75" hidden="1" customHeight="1">
      <c r="A271" s="178">
        <v>3</v>
      </c>
      <c r="B271" s="179">
        <v>2</v>
      </c>
      <c r="C271" s="179">
        <v>1</v>
      </c>
      <c r="D271" s="179">
        <v>7</v>
      </c>
      <c r="E271" s="179">
        <v>1</v>
      </c>
      <c r="F271" s="181">
        <v>2</v>
      </c>
      <c r="G271" s="180" t="s">
        <v>179</v>
      </c>
      <c r="H271" s="93">
        <v>238</v>
      </c>
      <c r="I271" s="185">
        <v>0</v>
      </c>
      <c r="J271" s="185">
        <v>0</v>
      </c>
      <c r="K271" s="185">
        <v>0</v>
      </c>
      <c r="L271" s="185">
        <v>0</v>
      </c>
      <c r="M271" s="84"/>
    </row>
    <row r="272" spans="1:13" ht="38.25" hidden="1" customHeight="1">
      <c r="A272" s="178">
        <v>3</v>
      </c>
      <c r="B272" s="179">
        <v>2</v>
      </c>
      <c r="C272" s="179">
        <v>2</v>
      </c>
      <c r="D272" s="239"/>
      <c r="E272" s="239"/>
      <c r="F272" s="240"/>
      <c r="G272" s="180" t="s">
        <v>180</v>
      </c>
      <c r="H272" s="93">
        <v>239</v>
      </c>
      <c r="I272" s="167">
        <f>SUM(I273+I282+I286+I290+I294+I297+I300)</f>
        <v>0</v>
      </c>
      <c r="J272" s="208">
        <f>SUM(J273+J282+J286+J290+J294+J297+J300)</f>
        <v>0</v>
      </c>
      <c r="K272" s="168">
        <f>SUM(K273+K282+K286+K290+K294+K297+K300)</f>
        <v>0</v>
      </c>
      <c r="L272" s="168">
        <f>SUM(L273+L282+L286+L290+L294+L297+L300)</f>
        <v>0</v>
      </c>
      <c r="M272" s="84"/>
    </row>
    <row r="273" spans="1:13" hidden="1">
      <c r="A273" s="178">
        <v>3</v>
      </c>
      <c r="B273" s="179">
        <v>2</v>
      </c>
      <c r="C273" s="179">
        <v>2</v>
      </c>
      <c r="D273" s="179">
        <v>1</v>
      </c>
      <c r="E273" s="179"/>
      <c r="F273" s="181"/>
      <c r="G273" s="180" t="s">
        <v>181</v>
      </c>
      <c r="H273" s="93">
        <v>240</v>
      </c>
      <c r="I273" s="167">
        <f>I274</f>
        <v>0</v>
      </c>
      <c r="J273" s="167">
        <f>J274</f>
        <v>0</v>
      </c>
      <c r="K273" s="167">
        <f>K274</f>
        <v>0</v>
      </c>
      <c r="L273" s="167">
        <f>L274</f>
        <v>0</v>
      </c>
    </row>
    <row r="274" spans="1:13" hidden="1">
      <c r="A274" s="182">
        <v>3</v>
      </c>
      <c r="B274" s="178">
        <v>2</v>
      </c>
      <c r="C274" s="179">
        <v>2</v>
      </c>
      <c r="D274" s="179">
        <v>1</v>
      </c>
      <c r="E274" s="179">
        <v>1</v>
      </c>
      <c r="F274" s="181"/>
      <c r="G274" s="180" t="s">
        <v>159</v>
      </c>
      <c r="H274" s="93">
        <v>241</v>
      </c>
      <c r="I274" s="167">
        <f>SUM(I275)</f>
        <v>0</v>
      </c>
      <c r="J274" s="167">
        <f>SUM(J275)</f>
        <v>0</v>
      </c>
      <c r="K274" s="167">
        <f>SUM(K275)</f>
        <v>0</v>
      </c>
      <c r="L274" s="167">
        <f>SUM(L275)</f>
        <v>0</v>
      </c>
    </row>
    <row r="275" spans="1:13" hidden="1">
      <c r="A275" s="182">
        <v>3</v>
      </c>
      <c r="B275" s="178">
        <v>2</v>
      </c>
      <c r="C275" s="179">
        <v>2</v>
      </c>
      <c r="D275" s="179">
        <v>1</v>
      </c>
      <c r="E275" s="179">
        <v>1</v>
      </c>
      <c r="F275" s="181">
        <v>1</v>
      </c>
      <c r="G275" s="180" t="s">
        <v>159</v>
      </c>
      <c r="H275" s="93">
        <v>242</v>
      </c>
      <c r="I275" s="185">
        <v>0</v>
      </c>
      <c r="J275" s="185">
        <v>0</v>
      </c>
      <c r="K275" s="185">
        <v>0</v>
      </c>
      <c r="L275" s="185">
        <v>0</v>
      </c>
    </row>
    <row r="276" spans="1:13" ht="24" hidden="1" customHeight="1">
      <c r="A276" s="182">
        <v>3</v>
      </c>
      <c r="B276" s="178">
        <v>2</v>
      </c>
      <c r="C276" s="179">
        <v>2</v>
      </c>
      <c r="D276" s="179">
        <v>1</v>
      </c>
      <c r="E276" s="179">
        <v>2</v>
      </c>
      <c r="F276" s="181"/>
      <c r="G276" s="180" t="s">
        <v>182</v>
      </c>
      <c r="H276" s="93">
        <v>243</v>
      </c>
      <c r="I276" s="167">
        <f>SUM(I277:I278)</f>
        <v>0</v>
      </c>
      <c r="J276" s="167">
        <f>SUM(J277:J278)</f>
        <v>0</v>
      </c>
      <c r="K276" s="167">
        <f>SUM(K277:K278)</f>
        <v>0</v>
      </c>
      <c r="L276" s="167">
        <f>SUM(L277:L278)</f>
        <v>0</v>
      </c>
      <c r="M276" s="84"/>
    </row>
    <row r="277" spans="1:13" ht="24" hidden="1" customHeight="1">
      <c r="A277" s="182">
        <v>3</v>
      </c>
      <c r="B277" s="178">
        <v>2</v>
      </c>
      <c r="C277" s="179">
        <v>2</v>
      </c>
      <c r="D277" s="179">
        <v>1</v>
      </c>
      <c r="E277" s="179">
        <v>2</v>
      </c>
      <c r="F277" s="181">
        <v>1</v>
      </c>
      <c r="G277" s="180" t="s">
        <v>161</v>
      </c>
      <c r="H277" s="93">
        <v>244</v>
      </c>
      <c r="I277" s="185">
        <v>0</v>
      </c>
      <c r="J277" s="184">
        <v>0</v>
      </c>
      <c r="K277" s="185">
        <v>0</v>
      </c>
      <c r="L277" s="185">
        <v>0</v>
      </c>
      <c r="M277" s="84"/>
    </row>
    <row r="278" spans="1:13" ht="32.25" hidden="1" customHeight="1">
      <c r="A278" s="182">
        <v>3</v>
      </c>
      <c r="B278" s="178">
        <v>2</v>
      </c>
      <c r="C278" s="179">
        <v>2</v>
      </c>
      <c r="D278" s="179">
        <v>1</v>
      </c>
      <c r="E278" s="179">
        <v>2</v>
      </c>
      <c r="F278" s="181">
        <v>2</v>
      </c>
      <c r="G278" s="180" t="s">
        <v>162</v>
      </c>
      <c r="H278" s="93">
        <v>245</v>
      </c>
      <c r="I278" s="185">
        <v>0</v>
      </c>
      <c r="J278" s="184">
        <v>0</v>
      </c>
      <c r="K278" s="185">
        <v>0</v>
      </c>
      <c r="L278" s="185">
        <v>0</v>
      </c>
      <c r="M278" s="84"/>
    </row>
    <row r="279" spans="1:13" ht="27" hidden="1" customHeight="1">
      <c r="A279" s="182">
        <v>3</v>
      </c>
      <c r="B279" s="178">
        <v>2</v>
      </c>
      <c r="C279" s="179">
        <v>2</v>
      </c>
      <c r="D279" s="179">
        <v>1</v>
      </c>
      <c r="E279" s="179">
        <v>3</v>
      </c>
      <c r="F279" s="181"/>
      <c r="G279" s="180" t="s">
        <v>163</v>
      </c>
      <c r="H279" s="93">
        <v>246</v>
      </c>
      <c r="I279" s="167">
        <f>SUM(I280:I281)</f>
        <v>0</v>
      </c>
      <c r="J279" s="167">
        <f>SUM(J280:J281)</f>
        <v>0</v>
      </c>
      <c r="K279" s="167">
        <f>SUM(K280:K281)</f>
        <v>0</v>
      </c>
      <c r="L279" s="167">
        <f>SUM(L280:L281)</f>
        <v>0</v>
      </c>
      <c r="M279" s="84"/>
    </row>
    <row r="280" spans="1:13" ht="27.75" hidden="1" customHeight="1">
      <c r="A280" s="182">
        <v>3</v>
      </c>
      <c r="B280" s="178">
        <v>2</v>
      </c>
      <c r="C280" s="179">
        <v>2</v>
      </c>
      <c r="D280" s="179">
        <v>1</v>
      </c>
      <c r="E280" s="179">
        <v>3</v>
      </c>
      <c r="F280" s="181">
        <v>1</v>
      </c>
      <c r="G280" s="180" t="s">
        <v>164</v>
      </c>
      <c r="H280" s="93">
        <v>247</v>
      </c>
      <c r="I280" s="185">
        <v>0</v>
      </c>
      <c r="J280" s="184">
        <v>0</v>
      </c>
      <c r="K280" s="185">
        <v>0</v>
      </c>
      <c r="L280" s="185">
        <v>0</v>
      </c>
      <c r="M280" s="84"/>
    </row>
    <row r="281" spans="1:13" ht="27" hidden="1" customHeight="1">
      <c r="A281" s="182">
        <v>3</v>
      </c>
      <c r="B281" s="178">
        <v>2</v>
      </c>
      <c r="C281" s="179">
        <v>2</v>
      </c>
      <c r="D281" s="179">
        <v>1</v>
      </c>
      <c r="E281" s="179">
        <v>3</v>
      </c>
      <c r="F281" s="181">
        <v>2</v>
      </c>
      <c r="G281" s="180" t="s">
        <v>183</v>
      </c>
      <c r="H281" s="93">
        <v>248</v>
      </c>
      <c r="I281" s="185">
        <v>0</v>
      </c>
      <c r="J281" s="184">
        <v>0</v>
      </c>
      <c r="K281" s="185">
        <v>0</v>
      </c>
      <c r="L281" s="185">
        <v>0</v>
      </c>
      <c r="M281" s="84"/>
    </row>
    <row r="282" spans="1:13" ht="25.5" hidden="1" customHeight="1">
      <c r="A282" s="182">
        <v>3</v>
      </c>
      <c r="B282" s="178">
        <v>2</v>
      </c>
      <c r="C282" s="179">
        <v>2</v>
      </c>
      <c r="D282" s="179">
        <v>2</v>
      </c>
      <c r="E282" s="179"/>
      <c r="F282" s="181"/>
      <c r="G282" s="180" t="s">
        <v>184</v>
      </c>
      <c r="H282" s="93">
        <v>249</v>
      </c>
      <c r="I282" s="167">
        <f>I283</f>
        <v>0</v>
      </c>
      <c r="J282" s="168">
        <f>J283</f>
        <v>0</v>
      </c>
      <c r="K282" s="167">
        <f>K283</f>
        <v>0</v>
      </c>
      <c r="L282" s="168">
        <f>L283</f>
        <v>0</v>
      </c>
      <c r="M282" s="84"/>
    </row>
    <row r="283" spans="1:13" ht="32.25" hidden="1" customHeight="1">
      <c r="A283" s="178">
        <v>3</v>
      </c>
      <c r="B283" s="179">
        <v>2</v>
      </c>
      <c r="C283" s="171">
        <v>2</v>
      </c>
      <c r="D283" s="171">
        <v>2</v>
      </c>
      <c r="E283" s="171">
        <v>1</v>
      </c>
      <c r="F283" s="174"/>
      <c r="G283" s="180" t="s">
        <v>184</v>
      </c>
      <c r="H283" s="93">
        <v>250</v>
      </c>
      <c r="I283" s="188">
        <f>SUM(I284:I285)</f>
        <v>0</v>
      </c>
      <c r="J283" s="210">
        <f>SUM(J284:J285)</f>
        <v>0</v>
      </c>
      <c r="K283" s="189">
        <f>SUM(K284:K285)</f>
        <v>0</v>
      </c>
      <c r="L283" s="189">
        <f>SUM(L284:L285)</f>
        <v>0</v>
      </c>
      <c r="M283" s="84"/>
    </row>
    <row r="284" spans="1:13" ht="25.5" hidden="1" customHeight="1">
      <c r="A284" s="178">
        <v>3</v>
      </c>
      <c r="B284" s="179">
        <v>2</v>
      </c>
      <c r="C284" s="179">
        <v>2</v>
      </c>
      <c r="D284" s="179">
        <v>2</v>
      </c>
      <c r="E284" s="179">
        <v>1</v>
      </c>
      <c r="F284" s="181">
        <v>1</v>
      </c>
      <c r="G284" s="180" t="s">
        <v>185</v>
      </c>
      <c r="H284" s="93">
        <v>251</v>
      </c>
      <c r="I284" s="185">
        <v>0</v>
      </c>
      <c r="J284" s="185">
        <v>0</v>
      </c>
      <c r="K284" s="185">
        <v>0</v>
      </c>
      <c r="L284" s="185">
        <v>0</v>
      </c>
      <c r="M284" s="84"/>
    </row>
    <row r="285" spans="1:13" ht="25.5" hidden="1" customHeight="1">
      <c r="A285" s="178">
        <v>3</v>
      </c>
      <c r="B285" s="179">
        <v>2</v>
      </c>
      <c r="C285" s="179">
        <v>2</v>
      </c>
      <c r="D285" s="179">
        <v>2</v>
      </c>
      <c r="E285" s="179">
        <v>1</v>
      </c>
      <c r="F285" s="181">
        <v>2</v>
      </c>
      <c r="G285" s="182" t="s">
        <v>186</v>
      </c>
      <c r="H285" s="93">
        <v>252</v>
      </c>
      <c r="I285" s="185">
        <v>0</v>
      </c>
      <c r="J285" s="185">
        <v>0</v>
      </c>
      <c r="K285" s="185">
        <v>0</v>
      </c>
      <c r="L285" s="185">
        <v>0</v>
      </c>
      <c r="M285" s="84"/>
    </row>
    <row r="286" spans="1:13" ht="25.5" hidden="1" customHeight="1">
      <c r="A286" s="178">
        <v>3</v>
      </c>
      <c r="B286" s="179">
        <v>2</v>
      </c>
      <c r="C286" s="179">
        <v>2</v>
      </c>
      <c r="D286" s="179">
        <v>3</v>
      </c>
      <c r="E286" s="179"/>
      <c r="F286" s="181"/>
      <c r="G286" s="180" t="s">
        <v>187</v>
      </c>
      <c r="H286" s="93">
        <v>253</v>
      </c>
      <c r="I286" s="167">
        <f>I287</f>
        <v>0</v>
      </c>
      <c r="J286" s="208">
        <f>J287</f>
        <v>0</v>
      </c>
      <c r="K286" s="168">
        <f>K287</f>
        <v>0</v>
      </c>
      <c r="L286" s="168">
        <f>L287</f>
        <v>0</v>
      </c>
      <c r="M286" s="84"/>
    </row>
    <row r="287" spans="1:13" ht="30" hidden="1" customHeight="1">
      <c r="A287" s="173">
        <v>3</v>
      </c>
      <c r="B287" s="179">
        <v>2</v>
      </c>
      <c r="C287" s="179">
        <v>2</v>
      </c>
      <c r="D287" s="179">
        <v>3</v>
      </c>
      <c r="E287" s="179">
        <v>1</v>
      </c>
      <c r="F287" s="181"/>
      <c r="G287" s="180" t="s">
        <v>187</v>
      </c>
      <c r="H287" s="93">
        <v>254</v>
      </c>
      <c r="I287" s="167">
        <f>I288+I289</f>
        <v>0</v>
      </c>
      <c r="J287" s="167">
        <f>J288+J289</f>
        <v>0</v>
      </c>
      <c r="K287" s="167">
        <f>K288+K289</f>
        <v>0</v>
      </c>
      <c r="L287" s="167">
        <f>L288+L289</f>
        <v>0</v>
      </c>
      <c r="M287" s="84"/>
    </row>
    <row r="288" spans="1:13" ht="31.5" hidden="1" customHeight="1">
      <c r="A288" s="173">
        <v>3</v>
      </c>
      <c r="B288" s="179">
        <v>2</v>
      </c>
      <c r="C288" s="179">
        <v>2</v>
      </c>
      <c r="D288" s="179">
        <v>3</v>
      </c>
      <c r="E288" s="179">
        <v>1</v>
      </c>
      <c r="F288" s="181">
        <v>1</v>
      </c>
      <c r="G288" s="180" t="s">
        <v>188</v>
      </c>
      <c r="H288" s="93">
        <v>255</v>
      </c>
      <c r="I288" s="185">
        <v>0</v>
      </c>
      <c r="J288" s="185">
        <v>0</v>
      </c>
      <c r="K288" s="185">
        <v>0</v>
      </c>
      <c r="L288" s="185">
        <v>0</v>
      </c>
      <c r="M288" s="84"/>
    </row>
    <row r="289" spans="1:13" ht="25.5" hidden="1" customHeight="1">
      <c r="A289" s="173">
        <v>3</v>
      </c>
      <c r="B289" s="179">
        <v>2</v>
      </c>
      <c r="C289" s="179">
        <v>2</v>
      </c>
      <c r="D289" s="179">
        <v>3</v>
      </c>
      <c r="E289" s="179">
        <v>1</v>
      </c>
      <c r="F289" s="181">
        <v>2</v>
      </c>
      <c r="G289" s="180" t="s">
        <v>189</v>
      </c>
      <c r="H289" s="93">
        <v>256</v>
      </c>
      <c r="I289" s="185">
        <v>0</v>
      </c>
      <c r="J289" s="185">
        <v>0</v>
      </c>
      <c r="K289" s="185">
        <v>0</v>
      </c>
      <c r="L289" s="185">
        <v>0</v>
      </c>
      <c r="M289" s="84"/>
    </row>
    <row r="290" spans="1:13" ht="27" hidden="1" customHeight="1">
      <c r="A290" s="178">
        <v>3</v>
      </c>
      <c r="B290" s="179">
        <v>2</v>
      </c>
      <c r="C290" s="179">
        <v>2</v>
      </c>
      <c r="D290" s="179">
        <v>4</v>
      </c>
      <c r="E290" s="179"/>
      <c r="F290" s="181"/>
      <c r="G290" s="180" t="s">
        <v>190</v>
      </c>
      <c r="H290" s="93">
        <v>257</v>
      </c>
      <c r="I290" s="167">
        <f>I291</f>
        <v>0</v>
      </c>
      <c r="J290" s="208">
        <f>J291</f>
        <v>0</v>
      </c>
      <c r="K290" s="168">
        <f>K291</f>
        <v>0</v>
      </c>
      <c r="L290" s="168">
        <f>L291</f>
        <v>0</v>
      </c>
      <c r="M290" s="84"/>
    </row>
    <row r="291" spans="1:13" hidden="1">
      <c r="A291" s="178">
        <v>3</v>
      </c>
      <c r="B291" s="179">
        <v>2</v>
      </c>
      <c r="C291" s="179">
        <v>2</v>
      </c>
      <c r="D291" s="179">
        <v>4</v>
      </c>
      <c r="E291" s="179">
        <v>1</v>
      </c>
      <c r="F291" s="181"/>
      <c r="G291" s="180" t="s">
        <v>190</v>
      </c>
      <c r="H291" s="93">
        <v>258</v>
      </c>
      <c r="I291" s="167">
        <f>SUM(I292:I293)</f>
        <v>0</v>
      </c>
      <c r="J291" s="208">
        <f>SUM(J292:J293)</f>
        <v>0</v>
      </c>
      <c r="K291" s="168">
        <f>SUM(K292:K293)</f>
        <v>0</v>
      </c>
      <c r="L291" s="168">
        <f>SUM(L292:L293)</f>
        <v>0</v>
      </c>
    </row>
    <row r="292" spans="1:13" ht="30.75" hidden="1" customHeight="1">
      <c r="A292" s="178">
        <v>3</v>
      </c>
      <c r="B292" s="179">
        <v>2</v>
      </c>
      <c r="C292" s="179">
        <v>2</v>
      </c>
      <c r="D292" s="179">
        <v>4</v>
      </c>
      <c r="E292" s="179">
        <v>1</v>
      </c>
      <c r="F292" s="181">
        <v>1</v>
      </c>
      <c r="G292" s="180" t="s">
        <v>191</v>
      </c>
      <c r="H292" s="93">
        <v>259</v>
      </c>
      <c r="I292" s="185">
        <v>0</v>
      </c>
      <c r="J292" s="185">
        <v>0</v>
      </c>
      <c r="K292" s="185">
        <v>0</v>
      </c>
      <c r="L292" s="185">
        <v>0</v>
      </c>
      <c r="M292" s="84"/>
    </row>
    <row r="293" spans="1:13" ht="27.75" hidden="1" customHeight="1">
      <c r="A293" s="173">
        <v>3</v>
      </c>
      <c r="B293" s="171">
        <v>2</v>
      </c>
      <c r="C293" s="171">
        <v>2</v>
      </c>
      <c r="D293" s="171">
        <v>4</v>
      </c>
      <c r="E293" s="171">
        <v>1</v>
      </c>
      <c r="F293" s="174">
        <v>2</v>
      </c>
      <c r="G293" s="182" t="s">
        <v>192</v>
      </c>
      <c r="H293" s="93">
        <v>260</v>
      </c>
      <c r="I293" s="185">
        <v>0</v>
      </c>
      <c r="J293" s="185">
        <v>0</v>
      </c>
      <c r="K293" s="185">
        <v>0</v>
      </c>
      <c r="L293" s="185">
        <v>0</v>
      </c>
      <c r="M293" s="84"/>
    </row>
    <row r="294" spans="1:13" ht="28.5" hidden="1" customHeight="1">
      <c r="A294" s="178">
        <v>3</v>
      </c>
      <c r="B294" s="179">
        <v>2</v>
      </c>
      <c r="C294" s="179">
        <v>2</v>
      </c>
      <c r="D294" s="179">
        <v>5</v>
      </c>
      <c r="E294" s="179"/>
      <c r="F294" s="181"/>
      <c r="G294" s="180" t="s">
        <v>193</v>
      </c>
      <c r="H294" s="93">
        <v>261</v>
      </c>
      <c r="I294" s="167">
        <f t="shared" ref="I294:L295" si="26">I295</f>
        <v>0</v>
      </c>
      <c r="J294" s="208">
        <f t="shared" si="26"/>
        <v>0</v>
      </c>
      <c r="K294" s="168">
        <f t="shared" si="26"/>
        <v>0</v>
      </c>
      <c r="L294" s="168">
        <f t="shared" si="26"/>
        <v>0</v>
      </c>
      <c r="M294" s="84"/>
    </row>
    <row r="295" spans="1:13" ht="26.25" hidden="1" customHeight="1">
      <c r="A295" s="178">
        <v>3</v>
      </c>
      <c r="B295" s="179">
        <v>2</v>
      </c>
      <c r="C295" s="179">
        <v>2</v>
      </c>
      <c r="D295" s="179">
        <v>5</v>
      </c>
      <c r="E295" s="179">
        <v>1</v>
      </c>
      <c r="F295" s="181"/>
      <c r="G295" s="180" t="s">
        <v>193</v>
      </c>
      <c r="H295" s="93">
        <v>262</v>
      </c>
      <c r="I295" s="167">
        <f t="shared" si="26"/>
        <v>0</v>
      </c>
      <c r="J295" s="208">
        <f t="shared" si="26"/>
        <v>0</v>
      </c>
      <c r="K295" s="168">
        <f t="shared" si="26"/>
        <v>0</v>
      </c>
      <c r="L295" s="168">
        <f t="shared" si="26"/>
        <v>0</v>
      </c>
      <c r="M295" s="84"/>
    </row>
    <row r="296" spans="1:13" ht="26.25" hidden="1" customHeight="1">
      <c r="A296" s="178">
        <v>3</v>
      </c>
      <c r="B296" s="179">
        <v>2</v>
      </c>
      <c r="C296" s="179">
        <v>2</v>
      </c>
      <c r="D296" s="179">
        <v>5</v>
      </c>
      <c r="E296" s="179">
        <v>1</v>
      </c>
      <c r="F296" s="181">
        <v>1</v>
      </c>
      <c r="G296" s="180" t="s">
        <v>193</v>
      </c>
      <c r="H296" s="93">
        <v>263</v>
      </c>
      <c r="I296" s="185">
        <v>0</v>
      </c>
      <c r="J296" s="185">
        <v>0</v>
      </c>
      <c r="K296" s="185">
        <v>0</v>
      </c>
      <c r="L296" s="185">
        <v>0</v>
      </c>
      <c r="M296" s="84"/>
    </row>
    <row r="297" spans="1:13" ht="26.25" hidden="1" customHeight="1">
      <c r="A297" s="178">
        <v>3</v>
      </c>
      <c r="B297" s="179">
        <v>2</v>
      </c>
      <c r="C297" s="179">
        <v>2</v>
      </c>
      <c r="D297" s="179">
        <v>6</v>
      </c>
      <c r="E297" s="179"/>
      <c r="F297" s="181"/>
      <c r="G297" s="180" t="s">
        <v>176</v>
      </c>
      <c r="H297" s="93">
        <v>264</v>
      </c>
      <c r="I297" s="167">
        <f t="shared" ref="I297:L298" si="27">I298</f>
        <v>0</v>
      </c>
      <c r="J297" s="241">
        <f t="shared" si="27"/>
        <v>0</v>
      </c>
      <c r="K297" s="168">
        <f t="shared" si="27"/>
        <v>0</v>
      </c>
      <c r="L297" s="168">
        <f t="shared" si="27"/>
        <v>0</v>
      </c>
      <c r="M297" s="84"/>
    </row>
    <row r="298" spans="1:13" ht="30" hidden="1" customHeight="1">
      <c r="A298" s="178">
        <v>3</v>
      </c>
      <c r="B298" s="179">
        <v>2</v>
      </c>
      <c r="C298" s="179">
        <v>2</v>
      </c>
      <c r="D298" s="179">
        <v>6</v>
      </c>
      <c r="E298" s="179">
        <v>1</v>
      </c>
      <c r="F298" s="181"/>
      <c r="G298" s="180" t="s">
        <v>176</v>
      </c>
      <c r="H298" s="93">
        <v>265</v>
      </c>
      <c r="I298" s="167">
        <f t="shared" si="27"/>
        <v>0</v>
      </c>
      <c r="J298" s="241">
        <f t="shared" si="27"/>
        <v>0</v>
      </c>
      <c r="K298" s="168">
        <f t="shared" si="27"/>
        <v>0</v>
      </c>
      <c r="L298" s="168">
        <f t="shared" si="27"/>
        <v>0</v>
      </c>
      <c r="M298" s="84"/>
    </row>
    <row r="299" spans="1:13" ht="24.75" hidden="1" customHeight="1">
      <c r="A299" s="178">
        <v>3</v>
      </c>
      <c r="B299" s="200">
        <v>2</v>
      </c>
      <c r="C299" s="200">
        <v>2</v>
      </c>
      <c r="D299" s="179">
        <v>6</v>
      </c>
      <c r="E299" s="200">
        <v>1</v>
      </c>
      <c r="F299" s="201">
        <v>1</v>
      </c>
      <c r="G299" s="202" t="s">
        <v>176</v>
      </c>
      <c r="H299" s="93">
        <v>266</v>
      </c>
      <c r="I299" s="185">
        <v>0</v>
      </c>
      <c r="J299" s="185">
        <v>0</v>
      </c>
      <c r="K299" s="185">
        <v>0</v>
      </c>
      <c r="L299" s="185">
        <v>0</v>
      </c>
      <c r="M299" s="84"/>
    </row>
    <row r="300" spans="1:13" ht="29.25" hidden="1" customHeight="1">
      <c r="A300" s="182">
        <v>3</v>
      </c>
      <c r="B300" s="178">
        <v>2</v>
      </c>
      <c r="C300" s="179">
        <v>2</v>
      </c>
      <c r="D300" s="179">
        <v>7</v>
      </c>
      <c r="E300" s="179"/>
      <c r="F300" s="181"/>
      <c r="G300" s="180" t="s">
        <v>177</v>
      </c>
      <c r="H300" s="93">
        <v>267</v>
      </c>
      <c r="I300" s="167">
        <f>I301</f>
        <v>0</v>
      </c>
      <c r="J300" s="241">
        <f>J301</f>
        <v>0</v>
      </c>
      <c r="K300" s="168">
        <f>K301</f>
        <v>0</v>
      </c>
      <c r="L300" s="168">
        <f>L301</f>
        <v>0</v>
      </c>
      <c r="M300" s="84"/>
    </row>
    <row r="301" spans="1:13" ht="26.25" hidden="1" customHeight="1">
      <c r="A301" s="182">
        <v>3</v>
      </c>
      <c r="B301" s="178">
        <v>2</v>
      </c>
      <c r="C301" s="179">
        <v>2</v>
      </c>
      <c r="D301" s="179">
        <v>7</v>
      </c>
      <c r="E301" s="179">
        <v>1</v>
      </c>
      <c r="F301" s="181"/>
      <c r="G301" s="180" t="s">
        <v>177</v>
      </c>
      <c r="H301" s="93">
        <v>268</v>
      </c>
      <c r="I301" s="167">
        <f>I302+I303</f>
        <v>0</v>
      </c>
      <c r="J301" s="167">
        <f>J302+J303</f>
        <v>0</v>
      </c>
      <c r="K301" s="167">
        <f>K302+K303</f>
        <v>0</v>
      </c>
      <c r="L301" s="167">
        <f>L302+L303</f>
        <v>0</v>
      </c>
      <c r="M301" s="84"/>
    </row>
    <row r="302" spans="1:13" ht="27.75" hidden="1" customHeight="1">
      <c r="A302" s="182">
        <v>3</v>
      </c>
      <c r="B302" s="178">
        <v>2</v>
      </c>
      <c r="C302" s="178">
        <v>2</v>
      </c>
      <c r="D302" s="179">
        <v>7</v>
      </c>
      <c r="E302" s="179">
        <v>1</v>
      </c>
      <c r="F302" s="181">
        <v>1</v>
      </c>
      <c r="G302" s="180" t="s">
        <v>178</v>
      </c>
      <c r="H302" s="93">
        <v>269</v>
      </c>
      <c r="I302" s="185">
        <v>0</v>
      </c>
      <c r="J302" s="185">
        <v>0</v>
      </c>
      <c r="K302" s="185">
        <v>0</v>
      </c>
      <c r="L302" s="185">
        <v>0</v>
      </c>
      <c r="M302" s="84"/>
    </row>
    <row r="303" spans="1:13" ht="25.5" hidden="1" customHeight="1">
      <c r="A303" s="182">
        <v>3</v>
      </c>
      <c r="B303" s="178">
        <v>2</v>
      </c>
      <c r="C303" s="178">
        <v>2</v>
      </c>
      <c r="D303" s="179">
        <v>7</v>
      </c>
      <c r="E303" s="179">
        <v>1</v>
      </c>
      <c r="F303" s="181">
        <v>2</v>
      </c>
      <c r="G303" s="180" t="s">
        <v>179</v>
      </c>
      <c r="H303" s="93">
        <v>270</v>
      </c>
      <c r="I303" s="185">
        <v>0</v>
      </c>
      <c r="J303" s="185">
        <v>0</v>
      </c>
      <c r="K303" s="185">
        <v>0</v>
      </c>
      <c r="L303" s="185">
        <v>0</v>
      </c>
      <c r="M303" s="84"/>
    </row>
    <row r="304" spans="1:13" ht="30" hidden="1" customHeight="1">
      <c r="A304" s="186">
        <v>3</v>
      </c>
      <c r="B304" s="186">
        <v>3</v>
      </c>
      <c r="C304" s="163"/>
      <c r="D304" s="164"/>
      <c r="E304" s="164"/>
      <c r="F304" s="166"/>
      <c r="G304" s="165" t="s">
        <v>194</v>
      </c>
      <c r="H304" s="93">
        <v>271</v>
      </c>
      <c r="I304" s="167">
        <f>SUM(I305+I337)</f>
        <v>0</v>
      </c>
      <c r="J304" s="241">
        <f>SUM(J305+J337)</f>
        <v>0</v>
      </c>
      <c r="K304" s="168">
        <f>SUM(K305+K337)</f>
        <v>0</v>
      </c>
      <c r="L304" s="168">
        <f>SUM(L305+L337)</f>
        <v>0</v>
      </c>
      <c r="M304" s="84"/>
    </row>
    <row r="305" spans="1:13" ht="40.5" hidden="1" customHeight="1">
      <c r="A305" s="182">
        <v>3</v>
      </c>
      <c r="B305" s="182">
        <v>3</v>
      </c>
      <c r="C305" s="178">
        <v>1</v>
      </c>
      <c r="D305" s="179"/>
      <c r="E305" s="179"/>
      <c r="F305" s="181"/>
      <c r="G305" s="180" t="s">
        <v>195</v>
      </c>
      <c r="H305" s="93">
        <v>272</v>
      </c>
      <c r="I305" s="167">
        <f>SUM(I306+I315+I319+I323+I327+I330+I333)</f>
        <v>0</v>
      </c>
      <c r="J305" s="241">
        <f>SUM(J306+J315+J319+J323+J327+J330+J333)</f>
        <v>0</v>
      </c>
      <c r="K305" s="168">
        <f>SUM(K306+K315+K319+K323+K327+K330+K333)</f>
        <v>0</v>
      </c>
      <c r="L305" s="168">
        <f>SUM(L306+L315+L319+L323+L327+L330+L333)</f>
        <v>0</v>
      </c>
      <c r="M305" s="84"/>
    </row>
    <row r="306" spans="1:13" ht="29.25" hidden="1" customHeight="1">
      <c r="A306" s="182">
        <v>3</v>
      </c>
      <c r="B306" s="182">
        <v>3</v>
      </c>
      <c r="C306" s="178">
        <v>1</v>
      </c>
      <c r="D306" s="179">
        <v>1</v>
      </c>
      <c r="E306" s="179"/>
      <c r="F306" s="181"/>
      <c r="G306" s="180" t="s">
        <v>181</v>
      </c>
      <c r="H306" s="93">
        <v>273</v>
      </c>
      <c r="I306" s="167">
        <f>SUM(I307+I309+I312)</f>
        <v>0</v>
      </c>
      <c r="J306" s="167">
        <f>SUM(J307+J309+J312)</f>
        <v>0</v>
      </c>
      <c r="K306" s="167">
        <f>SUM(K307+K309+K312)</f>
        <v>0</v>
      </c>
      <c r="L306" s="167">
        <f>SUM(L307+L309+L312)</f>
        <v>0</v>
      </c>
      <c r="M306" s="84"/>
    </row>
    <row r="307" spans="1:13" ht="27" hidden="1" customHeight="1">
      <c r="A307" s="182">
        <v>3</v>
      </c>
      <c r="B307" s="182">
        <v>3</v>
      </c>
      <c r="C307" s="178">
        <v>1</v>
      </c>
      <c r="D307" s="179">
        <v>1</v>
      </c>
      <c r="E307" s="179">
        <v>1</v>
      </c>
      <c r="F307" s="181"/>
      <c r="G307" s="180" t="s">
        <v>159</v>
      </c>
      <c r="H307" s="93">
        <v>274</v>
      </c>
      <c r="I307" s="167">
        <f>SUM(I308:I308)</f>
        <v>0</v>
      </c>
      <c r="J307" s="241">
        <f>SUM(J308:J308)</f>
        <v>0</v>
      </c>
      <c r="K307" s="168">
        <f>SUM(K308:K308)</f>
        <v>0</v>
      </c>
      <c r="L307" s="168">
        <f>SUM(L308:L308)</f>
        <v>0</v>
      </c>
      <c r="M307" s="84"/>
    </row>
    <row r="308" spans="1:13" ht="28.5" hidden="1" customHeight="1">
      <c r="A308" s="182">
        <v>3</v>
      </c>
      <c r="B308" s="182">
        <v>3</v>
      </c>
      <c r="C308" s="178">
        <v>1</v>
      </c>
      <c r="D308" s="179">
        <v>1</v>
      </c>
      <c r="E308" s="179">
        <v>1</v>
      </c>
      <c r="F308" s="181">
        <v>1</v>
      </c>
      <c r="G308" s="180" t="s">
        <v>159</v>
      </c>
      <c r="H308" s="93">
        <v>275</v>
      </c>
      <c r="I308" s="185">
        <v>0</v>
      </c>
      <c r="J308" s="185">
        <v>0</v>
      </c>
      <c r="K308" s="185">
        <v>0</v>
      </c>
      <c r="L308" s="185">
        <v>0</v>
      </c>
      <c r="M308" s="84"/>
    </row>
    <row r="309" spans="1:13" ht="31.5" hidden="1" customHeight="1">
      <c r="A309" s="182">
        <v>3</v>
      </c>
      <c r="B309" s="182">
        <v>3</v>
      </c>
      <c r="C309" s="178">
        <v>1</v>
      </c>
      <c r="D309" s="179">
        <v>1</v>
      </c>
      <c r="E309" s="179">
        <v>2</v>
      </c>
      <c r="F309" s="181"/>
      <c r="G309" s="180" t="s">
        <v>182</v>
      </c>
      <c r="H309" s="93">
        <v>276</v>
      </c>
      <c r="I309" s="167">
        <f>SUM(I310:I311)</f>
        <v>0</v>
      </c>
      <c r="J309" s="167">
        <f>SUM(J310:J311)</f>
        <v>0</v>
      </c>
      <c r="K309" s="167">
        <f>SUM(K310:K311)</f>
        <v>0</v>
      </c>
      <c r="L309" s="167">
        <f>SUM(L310:L311)</f>
        <v>0</v>
      </c>
      <c r="M309" s="84"/>
    </row>
    <row r="310" spans="1:13" ht="25.5" hidden="1" customHeight="1">
      <c r="A310" s="182">
        <v>3</v>
      </c>
      <c r="B310" s="182">
        <v>3</v>
      </c>
      <c r="C310" s="178">
        <v>1</v>
      </c>
      <c r="D310" s="179">
        <v>1</v>
      </c>
      <c r="E310" s="179">
        <v>2</v>
      </c>
      <c r="F310" s="181">
        <v>1</v>
      </c>
      <c r="G310" s="180" t="s">
        <v>161</v>
      </c>
      <c r="H310" s="93">
        <v>277</v>
      </c>
      <c r="I310" s="185">
        <v>0</v>
      </c>
      <c r="J310" s="185">
        <v>0</v>
      </c>
      <c r="K310" s="185">
        <v>0</v>
      </c>
      <c r="L310" s="185">
        <v>0</v>
      </c>
      <c r="M310" s="84"/>
    </row>
    <row r="311" spans="1:13" ht="29.25" hidden="1" customHeight="1">
      <c r="A311" s="182">
        <v>3</v>
      </c>
      <c r="B311" s="182">
        <v>3</v>
      </c>
      <c r="C311" s="178">
        <v>1</v>
      </c>
      <c r="D311" s="179">
        <v>1</v>
      </c>
      <c r="E311" s="179">
        <v>2</v>
      </c>
      <c r="F311" s="181">
        <v>2</v>
      </c>
      <c r="G311" s="180" t="s">
        <v>162</v>
      </c>
      <c r="H311" s="93">
        <v>278</v>
      </c>
      <c r="I311" s="185">
        <v>0</v>
      </c>
      <c r="J311" s="185">
        <v>0</v>
      </c>
      <c r="K311" s="185">
        <v>0</v>
      </c>
      <c r="L311" s="185">
        <v>0</v>
      </c>
      <c r="M311" s="84"/>
    </row>
    <row r="312" spans="1:13" ht="28.5" hidden="1" customHeight="1">
      <c r="A312" s="182">
        <v>3</v>
      </c>
      <c r="B312" s="182">
        <v>3</v>
      </c>
      <c r="C312" s="178">
        <v>1</v>
      </c>
      <c r="D312" s="179">
        <v>1</v>
      </c>
      <c r="E312" s="179">
        <v>3</v>
      </c>
      <c r="F312" s="181"/>
      <c r="G312" s="180" t="s">
        <v>163</v>
      </c>
      <c r="H312" s="93">
        <v>279</v>
      </c>
      <c r="I312" s="167">
        <f>SUM(I313:I314)</f>
        <v>0</v>
      </c>
      <c r="J312" s="167">
        <f>SUM(J313:J314)</f>
        <v>0</v>
      </c>
      <c r="K312" s="167">
        <f>SUM(K313:K314)</f>
        <v>0</v>
      </c>
      <c r="L312" s="167">
        <f>SUM(L313:L314)</f>
        <v>0</v>
      </c>
      <c r="M312" s="84"/>
    </row>
    <row r="313" spans="1:13" ht="24.75" hidden="1" customHeight="1">
      <c r="A313" s="182">
        <v>3</v>
      </c>
      <c r="B313" s="182">
        <v>3</v>
      </c>
      <c r="C313" s="178">
        <v>1</v>
      </c>
      <c r="D313" s="179">
        <v>1</v>
      </c>
      <c r="E313" s="179">
        <v>3</v>
      </c>
      <c r="F313" s="181">
        <v>1</v>
      </c>
      <c r="G313" s="180" t="s">
        <v>164</v>
      </c>
      <c r="H313" s="93">
        <v>280</v>
      </c>
      <c r="I313" s="185">
        <v>0</v>
      </c>
      <c r="J313" s="185">
        <v>0</v>
      </c>
      <c r="K313" s="185">
        <v>0</v>
      </c>
      <c r="L313" s="185">
        <v>0</v>
      </c>
      <c r="M313" s="84"/>
    </row>
    <row r="314" spans="1:13" ht="22.5" hidden="1" customHeight="1">
      <c r="A314" s="182">
        <v>3</v>
      </c>
      <c r="B314" s="182">
        <v>3</v>
      </c>
      <c r="C314" s="178">
        <v>1</v>
      </c>
      <c r="D314" s="179">
        <v>1</v>
      </c>
      <c r="E314" s="179">
        <v>3</v>
      </c>
      <c r="F314" s="181">
        <v>2</v>
      </c>
      <c r="G314" s="180" t="s">
        <v>183</v>
      </c>
      <c r="H314" s="93">
        <v>281</v>
      </c>
      <c r="I314" s="185">
        <v>0</v>
      </c>
      <c r="J314" s="185">
        <v>0</v>
      </c>
      <c r="K314" s="185">
        <v>0</v>
      </c>
      <c r="L314" s="185">
        <v>0</v>
      </c>
      <c r="M314" s="84"/>
    </row>
    <row r="315" spans="1:13" hidden="1">
      <c r="A315" s="198">
        <v>3</v>
      </c>
      <c r="B315" s="173">
        <v>3</v>
      </c>
      <c r="C315" s="178">
        <v>1</v>
      </c>
      <c r="D315" s="179">
        <v>2</v>
      </c>
      <c r="E315" s="179"/>
      <c r="F315" s="181"/>
      <c r="G315" s="180" t="s">
        <v>196</v>
      </c>
      <c r="H315" s="93">
        <v>282</v>
      </c>
      <c r="I315" s="167">
        <f>I316</f>
        <v>0</v>
      </c>
      <c r="J315" s="241">
        <f>J316</f>
        <v>0</v>
      </c>
      <c r="K315" s="168">
        <f>K316</f>
        <v>0</v>
      </c>
      <c r="L315" s="168">
        <f>L316</f>
        <v>0</v>
      </c>
    </row>
    <row r="316" spans="1:13" ht="26.25" hidden="1" customHeight="1">
      <c r="A316" s="198">
        <v>3</v>
      </c>
      <c r="B316" s="198">
        <v>3</v>
      </c>
      <c r="C316" s="173">
        <v>1</v>
      </c>
      <c r="D316" s="171">
        <v>2</v>
      </c>
      <c r="E316" s="171">
        <v>1</v>
      </c>
      <c r="F316" s="174"/>
      <c r="G316" s="180" t="s">
        <v>196</v>
      </c>
      <c r="H316" s="93">
        <v>283</v>
      </c>
      <c r="I316" s="188">
        <f>SUM(I317:I318)</f>
        <v>0</v>
      </c>
      <c r="J316" s="242">
        <f>SUM(J317:J318)</f>
        <v>0</v>
      </c>
      <c r="K316" s="189">
        <f>SUM(K317:K318)</f>
        <v>0</v>
      </c>
      <c r="L316" s="189">
        <f>SUM(L317:L318)</f>
        <v>0</v>
      </c>
      <c r="M316" s="84"/>
    </row>
    <row r="317" spans="1:13" ht="25.5" hidden="1" customHeight="1">
      <c r="A317" s="182">
        <v>3</v>
      </c>
      <c r="B317" s="182">
        <v>3</v>
      </c>
      <c r="C317" s="178">
        <v>1</v>
      </c>
      <c r="D317" s="179">
        <v>2</v>
      </c>
      <c r="E317" s="179">
        <v>1</v>
      </c>
      <c r="F317" s="181">
        <v>1</v>
      </c>
      <c r="G317" s="180" t="s">
        <v>197</v>
      </c>
      <c r="H317" s="93">
        <v>284</v>
      </c>
      <c r="I317" s="185">
        <v>0</v>
      </c>
      <c r="J317" s="185">
        <v>0</v>
      </c>
      <c r="K317" s="185">
        <v>0</v>
      </c>
      <c r="L317" s="185">
        <v>0</v>
      </c>
      <c r="M317" s="84"/>
    </row>
    <row r="318" spans="1:13" ht="24" hidden="1" customHeight="1">
      <c r="A318" s="190">
        <v>3</v>
      </c>
      <c r="B318" s="225">
        <v>3</v>
      </c>
      <c r="C318" s="199">
        <v>1</v>
      </c>
      <c r="D318" s="200">
        <v>2</v>
      </c>
      <c r="E318" s="200">
        <v>1</v>
      </c>
      <c r="F318" s="201">
        <v>2</v>
      </c>
      <c r="G318" s="202" t="s">
        <v>198</v>
      </c>
      <c r="H318" s="93">
        <v>285</v>
      </c>
      <c r="I318" s="185">
        <v>0</v>
      </c>
      <c r="J318" s="185">
        <v>0</v>
      </c>
      <c r="K318" s="185">
        <v>0</v>
      </c>
      <c r="L318" s="185">
        <v>0</v>
      </c>
      <c r="M318" s="84"/>
    </row>
    <row r="319" spans="1:13" ht="27.75" hidden="1" customHeight="1">
      <c r="A319" s="178">
        <v>3</v>
      </c>
      <c r="B319" s="180">
        <v>3</v>
      </c>
      <c r="C319" s="178">
        <v>1</v>
      </c>
      <c r="D319" s="179">
        <v>3</v>
      </c>
      <c r="E319" s="179"/>
      <c r="F319" s="181"/>
      <c r="G319" s="180" t="s">
        <v>199</v>
      </c>
      <c r="H319" s="93">
        <v>286</v>
      </c>
      <c r="I319" s="167">
        <f>I320</f>
        <v>0</v>
      </c>
      <c r="J319" s="241">
        <f>J320</f>
        <v>0</v>
      </c>
      <c r="K319" s="168">
        <f>K320</f>
        <v>0</v>
      </c>
      <c r="L319" s="168">
        <f>L320</f>
        <v>0</v>
      </c>
      <c r="M319" s="84"/>
    </row>
    <row r="320" spans="1:13" ht="24" hidden="1" customHeight="1">
      <c r="A320" s="178">
        <v>3</v>
      </c>
      <c r="B320" s="202">
        <v>3</v>
      </c>
      <c r="C320" s="199">
        <v>1</v>
      </c>
      <c r="D320" s="200">
        <v>3</v>
      </c>
      <c r="E320" s="200">
        <v>1</v>
      </c>
      <c r="F320" s="201"/>
      <c r="G320" s="180" t="s">
        <v>199</v>
      </c>
      <c r="H320" s="93">
        <v>287</v>
      </c>
      <c r="I320" s="168">
        <f>I321+I322</f>
        <v>0</v>
      </c>
      <c r="J320" s="168">
        <f>J321+J322</f>
        <v>0</v>
      </c>
      <c r="K320" s="168">
        <f>K321+K322</f>
        <v>0</v>
      </c>
      <c r="L320" s="168">
        <f>L321+L322</f>
        <v>0</v>
      </c>
      <c r="M320" s="84"/>
    </row>
    <row r="321" spans="1:13" ht="27" hidden="1" customHeight="1">
      <c r="A321" s="178">
        <v>3</v>
      </c>
      <c r="B321" s="180">
        <v>3</v>
      </c>
      <c r="C321" s="178">
        <v>1</v>
      </c>
      <c r="D321" s="179">
        <v>3</v>
      </c>
      <c r="E321" s="179">
        <v>1</v>
      </c>
      <c r="F321" s="181">
        <v>1</v>
      </c>
      <c r="G321" s="180" t="s">
        <v>200</v>
      </c>
      <c r="H321" s="93">
        <v>288</v>
      </c>
      <c r="I321" s="230">
        <v>0</v>
      </c>
      <c r="J321" s="230">
        <v>0</v>
      </c>
      <c r="K321" s="230">
        <v>0</v>
      </c>
      <c r="L321" s="229">
        <v>0</v>
      </c>
      <c r="M321" s="84"/>
    </row>
    <row r="322" spans="1:13" ht="26.25" hidden="1" customHeight="1">
      <c r="A322" s="178">
        <v>3</v>
      </c>
      <c r="B322" s="180">
        <v>3</v>
      </c>
      <c r="C322" s="178">
        <v>1</v>
      </c>
      <c r="D322" s="179">
        <v>3</v>
      </c>
      <c r="E322" s="179">
        <v>1</v>
      </c>
      <c r="F322" s="181">
        <v>2</v>
      </c>
      <c r="G322" s="180" t="s">
        <v>201</v>
      </c>
      <c r="H322" s="93">
        <v>289</v>
      </c>
      <c r="I322" s="185">
        <v>0</v>
      </c>
      <c r="J322" s="185">
        <v>0</v>
      </c>
      <c r="K322" s="185">
        <v>0</v>
      </c>
      <c r="L322" s="185">
        <v>0</v>
      </c>
      <c r="M322" s="84"/>
    </row>
    <row r="323" spans="1:13" hidden="1">
      <c r="A323" s="178">
        <v>3</v>
      </c>
      <c r="B323" s="180">
        <v>3</v>
      </c>
      <c r="C323" s="178">
        <v>1</v>
      </c>
      <c r="D323" s="179">
        <v>4</v>
      </c>
      <c r="E323" s="179"/>
      <c r="F323" s="181"/>
      <c r="G323" s="180" t="s">
        <v>202</v>
      </c>
      <c r="H323" s="93">
        <v>290</v>
      </c>
      <c r="I323" s="167">
        <f>I324</f>
        <v>0</v>
      </c>
      <c r="J323" s="241">
        <f>J324</f>
        <v>0</v>
      </c>
      <c r="K323" s="168">
        <f>K324</f>
        <v>0</v>
      </c>
      <c r="L323" s="168">
        <f>L324</f>
        <v>0</v>
      </c>
    </row>
    <row r="324" spans="1:13" ht="31.5" hidden="1" customHeight="1">
      <c r="A324" s="182">
        <v>3</v>
      </c>
      <c r="B324" s="178">
        <v>3</v>
      </c>
      <c r="C324" s="179">
        <v>1</v>
      </c>
      <c r="D324" s="179">
        <v>4</v>
      </c>
      <c r="E324" s="179">
        <v>1</v>
      </c>
      <c r="F324" s="181"/>
      <c r="G324" s="180" t="s">
        <v>202</v>
      </c>
      <c r="H324" s="93">
        <v>291</v>
      </c>
      <c r="I324" s="167">
        <f>SUM(I325:I326)</f>
        <v>0</v>
      </c>
      <c r="J324" s="167">
        <f>SUM(J325:J326)</f>
        <v>0</v>
      </c>
      <c r="K324" s="167">
        <f>SUM(K325:K326)</f>
        <v>0</v>
      </c>
      <c r="L324" s="167">
        <f>SUM(L325:L326)</f>
        <v>0</v>
      </c>
      <c r="M324" s="84"/>
    </row>
    <row r="325" spans="1:13" hidden="1">
      <c r="A325" s="182">
        <v>3</v>
      </c>
      <c r="B325" s="178">
        <v>3</v>
      </c>
      <c r="C325" s="179">
        <v>1</v>
      </c>
      <c r="D325" s="179">
        <v>4</v>
      </c>
      <c r="E325" s="179">
        <v>1</v>
      </c>
      <c r="F325" s="181">
        <v>1</v>
      </c>
      <c r="G325" s="180" t="s">
        <v>203</v>
      </c>
      <c r="H325" s="93">
        <v>292</v>
      </c>
      <c r="I325" s="184">
        <v>0</v>
      </c>
      <c r="J325" s="185">
        <v>0</v>
      </c>
      <c r="K325" s="185">
        <v>0</v>
      </c>
      <c r="L325" s="184">
        <v>0</v>
      </c>
    </row>
    <row r="326" spans="1:13" ht="30.75" hidden="1" customHeight="1">
      <c r="A326" s="178">
        <v>3</v>
      </c>
      <c r="B326" s="179">
        <v>3</v>
      </c>
      <c r="C326" s="179">
        <v>1</v>
      </c>
      <c r="D326" s="179">
        <v>4</v>
      </c>
      <c r="E326" s="179">
        <v>1</v>
      </c>
      <c r="F326" s="181">
        <v>2</v>
      </c>
      <c r="G326" s="180" t="s">
        <v>204</v>
      </c>
      <c r="H326" s="93">
        <v>293</v>
      </c>
      <c r="I326" s="185">
        <v>0</v>
      </c>
      <c r="J326" s="230">
        <v>0</v>
      </c>
      <c r="K326" s="230">
        <v>0</v>
      </c>
      <c r="L326" s="229">
        <v>0</v>
      </c>
      <c r="M326" s="84"/>
    </row>
    <row r="327" spans="1:13" ht="26.25" hidden="1" customHeight="1">
      <c r="A327" s="178">
        <v>3</v>
      </c>
      <c r="B327" s="179">
        <v>3</v>
      </c>
      <c r="C327" s="179">
        <v>1</v>
      </c>
      <c r="D327" s="179">
        <v>5</v>
      </c>
      <c r="E327" s="179"/>
      <c r="F327" s="181"/>
      <c r="G327" s="180" t="s">
        <v>205</v>
      </c>
      <c r="H327" s="93">
        <v>294</v>
      </c>
      <c r="I327" s="189">
        <f t="shared" ref="I327:L328" si="28">I328</f>
        <v>0</v>
      </c>
      <c r="J327" s="241">
        <f t="shared" si="28"/>
        <v>0</v>
      </c>
      <c r="K327" s="168">
        <f t="shared" si="28"/>
        <v>0</v>
      </c>
      <c r="L327" s="168">
        <f t="shared" si="28"/>
        <v>0</v>
      </c>
      <c r="M327" s="84"/>
    </row>
    <row r="328" spans="1:13" ht="30" hidden="1" customHeight="1">
      <c r="A328" s="173">
        <v>3</v>
      </c>
      <c r="B328" s="200">
        <v>3</v>
      </c>
      <c r="C328" s="200">
        <v>1</v>
      </c>
      <c r="D328" s="200">
        <v>5</v>
      </c>
      <c r="E328" s="200">
        <v>1</v>
      </c>
      <c r="F328" s="201"/>
      <c r="G328" s="180" t="s">
        <v>205</v>
      </c>
      <c r="H328" s="93">
        <v>295</v>
      </c>
      <c r="I328" s="168">
        <f t="shared" si="28"/>
        <v>0</v>
      </c>
      <c r="J328" s="242">
        <f t="shared" si="28"/>
        <v>0</v>
      </c>
      <c r="K328" s="189">
        <f t="shared" si="28"/>
        <v>0</v>
      </c>
      <c r="L328" s="189">
        <f t="shared" si="28"/>
        <v>0</v>
      </c>
      <c r="M328" s="84"/>
    </row>
    <row r="329" spans="1:13" ht="30" hidden="1" customHeight="1">
      <c r="A329" s="178">
        <v>3</v>
      </c>
      <c r="B329" s="179">
        <v>3</v>
      </c>
      <c r="C329" s="179">
        <v>1</v>
      </c>
      <c r="D329" s="179">
        <v>5</v>
      </c>
      <c r="E329" s="179">
        <v>1</v>
      </c>
      <c r="F329" s="181">
        <v>1</v>
      </c>
      <c r="G329" s="180" t="s">
        <v>206</v>
      </c>
      <c r="H329" s="93">
        <v>296</v>
      </c>
      <c r="I329" s="185">
        <v>0</v>
      </c>
      <c r="J329" s="230">
        <v>0</v>
      </c>
      <c r="K329" s="230">
        <v>0</v>
      </c>
      <c r="L329" s="229">
        <v>0</v>
      </c>
      <c r="M329" s="84"/>
    </row>
    <row r="330" spans="1:13" ht="30" hidden="1" customHeight="1">
      <c r="A330" s="178">
        <v>3</v>
      </c>
      <c r="B330" s="179">
        <v>3</v>
      </c>
      <c r="C330" s="179">
        <v>1</v>
      </c>
      <c r="D330" s="179">
        <v>6</v>
      </c>
      <c r="E330" s="179"/>
      <c r="F330" s="181"/>
      <c r="G330" s="180" t="s">
        <v>176</v>
      </c>
      <c r="H330" s="93">
        <v>297</v>
      </c>
      <c r="I330" s="168">
        <f t="shared" ref="I330:L331" si="29">I331</f>
        <v>0</v>
      </c>
      <c r="J330" s="241">
        <f t="shared" si="29"/>
        <v>0</v>
      </c>
      <c r="K330" s="168">
        <f t="shared" si="29"/>
        <v>0</v>
      </c>
      <c r="L330" s="168">
        <f t="shared" si="29"/>
        <v>0</v>
      </c>
      <c r="M330" s="84"/>
    </row>
    <row r="331" spans="1:13" ht="30" hidden="1" customHeight="1">
      <c r="A331" s="178">
        <v>3</v>
      </c>
      <c r="B331" s="179">
        <v>3</v>
      </c>
      <c r="C331" s="179">
        <v>1</v>
      </c>
      <c r="D331" s="179">
        <v>6</v>
      </c>
      <c r="E331" s="179">
        <v>1</v>
      </c>
      <c r="F331" s="181"/>
      <c r="G331" s="180" t="s">
        <v>176</v>
      </c>
      <c r="H331" s="93">
        <v>298</v>
      </c>
      <c r="I331" s="167">
        <f t="shared" si="29"/>
        <v>0</v>
      </c>
      <c r="J331" s="241">
        <f t="shared" si="29"/>
        <v>0</v>
      </c>
      <c r="K331" s="168">
        <f t="shared" si="29"/>
        <v>0</v>
      </c>
      <c r="L331" s="168">
        <f t="shared" si="29"/>
        <v>0</v>
      </c>
      <c r="M331" s="84"/>
    </row>
    <row r="332" spans="1:13" ht="25.5" hidden="1" customHeight="1">
      <c r="A332" s="178">
        <v>3</v>
      </c>
      <c r="B332" s="179">
        <v>3</v>
      </c>
      <c r="C332" s="179">
        <v>1</v>
      </c>
      <c r="D332" s="179">
        <v>6</v>
      </c>
      <c r="E332" s="179">
        <v>1</v>
      </c>
      <c r="F332" s="181">
        <v>1</v>
      </c>
      <c r="G332" s="180" t="s">
        <v>176</v>
      </c>
      <c r="H332" s="93">
        <v>299</v>
      </c>
      <c r="I332" s="230">
        <v>0</v>
      </c>
      <c r="J332" s="230">
        <v>0</v>
      </c>
      <c r="K332" s="230">
        <v>0</v>
      </c>
      <c r="L332" s="229">
        <v>0</v>
      </c>
      <c r="M332" s="84"/>
    </row>
    <row r="333" spans="1:13" ht="22.5" hidden="1" customHeight="1">
      <c r="A333" s="178">
        <v>3</v>
      </c>
      <c r="B333" s="179">
        <v>3</v>
      </c>
      <c r="C333" s="179">
        <v>1</v>
      </c>
      <c r="D333" s="179">
        <v>7</v>
      </c>
      <c r="E333" s="179"/>
      <c r="F333" s="181"/>
      <c r="G333" s="180" t="s">
        <v>207</v>
      </c>
      <c r="H333" s="93">
        <v>300</v>
      </c>
      <c r="I333" s="167">
        <f>I334</f>
        <v>0</v>
      </c>
      <c r="J333" s="241">
        <f>J334</f>
        <v>0</v>
      </c>
      <c r="K333" s="168">
        <f>K334</f>
        <v>0</v>
      </c>
      <c r="L333" s="168">
        <f>L334</f>
        <v>0</v>
      </c>
      <c r="M333" s="84"/>
    </row>
    <row r="334" spans="1:13" ht="25.5" hidden="1" customHeight="1">
      <c r="A334" s="178">
        <v>3</v>
      </c>
      <c r="B334" s="179">
        <v>3</v>
      </c>
      <c r="C334" s="179">
        <v>1</v>
      </c>
      <c r="D334" s="179">
        <v>7</v>
      </c>
      <c r="E334" s="179">
        <v>1</v>
      </c>
      <c r="F334" s="181"/>
      <c r="G334" s="180" t="s">
        <v>207</v>
      </c>
      <c r="H334" s="93">
        <v>301</v>
      </c>
      <c r="I334" s="167">
        <f>I335+I336</f>
        <v>0</v>
      </c>
      <c r="J334" s="167">
        <f>J335+J336</f>
        <v>0</v>
      </c>
      <c r="K334" s="167">
        <f>K335+K336</f>
        <v>0</v>
      </c>
      <c r="L334" s="167">
        <f>L335+L336</f>
        <v>0</v>
      </c>
      <c r="M334" s="84"/>
    </row>
    <row r="335" spans="1:13" ht="27" hidden="1" customHeight="1">
      <c r="A335" s="178">
        <v>3</v>
      </c>
      <c r="B335" s="179">
        <v>3</v>
      </c>
      <c r="C335" s="179">
        <v>1</v>
      </c>
      <c r="D335" s="179">
        <v>7</v>
      </c>
      <c r="E335" s="179">
        <v>1</v>
      </c>
      <c r="F335" s="181">
        <v>1</v>
      </c>
      <c r="G335" s="180" t="s">
        <v>208</v>
      </c>
      <c r="H335" s="93">
        <v>302</v>
      </c>
      <c r="I335" s="230">
        <v>0</v>
      </c>
      <c r="J335" s="230">
        <v>0</v>
      </c>
      <c r="K335" s="230">
        <v>0</v>
      </c>
      <c r="L335" s="229">
        <v>0</v>
      </c>
      <c r="M335" s="84"/>
    </row>
    <row r="336" spans="1:13" ht="27.75" hidden="1" customHeight="1">
      <c r="A336" s="178">
        <v>3</v>
      </c>
      <c r="B336" s="179">
        <v>3</v>
      </c>
      <c r="C336" s="179">
        <v>1</v>
      </c>
      <c r="D336" s="179">
        <v>7</v>
      </c>
      <c r="E336" s="179">
        <v>1</v>
      </c>
      <c r="F336" s="181">
        <v>2</v>
      </c>
      <c r="G336" s="180" t="s">
        <v>209</v>
      </c>
      <c r="H336" s="93">
        <v>303</v>
      </c>
      <c r="I336" s="185">
        <v>0</v>
      </c>
      <c r="J336" s="185">
        <v>0</v>
      </c>
      <c r="K336" s="185">
        <v>0</v>
      </c>
      <c r="L336" s="185">
        <v>0</v>
      </c>
      <c r="M336" s="84"/>
    </row>
    <row r="337" spans="1:16" ht="38.25" hidden="1" customHeight="1">
      <c r="A337" s="178">
        <v>3</v>
      </c>
      <c r="B337" s="179">
        <v>3</v>
      </c>
      <c r="C337" s="179">
        <v>2</v>
      </c>
      <c r="D337" s="179"/>
      <c r="E337" s="179"/>
      <c r="F337" s="181"/>
      <c r="G337" s="180" t="s">
        <v>210</v>
      </c>
      <c r="H337" s="93">
        <v>304</v>
      </c>
      <c r="I337" s="167">
        <f>SUM(I338+I347+I351+I355+I359+I362+I365)</f>
        <v>0</v>
      </c>
      <c r="J337" s="241">
        <f>SUM(J338+J347+J351+J355+J359+J362+J365)</f>
        <v>0</v>
      </c>
      <c r="K337" s="168">
        <f>SUM(K338+K347+K351+K355+K359+K362+K365)</f>
        <v>0</v>
      </c>
      <c r="L337" s="168">
        <f>SUM(L338+L347+L351+L355+L359+L362+L365)</f>
        <v>0</v>
      </c>
      <c r="M337" s="84"/>
    </row>
    <row r="338" spans="1:16" ht="30" hidden="1" customHeight="1">
      <c r="A338" s="178">
        <v>3</v>
      </c>
      <c r="B338" s="179">
        <v>3</v>
      </c>
      <c r="C338" s="179">
        <v>2</v>
      </c>
      <c r="D338" s="179">
        <v>1</v>
      </c>
      <c r="E338" s="179"/>
      <c r="F338" s="181"/>
      <c r="G338" s="180" t="s">
        <v>158</v>
      </c>
      <c r="H338" s="93">
        <v>305</v>
      </c>
      <c r="I338" s="167">
        <f>I339</f>
        <v>0</v>
      </c>
      <c r="J338" s="241">
        <f>J339</f>
        <v>0</v>
      </c>
      <c r="K338" s="168">
        <f>K339</f>
        <v>0</v>
      </c>
      <c r="L338" s="168">
        <f>L339</f>
        <v>0</v>
      </c>
      <c r="M338" s="84"/>
    </row>
    <row r="339" spans="1:16" hidden="1">
      <c r="A339" s="182">
        <v>3</v>
      </c>
      <c r="B339" s="178">
        <v>3</v>
      </c>
      <c r="C339" s="179">
        <v>2</v>
      </c>
      <c r="D339" s="180">
        <v>1</v>
      </c>
      <c r="E339" s="178">
        <v>1</v>
      </c>
      <c r="F339" s="181"/>
      <c r="G339" s="180" t="s">
        <v>158</v>
      </c>
      <c r="H339" s="93">
        <v>306</v>
      </c>
      <c r="I339" s="167">
        <f t="shared" ref="I339:P339" si="30">SUM(I340:I340)</f>
        <v>0</v>
      </c>
      <c r="J339" s="167">
        <f t="shared" si="30"/>
        <v>0</v>
      </c>
      <c r="K339" s="167">
        <f t="shared" si="30"/>
        <v>0</v>
      </c>
      <c r="L339" s="167">
        <f t="shared" si="30"/>
        <v>0</v>
      </c>
      <c r="M339" s="243">
        <f t="shared" si="30"/>
        <v>0</v>
      </c>
      <c r="N339" s="243">
        <f t="shared" si="30"/>
        <v>0</v>
      </c>
      <c r="O339" s="243">
        <f t="shared" si="30"/>
        <v>0</v>
      </c>
      <c r="P339" s="243">
        <f t="shared" si="30"/>
        <v>0</v>
      </c>
    </row>
    <row r="340" spans="1:16" ht="27.75" hidden="1" customHeight="1">
      <c r="A340" s="182">
        <v>3</v>
      </c>
      <c r="B340" s="178">
        <v>3</v>
      </c>
      <c r="C340" s="179">
        <v>2</v>
      </c>
      <c r="D340" s="180">
        <v>1</v>
      </c>
      <c r="E340" s="178">
        <v>1</v>
      </c>
      <c r="F340" s="181">
        <v>1</v>
      </c>
      <c r="G340" s="180" t="s">
        <v>159</v>
      </c>
      <c r="H340" s="93">
        <v>307</v>
      </c>
      <c r="I340" s="230">
        <v>0</v>
      </c>
      <c r="J340" s="230">
        <v>0</v>
      </c>
      <c r="K340" s="230">
        <v>0</v>
      </c>
      <c r="L340" s="229">
        <v>0</v>
      </c>
      <c r="M340" s="84"/>
    </row>
    <row r="341" spans="1:16" hidden="1">
      <c r="A341" s="182">
        <v>3</v>
      </c>
      <c r="B341" s="178">
        <v>3</v>
      </c>
      <c r="C341" s="179">
        <v>2</v>
      </c>
      <c r="D341" s="180">
        <v>1</v>
      </c>
      <c r="E341" s="178">
        <v>2</v>
      </c>
      <c r="F341" s="181"/>
      <c r="G341" s="202" t="s">
        <v>182</v>
      </c>
      <c r="H341" s="93">
        <v>308</v>
      </c>
      <c r="I341" s="167">
        <f>SUM(I342:I343)</f>
        <v>0</v>
      </c>
      <c r="J341" s="167">
        <f>SUM(J342:J343)</f>
        <v>0</v>
      </c>
      <c r="K341" s="167">
        <f>SUM(K342:K343)</f>
        <v>0</v>
      </c>
      <c r="L341" s="167">
        <f>SUM(L342:L343)</f>
        <v>0</v>
      </c>
    </row>
    <row r="342" spans="1:16" hidden="1">
      <c r="A342" s="182">
        <v>3</v>
      </c>
      <c r="B342" s="178">
        <v>3</v>
      </c>
      <c r="C342" s="179">
        <v>2</v>
      </c>
      <c r="D342" s="180">
        <v>1</v>
      </c>
      <c r="E342" s="178">
        <v>2</v>
      </c>
      <c r="F342" s="181">
        <v>1</v>
      </c>
      <c r="G342" s="202" t="s">
        <v>161</v>
      </c>
      <c r="H342" s="93">
        <v>309</v>
      </c>
      <c r="I342" s="230">
        <v>0</v>
      </c>
      <c r="J342" s="230">
        <v>0</v>
      </c>
      <c r="K342" s="230">
        <v>0</v>
      </c>
      <c r="L342" s="229">
        <v>0</v>
      </c>
    </row>
    <row r="343" spans="1:16" hidden="1">
      <c r="A343" s="182">
        <v>3</v>
      </c>
      <c r="B343" s="178">
        <v>3</v>
      </c>
      <c r="C343" s="179">
        <v>2</v>
      </c>
      <c r="D343" s="180">
        <v>1</v>
      </c>
      <c r="E343" s="178">
        <v>2</v>
      </c>
      <c r="F343" s="181">
        <v>2</v>
      </c>
      <c r="G343" s="202" t="s">
        <v>162</v>
      </c>
      <c r="H343" s="93">
        <v>310</v>
      </c>
      <c r="I343" s="185">
        <v>0</v>
      </c>
      <c r="J343" s="185">
        <v>0</v>
      </c>
      <c r="K343" s="185">
        <v>0</v>
      </c>
      <c r="L343" s="185">
        <v>0</v>
      </c>
    </row>
    <row r="344" spans="1:16" hidden="1">
      <c r="A344" s="182">
        <v>3</v>
      </c>
      <c r="B344" s="178">
        <v>3</v>
      </c>
      <c r="C344" s="179">
        <v>2</v>
      </c>
      <c r="D344" s="180">
        <v>1</v>
      </c>
      <c r="E344" s="178">
        <v>3</v>
      </c>
      <c r="F344" s="181"/>
      <c r="G344" s="202" t="s">
        <v>163</v>
      </c>
      <c r="H344" s="93">
        <v>311</v>
      </c>
      <c r="I344" s="167">
        <f>SUM(I345:I346)</f>
        <v>0</v>
      </c>
      <c r="J344" s="167">
        <f>SUM(J345:J346)</f>
        <v>0</v>
      </c>
      <c r="K344" s="167">
        <f>SUM(K345:K346)</f>
        <v>0</v>
      </c>
      <c r="L344" s="167">
        <f>SUM(L345:L346)</f>
        <v>0</v>
      </c>
    </row>
    <row r="345" spans="1:16" hidden="1">
      <c r="A345" s="182">
        <v>3</v>
      </c>
      <c r="B345" s="178">
        <v>3</v>
      </c>
      <c r="C345" s="179">
        <v>2</v>
      </c>
      <c r="D345" s="180">
        <v>1</v>
      </c>
      <c r="E345" s="178">
        <v>3</v>
      </c>
      <c r="F345" s="181">
        <v>1</v>
      </c>
      <c r="G345" s="202" t="s">
        <v>164</v>
      </c>
      <c r="H345" s="93">
        <v>312</v>
      </c>
      <c r="I345" s="185">
        <v>0</v>
      </c>
      <c r="J345" s="185">
        <v>0</v>
      </c>
      <c r="K345" s="185">
        <v>0</v>
      </c>
      <c r="L345" s="185">
        <v>0</v>
      </c>
    </row>
    <row r="346" spans="1:16" hidden="1">
      <c r="A346" s="182">
        <v>3</v>
      </c>
      <c r="B346" s="178">
        <v>3</v>
      </c>
      <c r="C346" s="179">
        <v>2</v>
      </c>
      <c r="D346" s="180">
        <v>1</v>
      </c>
      <c r="E346" s="178">
        <v>3</v>
      </c>
      <c r="F346" s="181">
        <v>2</v>
      </c>
      <c r="G346" s="202" t="s">
        <v>183</v>
      </c>
      <c r="H346" s="93">
        <v>313</v>
      </c>
      <c r="I346" s="203">
        <v>0</v>
      </c>
      <c r="J346" s="244">
        <v>0</v>
      </c>
      <c r="K346" s="203">
        <v>0</v>
      </c>
      <c r="L346" s="203">
        <v>0</v>
      </c>
    </row>
    <row r="347" spans="1:16" hidden="1">
      <c r="A347" s="190">
        <v>3</v>
      </c>
      <c r="B347" s="190">
        <v>3</v>
      </c>
      <c r="C347" s="199">
        <v>2</v>
      </c>
      <c r="D347" s="202">
        <v>2</v>
      </c>
      <c r="E347" s="199"/>
      <c r="F347" s="201"/>
      <c r="G347" s="202" t="s">
        <v>196</v>
      </c>
      <c r="H347" s="93">
        <v>314</v>
      </c>
      <c r="I347" s="195">
        <f>I348</f>
        <v>0</v>
      </c>
      <c r="J347" s="245">
        <f>J348</f>
        <v>0</v>
      </c>
      <c r="K347" s="196">
        <f>K348</f>
        <v>0</v>
      </c>
      <c r="L347" s="196">
        <f>L348</f>
        <v>0</v>
      </c>
    </row>
    <row r="348" spans="1:16" hidden="1">
      <c r="A348" s="182">
        <v>3</v>
      </c>
      <c r="B348" s="182">
        <v>3</v>
      </c>
      <c r="C348" s="178">
        <v>2</v>
      </c>
      <c r="D348" s="180">
        <v>2</v>
      </c>
      <c r="E348" s="178">
        <v>1</v>
      </c>
      <c r="F348" s="181"/>
      <c r="G348" s="202" t="s">
        <v>196</v>
      </c>
      <c r="H348" s="93">
        <v>315</v>
      </c>
      <c r="I348" s="167">
        <f>SUM(I349:I350)</f>
        <v>0</v>
      </c>
      <c r="J348" s="208">
        <f>SUM(J349:J350)</f>
        <v>0</v>
      </c>
      <c r="K348" s="168">
        <f>SUM(K349:K350)</f>
        <v>0</v>
      </c>
      <c r="L348" s="168">
        <f>SUM(L349:L350)</f>
        <v>0</v>
      </c>
    </row>
    <row r="349" spans="1:16" hidden="1">
      <c r="A349" s="182">
        <v>3</v>
      </c>
      <c r="B349" s="182">
        <v>3</v>
      </c>
      <c r="C349" s="178">
        <v>2</v>
      </c>
      <c r="D349" s="180">
        <v>2</v>
      </c>
      <c r="E349" s="182">
        <v>1</v>
      </c>
      <c r="F349" s="213">
        <v>1</v>
      </c>
      <c r="G349" s="180" t="s">
        <v>197</v>
      </c>
      <c r="H349" s="93">
        <v>316</v>
      </c>
      <c r="I349" s="185">
        <v>0</v>
      </c>
      <c r="J349" s="185">
        <v>0</v>
      </c>
      <c r="K349" s="185">
        <v>0</v>
      </c>
      <c r="L349" s="185">
        <v>0</v>
      </c>
    </row>
    <row r="350" spans="1:16" hidden="1">
      <c r="A350" s="190">
        <v>3</v>
      </c>
      <c r="B350" s="190">
        <v>3</v>
      </c>
      <c r="C350" s="191">
        <v>2</v>
      </c>
      <c r="D350" s="192">
        <v>2</v>
      </c>
      <c r="E350" s="193">
        <v>1</v>
      </c>
      <c r="F350" s="221">
        <v>2</v>
      </c>
      <c r="G350" s="193" t="s">
        <v>198</v>
      </c>
      <c r="H350" s="93">
        <v>317</v>
      </c>
      <c r="I350" s="185">
        <v>0</v>
      </c>
      <c r="J350" s="185">
        <v>0</v>
      </c>
      <c r="K350" s="185">
        <v>0</v>
      </c>
      <c r="L350" s="185">
        <v>0</v>
      </c>
    </row>
    <row r="351" spans="1:16" ht="23.25" hidden="1" customHeight="1">
      <c r="A351" s="182">
        <v>3</v>
      </c>
      <c r="B351" s="182">
        <v>3</v>
      </c>
      <c r="C351" s="178">
        <v>2</v>
      </c>
      <c r="D351" s="179">
        <v>3</v>
      </c>
      <c r="E351" s="180"/>
      <c r="F351" s="213"/>
      <c r="G351" s="180" t="s">
        <v>199</v>
      </c>
      <c r="H351" s="93">
        <v>318</v>
      </c>
      <c r="I351" s="167">
        <f>I352</f>
        <v>0</v>
      </c>
      <c r="J351" s="208">
        <f>J352</f>
        <v>0</v>
      </c>
      <c r="K351" s="168">
        <f>K352</f>
        <v>0</v>
      </c>
      <c r="L351" s="168">
        <f>L352</f>
        <v>0</v>
      </c>
      <c r="M351" s="84"/>
    </row>
    <row r="352" spans="1:16" ht="27.75" hidden="1" customHeight="1">
      <c r="A352" s="182">
        <v>3</v>
      </c>
      <c r="B352" s="182">
        <v>3</v>
      </c>
      <c r="C352" s="178">
        <v>2</v>
      </c>
      <c r="D352" s="179">
        <v>3</v>
      </c>
      <c r="E352" s="180">
        <v>1</v>
      </c>
      <c r="F352" s="213"/>
      <c r="G352" s="180" t="s">
        <v>199</v>
      </c>
      <c r="H352" s="93">
        <v>319</v>
      </c>
      <c r="I352" s="167">
        <f>I353+I354</f>
        <v>0</v>
      </c>
      <c r="J352" s="167">
        <f>J353+J354</f>
        <v>0</v>
      </c>
      <c r="K352" s="167">
        <f>K353+K354</f>
        <v>0</v>
      </c>
      <c r="L352" s="167">
        <f>L353+L354</f>
        <v>0</v>
      </c>
      <c r="M352" s="84"/>
    </row>
    <row r="353" spans="1:13" ht="28.5" hidden="1" customHeight="1">
      <c r="A353" s="182">
        <v>3</v>
      </c>
      <c r="B353" s="182">
        <v>3</v>
      </c>
      <c r="C353" s="178">
        <v>2</v>
      </c>
      <c r="D353" s="179">
        <v>3</v>
      </c>
      <c r="E353" s="180">
        <v>1</v>
      </c>
      <c r="F353" s="213">
        <v>1</v>
      </c>
      <c r="G353" s="180" t="s">
        <v>200</v>
      </c>
      <c r="H353" s="93">
        <v>320</v>
      </c>
      <c r="I353" s="230">
        <v>0</v>
      </c>
      <c r="J353" s="230">
        <v>0</v>
      </c>
      <c r="K353" s="230">
        <v>0</v>
      </c>
      <c r="L353" s="229">
        <v>0</v>
      </c>
      <c r="M353" s="84"/>
    </row>
    <row r="354" spans="1:13" ht="27.75" hidden="1" customHeight="1">
      <c r="A354" s="182">
        <v>3</v>
      </c>
      <c r="B354" s="182">
        <v>3</v>
      </c>
      <c r="C354" s="178">
        <v>2</v>
      </c>
      <c r="D354" s="179">
        <v>3</v>
      </c>
      <c r="E354" s="180">
        <v>1</v>
      </c>
      <c r="F354" s="213">
        <v>2</v>
      </c>
      <c r="G354" s="180" t="s">
        <v>201</v>
      </c>
      <c r="H354" s="93">
        <v>321</v>
      </c>
      <c r="I354" s="185">
        <v>0</v>
      </c>
      <c r="J354" s="185">
        <v>0</v>
      </c>
      <c r="K354" s="185">
        <v>0</v>
      </c>
      <c r="L354" s="185">
        <v>0</v>
      </c>
      <c r="M354" s="84"/>
    </row>
    <row r="355" spans="1:13" hidden="1">
      <c r="A355" s="182">
        <v>3</v>
      </c>
      <c r="B355" s="182">
        <v>3</v>
      </c>
      <c r="C355" s="178">
        <v>2</v>
      </c>
      <c r="D355" s="179">
        <v>4</v>
      </c>
      <c r="E355" s="179"/>
      <c r="F355" s="181"/>
      <c r="G355" s="180" t="s">
        <v>202</v>
      </c>
      <c r="H355" s="93">
        <v>322</v>
      </c>
      <c r="I355" s="167">
        <f>I356</f>
        <v>0</v>
      </c>
      <c r="J355" s="208">
        <f>J356</f>
        <v>0</v>
      </c>
      <c r="K355" s="168">
        <f>K356</f>
        <v>0</v>
      </c>
      <c r="L355" s="168">
        <f>L356</f>
        <v>0</v>
      </c>
    </row>
    <row r="356" spans="1:13" hidden="1">
      <c r="A356" s="198">
        <v>3</v>
      </c>
      <c r="B356" s="198">
        <v>3</v>
      </c>
      <c r="C356" s="173">
        <v>2</v>
      </c>
      <c r="D356" s="171">
        <v>4</v>
      </c>
      <c r="E356" s="171">
        <v>1</v>
      </c>
      <c r="F356" s="174"/>
      <c r="G356" s="180" t="s">
        <v>202</v>
      </c>
      <c r="H356" s="93">
        <v>323</v>
      </c>
      <c r="I356" s="188">
        <f>SUM(I357:I358)</f>
        <v>0</v>
      </c>
      <c r="J356" s="210">
        <f>SUM(J357:J358)</f>
        <v>0</v>
      </c>
      <c r="K356" s="189">
        <f>SUM(K357:K358)</f>
        <v>0</v>
      </c>
      <c r="L356" s="189">
        <f>SUM(L357:L358)</f>
        <v>0</v>
      </c>
    </row>
    <row r="357" spans="1:13" ht="30.75" hidden="1" customHeight="1">
      <c r="A357" s="182">
        <v>3</v>
      </c>
      <c r="B357" s="182">
        <v>3</v>
      </c>
      <c r="C357" s="178">
        <v>2</v>
      </c>
      <c r="D357" s="179">
        <v>4</v>
      </c>
      <c r="E357" s="179">
        <v>1</v>
      </c>
      <c r="F357" s="181">
        <v>1</v>
      </c>
      <c r="G357" s="180" t="s">
        <v>203</v>
      </c>
      <c r="H357" s="93">
        <v>324</v>
      </c>
      <c r="I357" s="185">
        <v>0</v>
      </c>
      <c r="J357" s="185">
        <v>0</v>
      </c>
      <c r="K357" s="185">
        <v>0</v>
      </c>
      <c r="L357" s="185">
        <v>0</v>
      </c>
      <c r="M357" s="84"/>
    </row>
    <row r="358" spans="1:13" hidden="1">
      <c r="A358" s="182">
        <v>3</v>
      </c>
      <c r="B358" s="182">
        <v>3</v>
      </c>
      <c r="C358" s="178">
        <v>2</v>
      </c>
      <c r="D358" s="179">
        <v>4</v>
      </c>
      <c r="E358" s="179">
        <v>1</v>
      </c>
      <c r="F358" s="181">
        <v>2</v>
      </c>
      <c r="G358" s="180" t="s">
        <v>211</v>
      </c>
      <c r="H358" s="93">
        <v>325</v>
      </c>
      <c r="I358" s="185">
        <v>0</v>
      </c>
      <c r="J358" s="185">
        <v>0</v>
      </c>
      <c r="K358" s="185">
        <v>0</v>
      </c>
      <c r="L358" s="185">
        <v>0</v>
      </c>
    </row>
    <row r="359" spans="1:13" hidden="1">
      <c r="A359" s="182">
        <v>3</v>
      </c>
      <c r="B359" s="182">
        <v>3</v>
      </c>
      <c r="C359" s="178">
        <v>2</v>
      </c>
      <c r="D359" s="179">
        <v>5</v>
      </c>
      <c r="E359" s="179"/>
      <c r="F359" s="181"/>
      <c r="G359" s="180" t="s">
        <v>205</v>
      </c>
      <c r="H359" s="93">
        <v>326</v>
      </c>
      <c r="I359" s="167">
        <f t="shared" ref="I359:L360" si="31">I360</f>
        <v>0</v>
      </c>
      <c r="J359" s="208">
        <f t="shared" si="31"/>
        <v>0</v>
      </c>
      <c r="K359" s="168">
        <f t="shared" si="31"/>
        <v>0</v>
      </c>
      <c r="L359" s="168">
        <f t="shared" si="31"/>
        <v>0</v>
      </c>
    </row>
    <row r="360" spans="1:13" hidden="1">
      <c r="A360" s="198">
        <v>3</v>
      </c>
      <c r="B360" s="198">
        <v>3</v>
      </c>
      <c r="C360" s="173">
        <v>2</v>
      </c>
      <c r="D360" s="171">
        <v>5</v>
      </c>
      <c r="E360" s="171">
        <v>1</v>
      </c>
      <c r="F360" s="174"/>
      <c r="G360" s="180" t="s">
        <v>205</v>
      </c>
      <c r="H360" s="93">
        <v>327</v>
      </c>
      <c r="I360" s="188">
        <f t="shared" si="31"/>
        <v>0</v>
      </c>
      <c r="J360" s="210">
        <f t="shared" si="31"/>
        <v>0</v>
      </c>
      <c r="K360" s="189">
        <f t="shared" si="31"/>
        <v>0</v>
      </c>
      <c r="L360" s="189">
        <f t="shared" si="31"/>
        <v>0</v>
      </c>
    </row>
    <row r="361" spans="1:13" hidden="1">
      <c r="A361" s="182">
        <v>3</v>
      </c>
      <c r="B361" s="182">
        <v>3</v>
      </c>
      <c r="C361" s="178">
        <v>2</v>
      </c>
      <c r="D361" s="179">
        <v>5</v>
      </c>
      <c r="E361" s="179">
        <v>1</v>
      </c>
      <c r="F361" s="181">
        <v>1</v>
      </c>
      <c r="G361" s="180" t="s">
        <v>205</v>
      </c>
      <c r="H361" s="93">
        <v>328</v>
      </c>
      <c r="I361" s="230">
        <v>0</v>
      </c>
      <c r="J361" s="230">
        <v>0</v>
      </c>
      <c r="K361" s="230">
        <v>0</v>
      </c>
      <c r="L361" s="229">
        <v>0</v>
      </c>
    </row>
    <row r="362" spans="1:13" ht="30.75" hidden="1" customHeight="1">
      <c r="A362" s="182">
        <v>3</v>
      </c>
      <c r="B362" s="182">
        <v>3</v>
      </c>
      <c r="C362" s="178">
        <v>2</v>
      </c>
      <c r="D362" s="179">
        <v>6</v>
      </c>
      <c r="E362" s="179"/>
      <c r="F362" s="181"/>
      <c r="G362" s="180" t="s">
        <v>176</v>
      </c>
      <c r="H362" s="93">
        <v>329</v>
      </c>
      <c r="I362" s="167">
        <f t="shared" ref="I362:L363" si="32">I363</f>
        <v>0</v>
      </c>
      <c r="J362" s="208">
        <f t="shared" si="32"/>
        <v>0</v>
      </c>
      <c r="K362" s="168">
        <f t="shared" si="32"/>
        <v>0</v>
      </c>
      <c r="L362" s="168">
        <f t="shared" si="32"/>
        <v>0</v>
      </c>
      <c r="M362" s="84"/>
    </row>
    <row r="363" spans="1:13" ht="25.5" hidden="1" customHeight="1">
      <c r="A363" s="182">
        <v>3</v>
      </c>
      <c r="B363" s="182">
        <v>3</v>
      </c>
      <c r="C363" s="178">
        <v>2</v>
      </c>
      <c r="D363" s="179">
        <v>6</v>
      </c>
      <c r="E363" s="179">
        <v>1</v>
      </c>
      <c r="F363" s="181"/>
      <c r="G363" s="180" t="s">
        <v>176</v>
      </c>
      <c r="H363" s="93">
        <v>330</v>
      </c>
      <c r="I363" s="167">
        <f t="shared" si="32"/>
        <v>0</v>
      </c>
      <c r="J363" s="208">
        <f t="shared" si="32"/>
        <v>0</v>
      </c>
      <c r="K363" s="168">
        <f t="shared" si="32"/>
        <v>0</v>
      </c>
      <c r="L363" s="168">
        <f t="shared" si="32"/>
        <v>0</v>
      </c>
      <c r="M363" s="84"/>
    </row>
    <row r="364" spans="1:13" ht="24" hidden="1" customHeight="1">
      <c r="A364" s="190">
        <v>3</v>
      </c>
      <c r="B364" s="190">
        <v>3</v>
      </c>
      <c r="C364" s="191">
        <v>2</v>
      </c>
      <c r="D364" s="192">
        <v>6</v>
      </c>
      <c r="E364" s="192">
        <v>1</v>
      </c>
      <c r="F364" s="194">
        <v>1</v>
      </c>
      <c r="G364" s="193" t="s">
        <v>176</v>
      </c>
      <c r="H364" s="93">
        <v>331</v>
      </c>
      <c r="I364" s="230">
        <v>0</v>
      </c>
      <c r="J364" s="230">
        <v>0</v>
      </c>
      <c r="K364" s="230">
        <v>0</v>
      </c>
      <c r="L364" s="229">
        <v>0</v>
      </c>
      <c r="M364" s="84"/>
    </row>
    <row r="365" spans="1:13" ht="28.5" hidden="1" customHeight="1">
      <c r="A365" s="182">
        <v>3</v>
      </c>
      <c r="B365" s="182">
        <v>3</v>
      </c>
      <c r="C365" s="178">
        <v>2</v>
      </c>
      <c r="D365" s="179">
        <v>7</v>
      </c>
      <c r="E365" s="179"/>
      <c r="F365" s="181"/>
      <c r="G365" s="180" t="s">
        <v>207</v>
      </c>
      <c r="H365" s="93">
        <v>332</v>
      </c>
      <c r="I365" s="167">
        <f>I366</f>
        <v>0</v>
      </c>
      <c r="J365" s="208">
        <f>J366</f>
        <v>0</v>
      </c>
      <c r="K365" s="168">
        <f>K366</f>
        <v>0</v>
      </c>
      <c r="L365" s="168">
        <f>L366</f>
        <v>0</v>
      </c>
      <c r="M365" s="84"/>
    </row>
    <row r="366" spans="1:13" ht="28.5" hidden="1" customHeight="1">
      <c r="A366" s="190">
        <v>3</v>
      </c>
      <c r="B366" s="190">
        <v>3</v>
      </c>
      <c r="C366" s="191">
        <v>2</v>
      </c>
      <c r="D366" s="192">
        <v>7</v>
      </c>
      <c r="E366" s="192">
        <v>1</v>
      </c>
      <c r="F366" s="194"/>
      <c r="G366" s="180" t="s">
        <v>207</v>
      </c>
      <c r="H366" s="93">
        <v>333</v>
      </c>
      <c r="I366" s="167">
        <f>SUM(I367:I368)</f>
        <v>0</v>
      </c>
      <c r="J366" s="167">
        <f>SUM(J367:J368)</f>
        <v>0</v>
      </c>
      <c r="K366" s="167">
        <f>SUM(K367:K368)</f>
        <v>0</v>
      </c>
      <c r="L366" s="167">
        <f>SUM(L367:L368)</f>
        <v>0</v>
      </c>
      <c r="M366" s="84"/>
    </row>
    <row r="367" spans="1:13" ht="27" hidden="1" customHeight="1">
      <c r="A367" s="182">
        <v>3</v>
      </c>
      <c r="B367" s="182">
        <v>3</v>
      </c>
      <c r="C367" s="178">
        <v>2</v>
      </c>
      <c r="D367" s="179">
        <v>7</v>
      </c>
      <c r="E367" s="179">
        <v>1</v>
      </c>
      <c r="F367" s="181">
        <v>1</v>
      </c>
      <c r="G367" s="180" t="s">
        <v>208</v>
      </c>
      <c r="H367" s="93">
        <v>334</v>
      </c>
      <c r="I367" s="230">
        <v>0</v>
      </c>
      <c r="J367" s="230">
        <v>0</v>
      </c>
      <c r="K367" s="230">
        <v>0</v>
      </c>
      <c r="L367" s="229">
        <v>0</v>
      </c>
      <c r="M367" s="84"/>
    </row>
    <row r="368" spans="1:13" ht="30" hidden="1" customHeight="1">
      <c r="A368" s="182">
        <v>3</v>
      </c>
      <c r="B368" s="182">
        <v>3</v>
      </c>
      <c r="C368" s="178">
        <v>2</v>
      </c>
      <c r="D368" s="179">
        <v>7</v>
      </c>
      <c r="E368" s="179">
        <v>1</v>
      </c>
      <c r="F368" s="181">
        <v>2</v>
      </c>
      <c r="G368" s="180" t="s">
        <v>209</v>
      </c>
      <c r="H368" s="93">
        <v>335</v>
      </c>
      <c r="I368" s="185">
        <v>0</v>
      </c>
      <c r="J368" s="185">
        <v>0</v>
      </c>
      <c r="K368" s="185">
        <v>0</v>
      </c>
      <c r="L368" s="185">
        <v>0</v>
      </c>
      <c r="M368" s="84"/>
    </row>
    <row r="369" spans="1:13" ht="39.75" customHeight="1">
      <c r="A369" s="149"/>
      <c r="B369" s="149"/>
      <c r="C369" s="150"/>
      <c r="D369" s="246"/>
      <c r="E369" s="247"/>
      <c r="F369" s="248"/>
      <c r="G369" s="249" t="s">
        <v>212</v>
      </c>
      <c r="H369" s="93">
        <v>336</v>
      </c>
      <c r="I369" s="218">
        <f>SUM(I34+I185)</f>
        <v>63700</v>
      </c>
      <c r="J369" s="218">
        <f>SUM(J34+J185)</f>
        <v>63700</v>
      </c>
      <c r="K369" s="218">
        <f>SUM(K34+K185)</f>
        <v>44592.22</v>
      </c>
      <c r="L369" s="218">
        <f>SUM(L34+L185)</f>
        <v>44592.22</v>
      </c>
      <c r="M369" s="84"/>
    </row>
    <row r="370" spans="1:13" ht="18.75" customHeight="1">
      <c r="G370" s="169"/>
      <c r="H370" s="93"/>
      <c r="I370" s="250"/>
      <c r="J370" s="259"/>
      <c r="K370" s="259"/>
      <c r="L370" s="259"/>
    </row>
    <row r="371" spans="1:13" ht="23.25" customHeight="1">
      <c r="A371" s="491" t="s">
        <v>252</v>
      </c>
      <c r="B371" s="491"/>
      <c r="C371" s="491"/>
      <c r="D371" s="491"/>
      <c r="E371" s="491"/>
      <c r="F371" s="491"/>
      <c r="G371" s="491"/>
      <c r="H371" s="260"/>
      <c r="I371" s="253"/>
      <c r="J371" s="492" t="s">
        <v>213</v>
      </c>
      <c r="K371" s="492"/>
      <c r="L371" s="492"/>
    </row>
    <row r="372" spans="1:13" ht="18.75" customHeight="1">
      <c r="A372" s="255"/>
      <c r="B372" s="255"/>
      <c r="C372" s="255"/>
      <c r="D372" s="493" t="s">
        <v>423</v>
      </c>
      <c r="E372" s="493"/>
      <c r="F372" s="493"/>
      <c r="G372" s="493"/>
      <c r="I372" s="257" t="s">
        <v>214</v>
      </c>
      <c r="K372" s="494" t="s">
        <v>215</v>
      </c>
      <c r="L372" s="494"/>
    </row>
    <row r="373" spans="1:13" ht="12.75" customHeight="1">
      <c r="I373" s="101"/>
      <c r="K373" s="101"/>
      <c r="L373" s="101"/>
    </row>
    <row r="374" spans="1:13" ht="15.75" customHeight="1">
      <c r="A374" s="491" t="s">
        <v>216</v>
      </c>
      <c r="B374" s="491"/>
      <c r="C374" s="491"/>
      <c r="D374" s="491"/>
      <c r="E374" s="491"/>
      <c r="F374" s="491"/>
      <c r="G374" s="491"/>
      <c r="I374" s="101"/>
      <c r="J374" s="495" t="s">
        <v>217</v>
      </c>
      <c r="K374" s="495"/>
      <c r="L374" s="495"/>
    </row>
    <row r="375" spans="1:13" ht="33.75" customHeight="1">
      <c r="D375" s="496" t="s">
        <v>424</v>
      </c>
      <c r="E375" s="476"/>
      <c r="F375" s="476"/>
      <c r="G375" s="476"/>
      <c r="H375" s="263"/>
      <c r="I375" s="102" t="s">
        <v>214</v>
      </c>
      <c r="K375" s="494" t="s">
        <v>215</v>
      </c>
      <c r="L375" s="494"/>
    </row>
    <row r="376" spans="1:13" ht="7.5" customHeight="1"/>
    <row r="377" spans="1:13" ht="8.25" customHeight="1">
      <c r="H377" s="128" t="s">
        <v>218</v>
      </c>
    </row>
  </sheetData>
  <mergeCells count="32">
    <mergeCell ref="A374:G374"/>
    <mergeCell ref="J374:L374"/>
    <mergeCell ref="D375:G375"/>
    <mergeCell ref="K375:L375"/>
    <mergeCell ref="A33:F33"/>
    <mergeCell ref="A371:G371"/>
    <mergeCell ref="J371:L371"/>
    <mergeCell ref="D372:G372"/>
    <mergeCell ref="K372:L372"/>
    <mergeCell ref="K31:K32"/>
    <mergeCell ref="L31:L32"/>
    <mergeCell ref="A31:F32"/>
    <mergeCell ref="G29:H29"/>
    <mergeCell ref="G31:G32"/>
    <mergeCell ref="H31:H32"/>
    <mergeCell ref="I31:J31"/>
    <mergeCell ref="J1:L1"/>
    <mergeCell ref="J2:L2"/>
    <mergeCell ref="A10:L10"/>
    <mergeCell ref="A7:L7"/>
    <mergeCell ref="A9:L9"/>
    <mergeCell ref="G15:K15"/>
    <mergeCell ref="A27:I27"/>
    <mergeCell ref="G19:K19"/>
    <mergeCell ref="G12:K12"/>
    <mergeCell ref="A13:L13"/>
    <mergeCell ref="G14:K14"/>
    <mergeCell ref="B16:L16"/>
    <mergeCell ref="G18:K18"/>
    <mergeCell ref="E21:K21"/>
    <mergeCell ref="A22:L22"/>
    <mergeCell ref="A26:I26"/>
  </mergeCells>
  <pageMargins left="0.70866141732282995" right="0.70866141732282995" top="0.74803149606299002" bottom="0.74803149606299002" header="0.31496062992126" footer="0.31496062992126"/>
  <pageSetup paperSize="9" scale="78" fitToHeight="0" orientation="portrait" r:id="rId1"/>
  <headerFooter alignWithMargins="0">
    <oddHeader>&amp;C&amp;P</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695AE3-A0F9-489A-94BA-4CF853C1DE9A}">
  <sheetPr>
    <pageSetUpPr fitToPage="1"/>
  </sheetPr>
  <dimension ref="A1:R377"/>
  <sheetViews>
    <sheetView showZeros="0" topLeftCell="A55" zoomScaleNormal="100" workbookViewId="0">
      <selection activeCell="A8" sqref="A8"/>
    </sheetView>
  </sheetViews>
  <sheetFormatPr defaultColWidth="9.140625" defaultRowHeight="12.75"/>
  <cols>
    <col min="1" max="4" width="2" style="128" customWidth="1"/>
    <col min="5" max="5" width="2.140625" style="128" customWidth="1"/>
    <col min="6" max="6" width="3.5703125" style="263" customWidth="1"/>
    <col min="7" max="7" width="34.28515625" style="128" customWidth="1"/>
    <col min="8" max="8" width="4.7109375" style="128" customWidth="1"/>
    <col min="9" max="12" width="12.85546875" style="128" customWidth="1"/>
    <col min="13" max="13" width="0.140625" style="128" hidden="1" customWidth="1"/>
    <col min="14" max="14" width="6.140625" style="128" hidden="1" customWidth="1"/>
    <col min="15" max="15" width="8.85546875" style="128" hidden="1" customWidth="1"/>
    <col min="16" max="16" width="9.140625" style="128"/>
    <col min="17" max="17" width="6.140625" style="128" customWidth="1"/>
    <col min="18" max="18" width="9.140625" style="128"/>
    <col min="19" max="16384" width="9.140625" style="84"/>
  </cols>
  <sheetData>
    <row r="1" spans="1:17" ht="24.75" customHeight="1">
      <c r="G1" s="85"/>
      <c r="H1" s="86"/>
      <c r="I1" s="103"/>
      <c r="J1" s="479" t="s">
        <v>0</v>
      </c>
      <c r="K1" s="479"/>
      <c r="L1" s="479"/>
      <c r="M1" s="87"/>
      <c r="N1" s="262"/>
      <c r="O1" s="262"/>
      <c r="P1" s="262"/>
      <c r="Q1" s="262"/>
    </row>
    <row r="2" spans="1:17" ht="13.5" customHeight="1">
      <c r="H2" s="86"/>
      <c r="I2" s="104"/>
      <c r="J2" s="480" t="s">
        <v>1</v>
      </c>
      <c r="K2" s="480"/>
      <c r="L2" s="480"/>
      <c r="M2" s="87"/>
      <c r="N2" s="262"/>
      <c r="O2" s="262"/>
      <c r="P2" s="262"/>
      <c r="Q2" s="88"/>
    </row>
    <row r="3" spans="1:17" ht="5.25" customHeight="1">
      <c r="H3" s="130"/>
      <c r="I3" s="262"/>
      <c r="J3" s="262"/>
      <c r="K3" s="131"/>
      <c r="L3" s="131"/>
      <c r="M3" s="87"/>
      <c r="N3" s="262"/>
      <c r="O3" s="262"/>
      <c r="P3" s="262"/>
      <c r="Q3" s="88"/>
    </row>
    <row r="4" spans="1:17" ht="6" customHeight="1">
      <c r="G4" s="89" t="s">
        <v>2</v>
      </c>
      <c r="H4" s="86"/>
      <c r="J4" s="131"/>
      <c r="K4" s="131"/>
      <c r="L4" s="131"/>
      <c r="M4" s="87"/>
      <c r="N4" s="262"/>
      <c r="O4" s="262"/>
      <c r="P4" s="262"/>
      <c r="Q4" s="88"/>
    </row>
    <row r="5" spans="1:17" ht="5.25" customHeight="1">
      <c r="H5" s="86"/>
      <c r="J5" s="131"/>
      <c r="K5" s="131"/>
      <c r="L5" s="131"/>
      <c r="M5" s="87"/>
      <c r="N5" s="262"/>
      <c r="O5" s="262"/>
      <c r="P5" s="262"/>
      <c r="Q5" s="88"/>
    </row>
    <row r="6" spans="1:17" ht="3.75" customHeight="1">
      <c r="H6" s="86"/>
      <c r="J6" s="132"/>
      <c r="K6" s="131"/>
      <c r="L6" s="131"/>
      <c r="M6" s="87"/>
      <c r="N6" s="262"/>
      <c r="O6" s="262"/>
      <c r="P6" s="262"/>
    </row>
    <row r="7" spans="1:17" ht="36.75" customHeight="1">
      <c r="A7" s="482" t="s">
        <v>406</v>
      </c>
      <c r="B7" s="482"/>
      <c r="C7" s="482"/>
      <c r="D7" s="482"/>
      <c r="E7" s="482"/>
      <c r="F7" s="482"/>
      <c r="G7" s="482"/>
      <c r="H7" s="482"/>
      <c r="I7" s="482"/>
      <c r="J7" s="482"/>
      <c r="K7" s="482"/>
      <c r="L7" s="482"/>
      <c r="M7" s="133"/>
      <c r="N7" s="133"/>
      <c r="O7" s="133"/>
      <c r="P7" s="133"/>
      <c r="Q7" s="133"/>
    </row>
    <row r="8" spans="1:17" ht="12" customHeight="1">
      <c r="G8" s="133"/>
      <c r="H8" s="134"/>
      <c r="I8" s="134"/>
      <c r="J8" s="135"/>
      <c r="K8" s="135"/>
      <c r="L8" s="100"/>
      <c r="M8" s="87"/>
    </row>
    <row r="9" spans="1:17" ht="18" customHeight="1">
      <c r="A9" s="483" t="s">
        <v>3</v>
      </c>
      <c r="B9" s="483"/>
      <c r="C9" s="483"/>
      <c r="D9" s="483"/>
      <c r="E9" s="483"/>
      <c r="F9" s="483"/>
      <c r="G9" s="483"/>
      <c r="H9" s="483"/>
      <c r="I9" s="483"/>
      <c r="J9" s="483"/>
      <c r="K9" s="483"/>
      <c r="L9" s="483"/>
      <c r="M9" s="87"/>
    </row>
    <row r="10" spans="1:17" ht="18.75" customHeight="1">
      <c r="A10" s="481" t="s">
        <v>4</v>
      </c>
      <c r="B10" s="475"/>
      <c r="C10" s="475"/>
      <c r="D10" s="475"/>
      <c r="E10" s="475"/>
      <c r="F10" s="475"/>
      <c r="G10" s="475"/>
      <c r="H10" s="475"/>
      <c r="I10" s="475"/>
      <c r="J10" s="475"/>
      <c r="K10" s="475"/>
      <c r="L10" s="475"/>
      <c r="M10" s="87"/>
    </row>
    <row r="11" spans="1:17" ht="7.5" customHeight="1">
      <c r="A11" s="264"/>
      <c r="B11" s="262"/>
      <c r="C11" s="262"/>
      <c r="D11" s="262"/>
      <c r="E11" s="262"/>
      <c r="F11" s="262"/>
      <c r="G11" s="262"/>
      <c r="H11" s="262"/>
      <c r="I11" s="262"/>
      <c r="J11" s="262"/>
      <c r="K11" s="262"/>
      <c r="L11" s="262"/>
      <c r="M11" s="87"/>
    </row>
    <row r="12" spans="1:17" ht="14.25" customHeight="1">
      <c r="A12" s="264"/>
      <c r="B12" s="262"/>
      <c r="C12" s="262"/>
      <c r="D12" s="262"/>
      <c r="E12" s="262"/>
      <c r="F12" s="262"/>
      <c r="G12" s="471" t="s">
        <v>407</v>
      </c>
      <c r="H12" s="471"/>
      <c r="I12" s="471"/>
      <c r="J12" s="471"/>
      <c r="K12" s="471"/>
      <c r="L12" s="262"/>
      <c r="M12" s="87"/>
    </row>
    <row r="13" spans="1:17" ht="16.5" customHeight="1">
      <c r="A13" s="472" t="s">
        <v>408</v>
      </c>
      <c r="B13" s="472"/>
      <c r="C13" s="472"/>
      <c r="D13" s="472"/>
      <c r="E13" s="472"/>
      <c r="F13" s="472"/>
      <c r="G13" s="472"/>
      <c r="H13" s="472"/>
      <c r="I13" s="472"/>
      <c r="J13" s="472"/>
      <c r="K13" s="472"/>
      <c r="L13" s="472"/>
      <c r="M13" s="87"/>
      <c r="P13" s="128" t="s">
        <v>5</v>
      </c>
    </row>
    <row r="14" spans="1:17" ht="15.75" customHeight="1">
      <c r="G14" s="473" t="s">
        <v>409</v>
      </c>
      <c r="H14" s="473"/>
      <c r="I14" s="473"/>
      <c r="J14" s="473"/>
      <c r="K14" s="473"/>
      <c r="M14" s="87"/>
    </row>
    <row r="15" spans="1:17" ht="12" customHeight="1">
      <c r="G15" s="474" t="s">
        <v>410</v>
      </c>
      <c r="H15" s="474"/>
      <c r="I15" s="474"/>
      <c r="J15" s="474"/>
      <c r="K15" s="474"/>
    </row>
    <row r="16" spans="1:17" ht="12" customHeight="1">
      <c r="B16" s="472" t="s">
        <v>6</v>
      </c>
      <c r="C16" s="472"/>
      <c r="D16" s="472"/>
      <c r="E16" s="472"/>
      <c r="F16" s="472"/>
      <c r="G16" s="472"/>
      <c r="H16" s="472"/>
      <c r="I16" s="472"/>
      <c r="J16" s="472"/>
      <c r="K16" s="472"/>
      <c r="L16" s="472"/>
    </row>
    <row r="17" spans="1:13" ht="12" customHeight="1"/>
    <row r="18" spans="1:13" ht="12.75" customHeight="1">
      <c r="G18" s="473" t="s">
        <v>411</v>
      </c>
      <c r="H18" s="473"/>
      <c r="I18" s="473"/>
      <c r="J18" s="473"/>
      <c r="K18" s="473"/>
    </row>
    <row r="19" spans="1:13" ht="11.25" customHeight="1">
      <c r="G19" s="475" t="s">
        <v>7</v>
      </c>
      <c r="H19" s="475"/>
      <c r="I19" s="475"/>
      <c r="J19" s="475"/>
      <c r="K19" s="475"/>
    </row>
    <row r="20" spans="1:13" ht="11.25" customHeight="1">
      <c r="G20" s="262"/>
      <c r="H20" s="262"/>
      <c r="I20" s="262"/>
      <c r="J20" s="262"/>
      <c r="K20" s="262"/>
    </row>
    <row r="21" spans="1:13">
      <c r="E21" s="477" t="s">
        <v>8</v>
      </c>
      <c r="F21" s="477"/>
      <c r="G21" s="477"/>
      <c r="H21" s="477"/>
      <c r="I21" s="477"/>
      <c r="J21" s="477"/>
      <c r="K21" s="477"/>
    </row>
    <row r="22" spans="1:13" ht="12" customHeight="1">
      <c r="A22" s="478" t="s">
        <v>9</v>
      </c>
      <c r="B22" s="478"/>
      <c r="C22" s="478"/>
      <c r="D22" s="478"/>
      <c r="E22" s="478"/>
      <c r="F22" s="478"/>
      <c r="G22" s="478"/>
      <c r="H22" s="478"/>
      <c r="I22" s="478"/>
      <c r="J22" s="478"/>
      <c r="K22" s="478"/>
      <c r="L22" s="478"/>
      <c r="M22" s="139"/>
    </row>
    <row r="23" spans="1:13" ht="12" customHeight="1">
      <c r="F23" s="128"/>
      <c r="J23" s="91"/>
      <c r="K23" s="100"/>
      <c r="L23" s="92" t="s">
        <v>10</v>
      </c>
      <c r="M23" s="139"/>
    </row>
    <row r="24" spans="1:13" ht="11.25" customHeight="1">
      <c r="F24" s="128"/>
      <c r="J24" s="140" t="s">
        <v>11</v>
      </c>
      <c r="K24" s="130"/>
      <c r="L24" s="141"/>
      <c r="M24" s="139"/>
    </row>
    <row r="25" spans="1:13" ht="12" customHeight="1">
      <c r="E25" s="262"/>
      <c r="F25" s="261"/>
      <c r="I25" s="143"/>
      <c r="J25" s="143"/>
      <c r="K25" s="144" t="s">
        <v>12</v>
      </c>
      <c r="L25" s="141"/>
      <c r="M25" s="139"/>
    </row>
    <row r="26" spans="1:13" ht="43.5" customHeight="1">
      <c r="A26" s="476" t="s">
        <v>221</v>
      </c>
      <c r="B26" s="476"/>
      <c r="C26" s="476"/>
      <c r="D26" s="476"/>
      <c r="E26" s="476"/>
      <c r="F26" s="476"/>
      <c r="G26" s="476"/>
      <c r="H26" s="476"/>
      <c r="I26" s="476"/>
      <c r="K26" s="144" t="s">
        <v>14</v>
      </c>
      <c r="L26" s="145" t="s">
        <v>15</v>
      </c>
      <c r="M26" s="139"/>
    </row>
    <row r="27" spans="1:13" ht="12" customHeight="1">
      <c r="A27" s="476" t="s">
        <v>13</v>
      </c>
      <c r="B27" s="476"/>
      <c r="C27" s="476"/>
      <c r="D27" s="476"/>
      <c r="E27" s="476"/>
      <c r="F27" s="476"/>
      <c r="G27" s="476"/>
      <c r="H27" s="476"/>
      <c r="I27" s="476"/>
      <c r="J27" s="258" t="s">
        <v>17</v>
      </c>
      <c r="K27" s="147" t="s">
        <v>18</v>
      </c>
      <c r="L27" s="141"/>
      <c r="M27" s="139"/>
    </row>
    <row r="28" spans="1:13" ht="12.75" customHeight="1">
      <c r="F28" s="128"/>
      <c r="G28" s="148" t="s">
        <v>19</v>
      </c>
      <c r="H28" s="149" t="s">
        <v>229</v>
      </c>
      <c r="I28" s="150"/>
      <c r="J28" s="151"/>
      <c r="K28" s="141"/>
      <c r="L28" s="141"/>
      <c r="M28" s="139"/>
    </row>
    <row r="29" spans="1:13" ht="13.5" customHeight="1">
      <c r="F29" s="128"/>
      <c r="G29" s="460" t="s">
        <v>21</v>
      </c>
      <c r="H29" s="460"/>
      <c r="I29" s="153" t="s">
        <v>22</v>
      </c>
      <c r="J29" s="154" t="s">
        <v>23</v>
      </c>
      <c r="K29" s="155" t="s">
        <v>24</v>
      </c>
      <c r="L29" s="155" t="s">
        <v>25</v>
      </c>
      <c r="M29" s="139"/>
    </row>
    <row r="30" spans="1:13" ht="14.25" customHeight="1">
      <c r="A30" s="156" t="s">
        <v>228</v>
      </c>
      <c r="B30" s="156"/>
      <c r="C30" s="156"/>
      <c r="D30" s="156"/>
      <c r="E30" s="156"/>
      <c r="F30" s="157"/>
      <c r="G30" s="158"/>
      <c r="I30" s="158"/>
      <c r="J30" s="158"/>
      <c r="K30" s="158"/>
      <c r="L30" s="159" t="s">
        <v>27</v>
      </c>
      <c r="M30" s="160"/>
    </row>
    <row r="31" spans="1:13" ht="24" customHeight="1">
      <c r="A31" s="461" t="s">
        <v>28</v>
      </c>
      <c r="B31" s="462"/>
      <c r="C31" s="462"/>
      <c r="D31" s="462"/>
      <c r="E31" s="462"/>
      <c r="F31" s="462"/>
      <c r="G31" s="465" t="s">
        <v>29</v>
      </c>
      <c r="H31" s="467" t="s">
        <v>30</v>
      </c>
      <c r="I31" s="469" t="s">
        <v>31</v>
      </c>
      <c r="J31" s="470"/>
      <c r="K31" s="487" t="s">
        <v>32</v>
      </c>
      <c r="L31" s="489" t="s">
        <v>33</v>
      </c>
      <c r="M31" s="160"/>
    </row>
    <row r="32" spans="1:13" ht="46.5" customHeight="1">
      <c r="A32" s="463"/>
      <c r="B32" s="464"/>
      <c r="C32" s="464"/>
      <c r="D32" s="464"/>
      <c r="E32" s="464"/>
      <c r="F32" s="464"/>
      <c r="G32" s="466"/>
      <c r="H32" s="468"/>
      <c r="I32" s="161" t="s">
        <v>34</v>
      </c>
      <c r="J32" s="162" t="s">
        <v>35</v>
      </c>
      <c r="K32" s="488"/>
      <c r="L32" s="490"/>
    </row>
    <row r="33" spans="1:18" ht="11.25" customHeight="1">
      <c r="A33" s="484" t="s">
        <v>36</v>
      </c>
      <c r="B33" s="485"/>
      <c r="C33" s="485"/>
      <c r="D33" s="485"/>
      <c r="E33" s="485"/>
      <c r="F33" s="486"/>
      <c r="G33" s="93">
        <v>2</v>
      </c>
      <c r="H33" s="94">
        <v>3</v>
      </c>
      <c r="I33" s="95" t="s">
        <v>37</v>
      </c>
      <c r="J33" s="96" t="s">
        <v>38</v>
      </c>
      <c r="K33" s="97">
        <v>6</v>
      </c>
      <c r="L33" s="97">
        <v>7</v>
      </c>
    </row>
    <row r="34" spans="1:18" s="169" customFormat="1" ht="14.25" customHeight="1">
      <c r="A34" s="163">
        <v>2</v>
      </c>
      <c r="B34" s="163"/>
      <c r="C34" s="164"/>
      <c r="D34" s="165"/>
      <c r="E34" s="163"/>
      <c r="F34" s="166"/>
      <c r="G34" s="165" t="s">
        <v>39</v>
      </c>
      <c r="H34" s="93">
        <v>1</v>
      </c>
      <c r="I34" s="167">
        <f>SUM(I35+I46+I66+I87+I94+I114+I140+I159+I169)</f>
        <v>14500</v>
      </c>
      <c r="J34" s="167">
        <f>SUM(J35+J46+J66+J87+J94+J114+J140+J159+J169)</f>
        <v>14500</v>
      </c>
      <c r="K34" s="168">
        <f>SUM(K35+K46+K66+K87+K94+K114+K140+K159+K169)</f>
        <v>0</v>
      </c>
      <c r="L34" s="167">
        <f>SUM(L35+L46+L66+L87+L94+L114+L140+L159+L169)</f>
        <v>0</v>
      </c>
    </row>
    <row r="35" spans="1:18" ht="16.5" customHeight="1">
      <c r="A35" s="163">
        <v>2</v>
      </c>
      <c r="B35" s="170">
        <v>1</v>
      </c>
      <c r="C35" s="171"/>
      <c r="D35" s="172"/>
      <c r="E35" s="173"/>
      <c r="F35" s="174"/>
      <c r="G35" s="175" t="s">
        <v>40</v>
      </c>
      <c r="H35" s="93">
        <v>2</v>
      </c>
      <c r="I35" s="167">
        <f>SUM(I36+I42)</f>
        <v>4600</v>
      </c>
      <c r="J35" s="167">
        <f>SUM(J36+J42)</f>
        <v>4600</v>
      </c>
      <c r="K35" s="176">
        <f>SUM(K36+K42)</f>
        <v>0</v>
      </c>
      <c r="L35" s="177">
        <f>SUM(L36+L42)</f>
        <v>0</v>
      </c>
      <c r="M35" s="84"/>
    </row>
    <row r="36" spans="1:18" ht="14.25" customHeight="1">
      <c r="A36" s="178">
        <v>2</v>
      </c>
      <c r="B36" s="178">
        <v>1</v>
      </c>
      <c r="C36" s="179">
        <v>1</v>
      </c>
      <c r="D36" s="180"/>
      <c r="E36" s="178"/>
      <c r="F36" s="181"/>
      <c r="G36" s="180" t="s">
        <v>41</v>
      </c>
      <c r="H36" s="93">
        <v>3</v>
      </c>
      <c r="I36" s="167">
        <f>SUM(I37)</f>
        <v>4500</v>
      </c>
      <c r="J36" s="167">
        <f>SUM(J37)</f>
        <v>4500</v>
      </c>
      <c r="K36" s="168">
        <f>SUM(K37)</f>
        <v>0</v>
      </c>
      <c r="L36" s="167">
        <f>SUM(L37)</f>
        <v>0</v>
      </c>
      <c r="M36" s="84"/>
    </row>
    <row r="37" spans="1:18" ht="13.5" customHeight="1">
      <c r="A37" s="182">
        <v>2</v>
      </c>
      <c r="B37" s="178">
        <v>1</v>
      </c>
      <c r="C37" s="179">
        <v>1</v>
      </c>
      <c r="D37" s="180">
        <v>1</v>
      </c>
      <c r="E37" s="178"/>
      <c r="F37" s="181"/>
      <c r="G37" s="180" t="s">
        <v>41</v>
      </c>
      <c r="H37" s="93">
        <v>4</v>
      </c>
      <c r="I37" s="167">
        <f>SUM(I38+I40)</f>
        <v>4500</v>
      </c>
      <c r="J37" s="167">
        <f>SUM(J38+J40)</f>
        <v>4500</v>
      </c>
      <c r="K37" s="167">
        <f>SUM(K38+K40)</f>
        <v>0</v>
      </c>
      <c r="L37" s="167">
        <f>SUM(L38+L40)</f>
        <v>0</v>
      </c>
      <c r="M37" s="84"/>
      <c r="Q37" s="98"/>
    </row>
    <row r="38" spans="1:18" ht="14.25" customHeight="1">
      <c r="A38" s="182">
        <v>2</v>
      </c>
      <c r="B38" s="178">
        <v>1</v>
      </c>
      <c r="C38" s="179">
        <v>1</v>
      </c>
      <c r="D38" s="180">
        <v>1</v>
      </c>
      <c r="E38" s="178">
        <v>1</v>
      </c>
      <c r="F38" s="181"/>
      <c r="G38" s="180" t="s">
        <v>42</v>
      </c>
      <c r="H38" s="93">
        <v>5</v>
      </c>
      <c r="I38" s="168">
        <f>SUM(I39)</f>
        <v>4500</v>
      </c>
      <c r="J38" s="168">
        <f>SUM(J39)</f>
        <v>4500</v>
      </c>
      <c r="K38" s="168">
        <f>SUM(K39)</f>
        <v>0</v>
      </c>
      <c r="L38" s="168">
        <f>SUM(L39)</f>
        <v>0</v>
      </c>
      <c r="M38" s="84"/>
      <c r="Q38" s="98"/>
    </row>
    <row r="39" spans="1:18" ht="14.25" customHeight="1">
      <c r="A39" s="182">
        <v>2</v>
      </c>
      <c r="B39" s="178">
        <v>1</v>
      </c>
      <c r="C39" s="179">
        <v>1</v>
      </c>
      <c r="D39" s="180">
        <v>1</v>
      </c>
      <c r="E39" s="178">
        <v>1</v>
      </c>
      <c r="F39" s="181">
        <v>1</v>
      </c>
      <c r="G39" s="180" t="s">
        <v>42</v>
      </c>
      <c r="H39" s="93">
        <v>6</v>
      </c>
      <c r="I39" s="183">
        <v>4500</v>
      </c>
      <c r="J39" s="184">
        <v>4500</v>
      </c>
      <c r="K39" s="184">
        <v>0</v>
      </c>
      <c r="L39" s="184">
        <v>0</v>
      </c>
      <c r="M39" s="84"/>
      <c r="Q39" s="98"/>
    </row>
    <row r="40" spans="1:18" ht="12.75" hidden="1" customHeight="1">
      <c r="A40" s="182">
        <v>2</v>
      </c>
      <c r="B40" s="178">
        <v>1</v>
      </c>
      <c r="C40" s="179">
        <v>1</v>
      </c>
      <c r="D40" s="180">
        <v>1</v>
      </c>
      <c r="E40" s="178">
        <v>2</v>
      </c>
      <c r="F40" s="181"/>
      <c r="G40" s="180" t="s">
        <v>43</v>
      </c>
      <c r="H40" s="93">
        <v>7</v>
      </c>
      <c r="I40" s="168">
        <f>I41</f>
        <v>0</v>
      </c>
      <c r="J40" s="168">
        <f>J41</f>
        <v>0</v>
      </c>
      <c r="K40" s="168">
        <f>K41</f>
        <v>0</v>
      </c>
      <c r="L40" s="168">
        <f>L41</f>
        <v>0</v>
      </c>
      <c r="M40" s="84"/>
      <c r="Q40" s="98"/>
    </row>
    <row r="41" spans="1:18" ht="12.75" hidden="1" customHeight="1">
      <c r="A41" s="182">
        <v>2</v>
      </c>
      <c r="B41" s="178">
        <v>1</v>
      </c>
      <c r="C41" s="179">
        <v>1</v>
      </c>
      <c r="D41" s="180">
        <v>1</v>
      </c>
      <c r="E41" s="178">
        <v>2</v>
      </c>
      <c r="F41" s="181">
        <v>1</v>
      </c>
      <c r="G41" s="180" t="s">
        <v>43</v>
      </c>
      <c r="H41" s="93">
        <v>8</v>
      </c>
      <c r="I41" s="184">
        <v>0</v>
      </c>
      <c r="J41" s="185">
        <v>0</v>
      </c>
      <c r="K41" s="184">
        <v>0</v>
      </c>
      <c r="L41" s="185">
        <v>0</v>
      </c>
      <c r="M41" s="84"/>
      <c r="Q41" s="98"/>
    </row>
    <row r="42" spans="1:18" ht="13.5" customHeight="1">
      <c r="A42" s="182">
        <v>2</v>
      </c>
      <c r="B42" s="178">
        <v>1</v>
      </c>
      <c r="C42" s="179">
        <v>2</v>
      </c>
      <c r="D42" s="180"/>
      <c r="E42" s="178"/>
      <c r="F42" s="181"/>
      <c r="G42" s="180" t="s">
        <v>44</v>
      </c>
      <c r="H42" s="93">
        <v>9</v>
      </c>
      <c r="I42" s="168">
        <f t="shared" ref="I42:L44" si="0">I43</f>
        <v>100</v>
      </c>
      <c r="J42" s="167">
        <f t="shared" si="0"/>
        <v>100</v>
      </c>
      <c r="K42" s="168">
        <f t="shared" si="0"/>
        <v>0</v>
      </c>
      <c r="L42" s="167">
        <f t="shared" si="0"/>
        <v>0</v>
      </c>
      <c r="M42" s="84"/>
      <c r="Q42" s="98"/>
    </row>
    <row r="43" spans="1:18">
      <c r="A43" s="182">
        <v>2</v>
      </c>
      <c r="B43" s="178">
        <v>1</v>
      </c>
      <c r="C43" s="179">
        <v>2</v>
      </c>
      <c r="D43" s="180">
        <v>1</v>
      </c>
      <c r="E43" s="178"/>
      <c r="F43" s="181"/>
      <c r="G43" s="180" t="s">
        <v>44</v>
      </c>
      <c r="H43" s="93">
        <v>10</v>
      </c>
      <c r="I43" s="168">
        <f t="shared" si="0"/>
        <v>100</v>
      </c>
      <c r="J43" s="167">
        <f t="shared" si="0"/>
        <v>100</v>
      </c>
      <c r="K43" s="167">
        <f t="shared" si="0"/>
        <v>0</v>
      </c>
      <c r="L43" s="167">
        <f t="shared" si="0"/>
        <v>0</v>
      </c>
    </row>
    <row r="44" spans="1:18" ht="13.5" customHeight="1">
      <c r="A44" s="182">
        <v>2</v>
      </c>
      <c r="B44" s="178">
        <v>1</v>
      </c>
      <c r="C44" s="179">
        <v>2</v>
      </c>
      <c r="D44" s="180">
        <v>1</v>
      </c>
      <c r="E44" s="178">
        <v>1</v>
      </c>
      <c r="F44" s="181"/>
      <c r="G44" s="180" t="s">
        <v>44</v>
      </c>
      <c r="H44" s="93">
        <v>11</v>
      </c>
      <c r="I44" s="167">
        <f t="shared" si="0"/>
        <v>100</v>
      </c>
      <c r="J44" s="167">
        <f t="shared" si="0"/>
        <v>100</v>
      </c>
      <c r="K44" s="167">
        <f t="shared" si="0"/>
        <v>0</v>
      </c>
      <c r="L44" s="167">
        <f t="shared" si="0"/>
        <v>0</v>
      </c>
      <c r="M44" s="84"/>
      <c r="Q44" s="98"/>
    </row>
    <row r="45" spans="1:18" ht="14.25" customHeight="1">
      <c r="A45" s="182">
        <v>2</v>
      </c>
      <c r="B45" s="178">
        <v>1</v>
      </c>
      <c r="C45" s="179">
        <v>2</v>
      </c>
      <c r="D45" s="180">
        <v>1</v>
      </c>
      <c r="E45" s="178">
        <v>1</v>
      </c>
      <c r="F45" s="181">
        <v>1</v>
      </c>
      <c r="G45" s="180" t="s">
        <v>44</v>
      </c>
      <c r="H45" s="93">
        <v>12</v>
      </c>
      <c r="I45" s="185">
        <v>100</v>
      </c>
      <c r="J45" s="184">
        <v>100</v>
      </c>
      <c r="K45" s="184">
        <v>0</v>
      </c>
      <c r="L45" s="184">
        <v>0</v>
      </c>
      <c r="M45" s="84"/>
      <c r="Q45" s="98"/>
    </row>
    <row r="46" spans="1:18" ht="26.25" customHeight="1">
      <c r="A46" s="186">
        <v>2</v>
      </c>
      <c r="B46" s="187">
        <v>2</v>
      </c>
      <c r="C46" s="171"/>
      <c r="D46" s="172"/>
      <c r="E46" s="173"/>
      <c r="F46" s="174"/>
      <c r="G46" s="175" t="s">
        <v>45</v>
      </c>
      <c r="H46" s="93">
        <v>13</v>
      </c>
      <c r="I46" s="188">
        <f t="shared" ref="I46:L48" si="1">I47</f>
        <v>9900</v>
      </c>
      <c r="J46" s="189">
        <f t="shared" si="1"/>
        <v>9900</v>
      </c>
      <c r="K46" s="188">
        <f t="shared" si="1"/>
        <v>0</v>
      </c>
      <c r="L46" s="188">
        <f t="shared" si="1"/>
        <v>0</v>
      </c>
      <c r="M46" s="84"/>
    </row>
    <row r="47" spans="1:18" ht="27" customHeight="1">
      <c r="A47" s="182">
        <v>2</v>
      </c>
      <c r="B47" s="178">
        <v>2</v>
      </c>
      <c r="C47" s="179">
        <v>1</v>
      </c>
      <c r="D47" s="180"/>
      <c r="E47" s="178"/>
      <c r="F47" s="181"/>
      <c r="G47" s="172" t="s">
        <v>45</v>
      </c>
      <c r="H47" s="93">
        <v>14</v>
      </c>
      <c r="I47" s="167">
        <f t="shared" si="1"/>
        <v>9900</v>
      </c>
      <c r="J47" s="168">
        <f t="shared" si="1"/>
        <v>9900</v>
      </c>
      <c r="K47" s="167">
        <f t="shared" si="1"/>
        <v>0</v>
      </c>
      <c r="L47" s="168">
        <f t="shared" si="1"/>
        <v>0</v>
      </c>
      <c r="M47" s="84"/>
      <c r="R47" s="98"/>
    </row>
    <row r="48" spans="1:18" ht="15.75" customHeight="1">
      <c r="A48" s="182">
        <v>2</v>
      </c>
      <c r="B48" s="178">
        <v>2</v>
      </c>
      <c r="C48" s="179">
        <v>1</v>
      </c>
      <c r="D48" s="180">
        <v>1</v>
      </c>
      <c r="E48" s="178"/>
      <c r="F48" s="181"/>
      <c r="G48" s="172" t="s">
        <v>45</v>
      </c>
      <c r="H48" s="93">
        <v>15</v>
      </c>
      <c r="I48" s="167">
        <f t="shared" si="1"/>
        <v>9900</v>
      </c>
      <c r="J48" s="168">
        <f t="shared" si="1"/>
        <v>9900</v>
      </c>
      <c r="K48" s="177">
        <f t="shared" si="1"/>
        <v>0</v>
      </c>
      <c r="L48" s="177">
        <f t="shared" si="1"/>
        <v>0</v>
      </c>
      <c r="M48" s="84"/>
      <c r="Q48" s="98"/>
    </row>
    <row r="49" spans="1:17" ht="24.75" customHeight="1">
      <c r="A49" s="190">
        <v>2</v>
      </c>
      <c r="B49" s="191">
        <v>2</v>
      </c>
      <c r="C49" s="192">
        <v>1</v>
      </c>
      <c r="D49" s="193">
        <v>1</v>
      </c>
      <c r="E49" s="191">
        <v>1</v>
      </c>
      <c r="F49" s="194"/>
      <c r="G49" s="172" t="s">
        <v>45</v>
      </c>
      <c r="H49" s="93">
        <v>16</v>
      </c>
      <c r="I49" s="195">
        <f>SUM(I50:I65)</f>
        <v>9900</v>
      </c>
      <c r="J49" s="195">
        <f>SUM(J50:J65)</f>
        <v>9900</v>
      </c>
      <c r="K49" s="196">
        <f>SUM(K50:K65)</f>
        <v>0</v>
      </c>
      <c r="L49" s="196">
        <f>SUM(L50:L65)</f>
        <v>0</v>
      </c>
      <c r="M49" s="84"/>
      <c r="Q49" s="98"/>
    </row>
    <row r="50" spans="1:17" ht="15.75" hidden="1" customHeight="1">
      <c r="A50" s="182">
        <v>2</v>
      </c>
      <c r="B50" s="178">
        <v>2</v>
      </c>
      <c r="C50" s="179">
        <v>1</v>
      </c>
      <c r="D50" s="180">
        <v>1</v>
      </c>
      <c r="E50" s="178">
        <v>1</v>
      </c>
      <c r="F50" s="197">
        <v>1</v>
      </c>
      <c r="G50" s="180" t="s">
        <v>46</v>
      </c>
      <c r="H50" s="93">
        <v>17</v>
      </c>
      <c r="I50" s="184">
        <v>0</v>
      </c>
      <c r="J50" s="184">
        <v>0</v>
      </c>
      <c r="K50" s="184">
        <v>0</v>
      </c>
      <c r="L50" s="184">
        <v>0</v>
      </c>
      <c r="M50" s="84"/>
      <c r="Q50" s="98"/>
    </row>
    <row r="51" spans="1:17" ht="26.25" hidden="1" customHeight="1">
      <c r="A51" s="182">
        <v>2</v>
      </c>
      <c r="B51" s="178">
        <v>2</v>
      </c>
      <c r="C51" s="179">
        <v>1</v>
      </c>
      <c r="D51" s="180">
        <v>1</v>
      </c>
      <c r="E51" s="178">
        <v>1</v>
      </c>
      <c r="F51" s="181">
        <v>2</v>
      </c>
      <c r="G51" s="180" t="s">
        <v>47</v>
      </c>
      <c r="H51" s="93">
        <v>18</v>
      </c>
      <c r="I51" s="184">
        <v>0</v>
      </c>
      <c r="J51" s="184">
        <v>0</v>
      </c>
      <c r="K51" s="184">
        <v>0</v>
      </c>
      <c r="L51" s="184">
        <v>0</v>
      </c>
      <c r="M51" s="84"/>
      <c r="Q51" s="98"/>
    </row>
    <row r="52" spans="1:17" ht="26.25" hidden="1" customHeight="1">
      <c r="A52" s="182">
        <v>2</v>
      </c>
      <c r="B52" s="178">
        <v>2</v>
      </c>
      <c r="C52" s="179">
        <v>1</v>
      </c>
      <c r="D52" s="180">
        <v>1</v>
      </c>
      <c r="E52" s="178">
        <v>1</v>
      </c>
      <c r="F52" s="181">
        <v>5</v>
      </c>
      <c r="G52" s="180" t="s">
        <v>48</v>
      </c>
      <c r="H52" s="93">
        <v>19</v>
      </c>
      <c r="I52" s="184">
        <v>0</v>
      </c>
      <c r="J52" s="184">
        <v>0</v>
      </c>
      <c r="K52" s="184">
        <v>0</v>
      </c>
      <c r="L52" s="184">
        <v>0</v>
      </c>
      <c r="M52" s="84"/>
      <c r="Q52" s="98"/>
    </row>
    <row r="53" spans="1:17" ht="27" hidden="1" customHeight="1">
      <c r="A53" s="182">
        <v>2</v>
      </c>
      <c r="B53" s="178">
        <v>2</v>
      </c>
      <c r="C53" s="179">
        <v>1</v>
      </c>
      <c r="D53" s="180">
        <v>1</v>
      </c>
      <c r="E53" s="178">
        <v>1</v>
      </c>
      <c r="F53" s="181">
        <v>6</v>
      </c>
      <c r="G53" s="180" t="s">
        <v>49</v>
      </c>
      <c r="H53" s="93">
        <v>20</v>
      </c>
      <c r="I53" s="184">
        <v>0</v>
      </c>
      <c r="J53" s="184">
        <v>0</v>
      </c>
      <c r="K53" s="184">
        <v>0</v>
      </c>
      <c r="L53" s="184">
        <v>0</v>
      </c>
      <c r="M53" s="84"/>
      <c r="Q53" s="98"/>
    </row>
    <row r="54" spans="1:17" ht="26.25" hidden="1" customHeight="1">
      <c r="A54" s="198">
        <v>2</v>
      </c>
      <c r="B54" s="173">
        <v>2</v>
      </c>
      <c r="C54" s="171">
        <v>1</v>
      </c>
      <c r="D54" s="172">
        <v>1</v>
      </c>
      <c r="E54" s="173">
        <v>1</v>
      </c>
      <c r="F54" s="174">
        <v>7</v>
      </c>
      <c r="G54" s="172" t="s">
        <v>50</v>
      </c>
      <c r="H54" s="93">
        <v>21</v>
      </c>
      <c r="I54" s="184">
        <v>0</v>
      </c>
      <c r="J54" s="184">
        <v>0</v>
      </c>
      <c r="K54" s="184">
        <v>0</v>
      </c>
      <c r="L54" s="184">
        <v>0</v>
      </c>
      <c r="M54" s="84"/>
      <c r="Q54" s="98"/>
    </row>
    <row r="55" spans="1:17" ht="12" customHeight="1">
      <c r="A55" s="182">
        <v>2</v>
      </c>
      <c r="B55" s="178">
        <v>2</v>
      </c>
      <c r="C55" s="179">
        <v>1</v>
      </c>
      <c r="D55" s="180">
        <v>1</v>
      </c>
      <c r="E55" s="178">
        <v>1</v>
      </c>
      <c r="F55" s="181">
        <v>11</v>
      </c>
      <c r="G55" s="180" t="s">
        <v>51</v>
      </c>
      <c r="H55" s="93">
        <v>22</v>
      </c>
      <c r="I55" s="185">
        <v>2400</v>
      </c>
      <c r="J55" s="184">
        <v>2400</v>
      </c>
      <c r="K55" s="184">
        <v>0</v>
      </c>
      <c r="L55" s="184">
        <v>0</v>
      </c>
      <c r="M55" s="84"/>
      <c r="Q55" s="98"/>
    </row>
    <row r="56" spans="1:17" ht="15.75" hidden="1" customHeight="1">
      <c r="A56" s="190">
        <v>2</v>
      </c>
      <c r="B56" s="199">
        <v>2</v>
      </c>
      <c r="C56" s="200">
        <v>1</v>
      </c>
      <c r="D56" s="200">
        <v>1</v>
      </c>
      <c r="E56" s="200">
        <v>1</v>
      </c>
      <c r="F56" s="201">
        <v>12</v>
      </c>
      <c r="G56" s="202" t="s">
        <v>52</v>
      </c>
      <c r="H56" s="93">
        <v>23</v>
      </c>
      <c r="I56" s="203">
        <v>0</v>
      </c>
      <c r="J56" s="184">
        <v>0</v>
      </c>
      <c r="K56" s="184">
        <v>0</v>
      </c>
      <c r="L56" s="184">
        <v>0</v>
      </c>
      <c r="M56" s="84"/>
      <c r="Q56" s="98"/>
    </row>
    <row r="57" spans="1:17" ht="25.5" hidden="1" customHeight="1">
      <c r="A57" s="182">
        <v>2</v>
      </c>
      <c r="B57" s="178">
        <v>2</v>
      </c>
      <c r="C57" s="179">
        <v>1</v>
      </c>
      <c r="D57" s="179">
        <v>1</v>
      </c>
      <c r="E57" s="179">
        <v>1</v>
      </c>
      <c r="F57" s="181">
        <v>14</v>
      </c>
      <c r="G57" s="204" t="s">
        <v>53</v>
      </c>
      <c r="H57" s="93">
        <v>24</v>
      </c>
      <c r="I57" s="185">
        <v>0</v>
      </c>
      <c r="J57" s="185">
        <v>0</v>
      </c>
      <c r="K57" s="185">
        <v>0</v>
      </c>
      <c r="L57" s="185">
        <v>0</v>
      </c>
      <c r="M57" s="84"/>
      <c r="Q57" s="98"/>
    </row>
    <row r="58" spans="1:17" ht="27.75" hidden="1" customHeight="1">
      <c r="A58" s="182">
        <v>2</v>
      </c>
      <c r="B58" s="178">
        <v>2</v>
      </c>
      <c r="C58" s="179">
        <v>1</v>
      </c>
      <c r="D58" s="179">
        <v>1</v>
      </c>
      <c r="E58" s="179">
        <v>1</v>
      </c>
      <c r="F58" s="181">
        <v>15</v>
      </c>
      <c r="G58" s="180" t="s">
        <v>54</v>
      </c>
      <c r="H58" s="93">
        <v>25</v>
      </c>
      <c r="I58" s="185">
        <v>0</v>
      </c>
      <c r="J58" s="184">
        <v>0</v>
      </c>
      <c r="K58" s="184">
        <v>0</v>
      </c>
      <c r="L58" s="184">
        <v>0</v>
      </c>
      <c r="M58" s="84"/>
      <c r="Q58" s="98"/>
    </row>
    <row r="59" spans="1:17" ht="15.75" hidden="1" customHeight="1">
      <c r="A59" s="182">
        <v>2</v>
      </c>
      <c r="B59" s="178">
        <v>2</v>
      </c>
      <c r="C59" s="179">
        <v>1</v>
      </c>
      <c r="D59" s="179">
        <v>1</v>
      </c>
      <c r="E59" s="179">
        <v>1</v>
      </c>
      <c r="F59" s="181">
        <v>16</v>
      </c>
      <c r="G59" s="180" t="s">
        <v>55</v>
      </c>
      <c r="H59" s="93">
        <v>26</v>
      </c>
      <c r="I59" s="185">
        <v>0</v>
      </c>
      <c r="J59" s="184">
        <v>0</v>
      </c>
      <c r="K59" s="184">
        <v>0</v>
      </c>
      <c r="L59" s="184">
        <v>0</v>
      </c>
      <c r="M59" s="84"/>
      <c r="Q59" s="98"/>
    </row>
    <row r="60" spans="1:17" ht="27.75" hidden="1" customHeight="1">
      <c r="A60" s="182">
        <v>2</v>
      </c>
      <c r="B60" s="178">
        <v>2</v>
      </c>
      <c r="C60" s="179">
        <v>1</v>
      </c>
      <c r="D60" s="179">
        <v>1</v>
      </c>
      <c r="E60" s="179">
        <v>1</v>
      </c>
      <c r="F60" s="181">
        <v>17</v>
      </c>
      <c r="G60" s="180" t="s">
        <v>56</v>
      </c>
      <c r="H60" s="93">
        <v>27</v>
      </c>
      <c r="I60" s="185">
        <v>0</v>
      </c>
      <c r="J60" s="185">
        <v>0</v>
      </c>
      <c r="K60" s="185">
        <v>0</v>
      </c>
      <c r="L60" s="185">
        <v>0</v>
      </c>
      <c r="M60" s="84"/>
      <c r="Q60" s="98"/>
    </row>
    <row r="61" spans="1:17" ht="14.25" hidden="1" customHeight="1">
      <c r="A61" s="182">
        <v>2</v>
      </c>
      <c r="B61" s="178">
        <v>2</v>
      </c>
      <c r="C61" s="179">
        <v>1</v>
      </c>
      <c r="D61" s="179">
        <v>1</v>
      </c>
      <c r="E61" s="179">
        <v>1</v>
      </c>
      <c r="F61" s="181">
        <v>20</v>
      </c>
      <c r="G61" s="180" t="s">
        <v>57</v>
      </c>
      <c r="H61" s="93">
        <v>28</v>
      </c>
      <c r="I61" s="185">
        <v>0</v>
      </c>
      <c r="J61" s="184">
        <v>0</v>
      </c>
      <c r="K61" s="184">
        <v>0</v>
      </c>
      <c r="L61" s="184">
        <v>0</v>
      </c>
      <c r="M61" s="84"/>
      <c r="Q61" s="98"/>
    </row>
    <row r="62" spans="1:17" ht="27.75" hidden="1" customHeight="1">
      <c r="A62" s="182">
        <v>2</v>
      </c>
      <c r="B62" s="178">
        <v>2</v>
      </c>
      <c r="C62" s="179">
        <v>1</v>
      </c>
      <c r="D62" s="179">
        <v>1</v>
      </c>
      <c r="E62" s="179">
        <v>1</v>
      </c>
      <c r="F62" s="181">
        <v>21</v>
      </c>
      <c r="G62" s="180" t="s">
        <v>58</v>
      </c>
      <c r="H62" s="93">
        <v>29</v>
      </c>
      <c r="I62" s="185">
        <v>0</v>
      </c>
      <c r="J62" s="184">
        <v>0</v>
      </c>
      <c r="K62" s="184">
        <v>0</v>
      </c>
      <c r="L62" s="184">
        <v>0</v>
      </c>
      <c r="M62" s="84"/>
      <c r="Q62" s="98"/>
    </row>
    <row r="63" spans="1:17" ht="12" hidden="1" customHeight="1">
      <c r="A63" s="182">
        <v>2</v>
      </c>
      <c r="B63" s="178">
        <v>2</v>
      </c>
      <c r="C63" s="179">
        <v>1</v>
      </c>
      <c r="D63" s="179">
        <v>1</v>
      </c>
      <c r="E63" s="179">
        <v>1</v>
      </c>
      <c r="F63" s="181">
        <v>22</v>
      </c>
      <c r="G63" s="180" t="s">
        <v>59</v>
      </c>
      <c r="H63" s="93">
        <v>30</v>
      </c>
      <c r="I63" s="185">
        <v>0</v>
      </c>
      <c r="J63" s="184">
        <v>0</v>
      </c>
      <c r="K63" s="184">
        <v>0</v>
      </c>
      <c r="L63" s="184">
        <v>0</v>
      </c>
      <c r="M63" s="84"/>
      <c r="Q63" s="98"/>
    </row>
    <row r="64" spans="1:17" ht="12" hidden="1" customHeight="1">
      <c r="A64" s="182">
        <v>2</v>
      </c>
      <c r="B64" s="178">
        <v>2</v>
      </c>
      <c r="C64" s="179">
        <v>1</v>
      </c>
      <c r="D64" s="179">
        <v>1</v>
      </c>
      <c r="E64" s="179">
        <v>1</v>
      </c>
      <c r="F64" s="181">
        <v>23</v>
      </c>
      <c r="G64" s="180" t="s">
        <v>60</v>
      </c>
      <c r="H64" s="93">
        <v>31</v>
      </c>
      <c r="I64" s="185">
        <v>0</v>
      </c>
      <c r="J64" s="184">
        <v>0</v>
      </c>
      <c r="K64" s="184">
        <v>0</v>
      </c>
      <c r="L64" s="184">
        <v>0</v>
      </c>
      <c r="M64" s="84"/>
      <c r="Q64" s="98"/>
    </row>
    <row r="65" spans="1:18" ht="15" customHeight="1">
      <c r="A65" s="182">
        <v>2</v>
      </c>
      <c r="B65" s="178">
        <v>2</v>
      </c>
      <c r="C65" s="179">
        <v>1</v>
      </c>
      <c r="D65" s="179">
        <v>1</v>
      </c>
      <c r="E65" s="179">
        <v>1</v>
      </c>
      <c r="F65" s="181">
        <v>30</v>
      </c>
      <c r="G65" s="180" t="s">
        <v>61</v>
      </c>
      <c r="H65" s="93">
        <v>32</v>
      </c>
      <c r="I65" s="185">
        <v>7500</v>
      </c>
      <c r="J65" s="184">
        <v>7500</v>
      </c>
      <c r="K65" s="184">
        <v>0</v>
      </c>
      <c r="L65" s="184">
        <v>0</v>
      </c>
      <c r="M65" s="84"/>
      <c r="Q65" s="98"/>
    </row>
    <row r="66" spans="1:18" ht="14.25" hidden="1" customHeight="1">
      <c r="A66" s="205">
        <v>2</v>
      </c>
      <c r="B66" s="206">
        <v>3</v>
      </c>
      <c r="C66" s="170"/>
      <c r="D66" s="171"/>
      <c r="E66" s="171"/>
      <c r="F66" s="174"/>
      <c r="G66" s="207" t="s">
        <v>62</v>
      </c>
      <c r="H66" s="93">
        <v>33</v>
      </c>
      <c r="I66" s="188">
        <f>I67</f>
        <v>0</v>
      </c>
      <c r="J66" s="188">
        <f>J67</f>
        <v>0</v>
      </c>
      <c r="K66" s="188">
        <f>K67</f>
        <v>0</v>
      </c>
      <c r="L66" s="188">
        <f>L67</f>
        <v>0</v>
      </c>
      <c r="M66" s="84"/>
    </row>
    <row r="67" spans="1:18" ht="13.5" hidden="1" customHeight="1">
      <c r="A67" s="182">
        <v>2</v>
      </c>
      <c r="B67" s="178">
        <v>3</v>
      </c>
      <c r="C67" s="179">
        <v>1</v>
      </c>
      <c r="D67" s="179"/>
      <c r="E67" s="179"/>
      <c r="F67" s="181"/>
      <c r="G67" s="180" t="s">
        <v>63</v>
      </c>
      <c r="H67" s="93">
        <v>34</v>
      </c>
      <c r="I67" s="167">
        <f>SUM(I68+I73+I78)</f>
        <v>0</v>
      </c>
      <c r="J67" s="208">
        <f>SUM(J68+J73+J78)</f>
        <v>0</v>
      </c>
      <c r="K67" s="168">
        <f>SUM(K68+K73+K78)</f>
        <v>0</v>
      </c>
      <c r="L67" s="167">
        <f>SUM(L68+L73+L78)</f>
        <v>0</v>
      </c>
      <c r="M67" s="84"/>
      <c r="R67" s="98"/>
    </row>
    <row r="68" spans="1:18" ht="15" hidden="1" customHeight="1">
      <c r="A68" s="182">
        <v>2</v>
      </c>
      <c r="B68" s="178">
        <v>3</v>
      </c>
      <c r="C68" s="179">
        <v>1</v>
      </c>
      <c r="D68" s="179">
        <v>1</v>
      </c>
      <c r="E68" s="179"/>
      <c r="F68" s="181"/>
      <c r="G68" s="180" t="s">
        <v>64</v>
      </c>
      <c r="H68" s="93">
        <v>35</v>
      </c>
      <c r="I68" s="167">
        <f>I69</f>
        <v>0</v>
      </c>
      <c r="J68" s="208">
        <f>J69</f>
        <v>0</v>
      </c>
      <c r="K68" s="168">
        <f>K69</f>
        <v>0</v>
      </c>
      <c r="L68" s="167">
        <f>L69</f>
        <v>0</v>
      </c>
      <c r="M68" s="84"/>
      <c r="Q68" s="98"/>
    </row>
    <row r="69" spans="1:18" ht="13.5" hidden="1" customHeight="1">
      <c r="A69" s="182">
        <v>2</v>
      </c>
      <c r="B69" s="178">
        <v>3</v>
      </c>
      <c r="C69" s="179">
        <v>1</v>
      </c>
      <c r="D69" s="179">
        <v>1</v>
      </c>
      <c r="E69" s="179">
        <v>1</v>
      </c>
      <c r="F69" s="181"/>
      <c r="G69" s="180" t="s">
        <v>64</v>
      </c>
      <c r="H69" s="93">
        <v>36</v>
      </c>
      <c r="I69" s="167">
        <f>SUM(I70:I72)</f>
        <v>0</v>
      </c>
      <c r="J69" s="208">
        <f>SUM(J70:J72)</f>
        <v>0</v>
      </c>
      <c r="K69" s="168">
        <f>SUM(K70:K72)</f>
        <v>0</v>
      </c>
      <c r="L69" s="167">
        <f>SUM(L70:L72)</f>
        <v>0</v>
      </c>
      <c r="M69" s="84"/>
      <c r="Q69" s="98"/>
    </row>
    <row r="70" spans="1:18" s="209" customFormat="1" ht="25.5" hidden="1" customHeight="1">
      <c r="A70" s="182">
        <v>2</v>
      </c>
      <c r="B70" s="178">
        <v>3</v>
      </c>
      <c r="C70" s="179">
        <v>1</v>
      </c>
      <c r="D70" s="179">
        <v>1</v>
      </c>
      <c r="E70" s="179">
        <v>1</v>
      </c>
      <c r="F70" s="181">
        <v>1</v>
      </c>
      <c r="G70" s="180" t="s">
        <v>65</v>
      </c>
      <c r="H70" s="93">
        <v>37</v>
      </c>
      <c r="I70" s="185">
        <v>0</v>
      </c>
      <c r="J70" s="185">
        <v>0</v>
      </c>
      <c r="K70" s="185">
        <v>0</v>
      </c>
      <c r="L70" s="185">
        <v>0</v>
      </c>
      <c r="Q70" s="98"/>
      <c r="R70" s="128"/>
    </row>
    <row r="71" spans="1:18" ht="19.5" hidden="1" customHeight="1">
      <c r="A71" s="182">
        <v>2</v>
      </c>
      <c r="B71" s="173">
        <v>3</v>
      </c>
      <c r="C71" s="171">
        <v>1</v>
      </c>
      <c r="D71" s="171">
        <v>1</v>
      </c>
      <c r="E71" s="171">
        <v>1</v>
      </c>
      <c r="F71" s="174">
        <v>2</v>
      </c>
      <c r="G71" s="172" t="s">
        <v>66</v>
      </c>
      <c r="H71" s="93">
        <v>38</v>
      </c>
      <c r="I71" s="183">
        <v>0</v>
      </c>
      <c r="J71" s="183">
        <v>0</v>
      </c>
      <c r="K71" s="183">
        <v>0</v>
      </c>
      <c r="L71" s="183">
        <v>0</v>
      </c>
      <c r="M71" s="84"/>
      <c r="Q71" s="98"/>
    </row>
    <row r="72" spans="1:18" ht="16.5" hidden="1" customHeight="1">
      <c r="A72" s="178">
        <v>2</v>
      </c>
      <c r="B72" s="179">
        <v>3</v>
      </c>
      <c r="C72" s="179">
        <v>1</v>
      </c>
      <c r="D72" s="179">
        <v>1</v>
      </c>
      <c r="E72" s="179">
        <v>1</v>
      </c>
      <c r="F72" s="181">
        <v>3</v>
      </c>
      <c r="G72" s="180" t="s">
        <v>67</v>
      </c>
      <c r="H72" s="93">
        <v>39</v>
      </c>
      <c r="I72" s="185">
        <v>0</v>
      </c>
      <c r="J72" s="185">
        <v>0</v>
      </c>
      <c r="K72" s="185">
        <v>0</v>
      </c>
      <c r="L72" s="185">
        <v>0</v>
      </c>
      <c r="M72" s="84"/>
      <c r="Q72" s="98"/>
    </row>
    <row r="73" spans="1:18" ht="29.25" hidden="1" customHeight="1">
      <c r="A73" s="173">
        <v>2</v>
      </c>
      <c r="B73" s="171">
        <v>3</v>
      </c>
      <c r="C73" s="171">
        <v>1</v>
      </c>
      <c r="D73" s="171">
        <v>2</v>
      </c>
      <c r="E73" s="171"/>
      <c r="F73" s="174"/>
      <c r="G73" s="172" t="s">
        <v>68</v>
      </c>
      <c r="H73" s="93">
        <v>40</v>
      </c>
      <c r="I73" s="188">
        <f>I74</f>
        <v>0</v>
      </c>
      <c r="J73" s="210">
        <f>J74</f>
        <v>0</v>
      </c>
      <c r="K73" s="189">
        <f>K74</f>
        <v>0</v>
      </c>
      <c r="L73" s="189">
        <f>L74</f>
        <v>0</v>
      </c>
      <c r="M73" s="84"/>
      <c r="Q73" s="98"/>
    </row>
    <row r="74" spans="1:18" ht="27" hidden="1" customHeight="1">
      <c r="A74" s="191">
        <v>2</v>
      </c>
      <c r="B74" s="192">
        <v>3</v>
      </c>
      <c r="C74" s="192">
        <v>1</v>
      </c>
      <c r="D74" s="192">
        <v>2</v>
      </c>
      <c r="E74" s="192">
        <v>1</v>
      </c>
      <c r="F74" s="194"/>
      <c r="G74" s="172" t="s">
        <v>68</v>
      </c>
      <c r="H74" s="93">
        <v>41</v>
      </c>
      <c r="I74" s="177">
        <f>SUM(I75:I77)</f>
        <v>0</v>
      </c>
      <c r="J74" s="211">
        <f>SUM(J75:J77)</f>
        <v>0</v>
      </c>
      <c r="K74" s="176">
        <f>SUM(K75:K77)</f>
        <v>0</v>
      </c>
      <c r="L74" s="168">
        <f>SUM(L75:L77)</f>
        <v>0</v>
      </c>
      <c r="M74" s="84"/>
      <c r="Q74" s="98"/>
    </row>
    <row r="75" spans="1:18" s="209" customFormat="1" ht="27" hidden="1" customHeight="1">
      <c r="A75" s="178">
        <v>2</v>
      </c>
      <c r="B75" s="179">
        <v>3</v>
      </c>
      <c r="C75" s="179">
        <v>1</v>
      </c>
      <c r="D75" s="179">
        <v>2</v>
      </c>
      <c r="E75" s="179">
        <v>1</v>
      </c>
      <c r="F75" s="181">
        <v>1</v>
      </c>
      <c r="G75" s="182" t="s">
        <v>65</v>
      </c>
      <c r="H75" s="93">
        <v>42</v>
      </c>
      <c r="I75" s="185">
        <v>0</v>
      </c>
      <c r="J75" s="185">
        <v>0</v>
      </c>
      <c r="K75" s="185">
        <v>0</v>
      </c>
      <c r="L75" s="185">
        <v>0</v>
      </c>
      <c r="Q75" s="98"/>
      <c r="R75" s="128"/>
    </row>
    <row r="76" spans="1:18" ht="16.5" hidden="1" customHeight="1">
      <c r="A76" s="178">
        <v>2</v>
      </c>
      <c r="B76" s="179">
        <v>3</v>
      </c>
      <c r="C76" s="179">
        <v>1</v>
      </c>
      <c r="D76" s="179">
        <v>2</v>
      </c>
      <c r="E76" s="179">
        <v>1</v>
      </c>
      <c r="F76" s="181">
        <v>2</v>
      </c>
      <c r="G76" s="182" t="s">
        <v>66</v>
      </c>
      <c r="H76" s="93">
        <v>43</v>
      </c>
      <c r="I76" s="185">
        <v>0</v>
      </c>
      <c r="J76" s="185">
        <v>0</v>
      </c>
      <c r="K76" s="185">
        <v>0</v>
      </c>
      <c r="L76" s="185">
        <v>0</v>
      </c>
      <c r="M76" s="84"/>
      <c r="Q76" s="98"/>
    </row>
    <row r="77" spans="1:18" ht="15" hidden="1" customHeight="1">
      <c r="A77" s="178">
        <v>2</v>
      </c>
      <c r="B77" s="179">
        <v>3</v>
      </c>
      <c r="C77" s="179">
        <v>1</v>
      </c>
      <c r="D77" s="179">
        <v>2</v>
      </c>
      <c r="E77" s="179">
        <v>1</v>
      </c>
      <c r="F77" s="181">
        <v>3</v>
      </c>
      <c r="G77" s="182" t="s">
        <v>67</v>
      </c>
      <c r="H77" s="93">
        <v>44</v>
      </c>
      <c r="I77" s="185">
        <v>0</v>
      </c>
      <c r="J77" s="185">
        <v>0</v>
      </c>
      <c r="K77" s="185">
        <v>0</v>
      </c>
      <c r="L77" s="185">
        <v>0</v>
      </c>
      <c r="M77" s="84"/>
      <c r="Q77" s="98"/>
    </row>
    <row r="78" spans="1:18" ht="27.75" hidden="1" customHeight="1">
      <c r="A78" s="178">
        <v>2</v>
      </c>
      <c r="B78" s="179">
        <v>3</v>
      </c>
      <c r="C78" s="179">
        <v>1</v>
      </c>
      <c r="D78" s="179">
        <v>3</v>
      </c>
      <c r="E78" s="179"/>
      <c r="F78" s="181"/>
      <c r="G78" s="182" t="s">
        <v>69</v>
      </c>
      <c r="H78" s="93">
        <v>45</v>
      </c>
      <c r="I78" s="167">
        <f>I79</f>
        <v>0</v>
      </c>
      <c r="J78" s="208">
        <f>J79</f>
        <v>0</v>
      </c>
      <c r="K78" s="168">
        <f>K79</f>
        <v>0</v>
      </c>
      <c r="L78" s="168">
        <f>L79</f>
        <v>0</v>
      </c>
      <c r="M78" s="84"/>
      <c r="Q78" s="98"/>
    </row>
    <row r="79" spans="1:18" ht="26.25" hidden="1" customHeight="1">
      <c r="A79" s="178">
        <v>2</v>
      </c>
      <c r="B79" s="179">
        <v>3</v>
      </c>
      <c r="C79" s="179">
        <v>1</v>
      </c>
      <c r="D79" s="179">
        <v>3</v>
      </c>
      <c r="E79" s="179">
        <v>1</v>
      </c>
      <c r="F79" s="181"/>
      <c r="G79" s="182" t="s">
        <v>70</v>
      </c>
      <c r="H79" s="93">
        <v>46</v>
      </c>
      <c r="I79" s="167">
        <f>SUM(I80:I82)</f>
        <v>0</v>
      </c>
      <c r="J79" s="208">
        <f>SUM(J80:J82)</f>
        <v>0</v>
      </c>
      <c r="K79" s="168">
        <f>SUM(K80:K82)</f>
        <v>0</v>
      </c>
      <c r="L79" s="168">
        <f>SUM(L80:L82)</f>
        <v>0</v>
      </c>
      <c r="M79" s="84"/>
      <c r="Q79" s="98"/>
    </row>
    <row r="80" spans="1:18" ht="15" hidden="1" customHeight="1">
      <c r="A80" s="173">
        <v>2</v>
      </c>
      <c r="B80" s="171">
        <v>3</v>
      </c>
      <c r="C80" s="171">
        <v>1</v>
      </c>
      <c r="D80" s="171">
        <v>3</v>
      </c>
      <c r="E80" s="171">
        <v>1</v>
      </c>
      <c r="F80" s="174">
        <v>1</v>
      </c>
      <c r="G80" s="198" t="s">
        <v>71</v>
      </c>
      <c r="H80" s="93">
        <v>47</v>
      </c>
      <c r="I80" s="183">
        <v>0</v>
      </c>
      <c r="J80" s="183">
        <v>0</v>
      </c>
      <c r="K80" s="183">
        <v>0</v>
      </c>
      <c r="L80" s="183">
        <v>0</v>
      </c>
      <c r="M80" s="84"/>
      <c r="Q80" s="98"/>
    </row>
    <row r="81" spans="1:17" ht="16.5" hidden="1" customHeight="1">
      <c r="A81" s="178">
        <v>2</v>
      </c>
      <c r="B81" s="179">
        <v>3</v>
      </c>
      <c r="C81" s="179">
        <v>1</v>
      </c>
      <c r="D81" s="179">
        <v>3</v>
      </c>
      <c r="E81" s="179">
        <v>1</v>
      </c>
      <c r="F81" s="181">
        <v>2</v>
      </c>
      <c r="G81" s="182" t="s">
        <v>72</v>
      </c>
      <c r="H81" s="93">
        <v>48</v>
      </c>
      <c r="I81" s="185">
        <v>0</v>
      </c>
      <c r="J81" s="185">
        <v>0</v>
      </c>
      <c r="K81" s="185">
        <v>0</v>
      </c>
      <c r="L81" s="185">
        <v>0</v>
      </c>
      <c r="M81" s="84"/>
      <c r="Q81" s="98"/>
    </row>
    <row r="82" spans="1:17" ht="17.25" hidden="1" customHeight="1">
      <c r="A82" s="173">
        <v>2</v>
      </c>
      <c r="B82" s="171">
        <v>3</v>
      </c>
      <c r="C82" s="171">
        <v>1</v>
      </c>
      <c r="D82" s="171">
        <v>3</v>
      </c>
      <c r="E82" s="171">
        <v>1</v>
      </c>
      <c r="F82" s="174">
        <v>3</v>
      </c>
      <c r="G82" s="198" t="s">
        <v>73</v>
      </c>
      <c r="H82" s="93">
        <v>49</v>
      </c>
      <c r="I82" s="183">
        <v>0</v>
      </c>
      <c r="J82" s="183">
        <v>0</v>
      </c>
      <c r="K82" s="183">
        <v>0</v>
      </c>
      <c r="L82" s="183">
        <v>0</v>
      </c>
      <c r="M82" s="84"/>
      <c r="Q82" s="98"/>
    </row>
    <row r="83" spans="1:17" ht="12.75" hidden="1" customHeight="1">
      <c r="A83" s="173">
        <v>2</v>
      </c>
      <c r="B83" s="171">
        <v>3</v>
      </c>
      <c r="C83" s="171">
        <v>2</v>
      </c>
      <c r="D83" s="171"/>
      <c r="E83" s="171"/>
      <c r="F83" s="174"/>
      <c r="G83" s="198" t="s">
        <v>74</v>
      </c>
      <c r="H83" s="93">
        <v>50</v>
      </c>
      <c r="I83" s="167">
        <f t="shared" ref="I83:L84" si="2">I84</f>
        <v>0</v>
      </c>
      <c r="J83" s="167">
        <f t="shared" si="2"/>
        <v>0</v>
      </c>
      <c r="K83" s="167">
        <f t="shared" si="2"/>
        <v>0</v>
      </c>
      <c r="L83" s="167">
        <f t="shared" si="2"/>
        <v>0</v>
      </c>
      <c r="M83" s="84"/>
    </row>
    <row r="84" spans="1:17" ht="12" hidden="1" customHeight="1">
      <c r="A84" s="173">
        <v>2</v>
      </c>
      <c r="B84" s="171">
        <v>3</v>
      </c>
      <c r="C84" s="171">
        <v>2</v>
      </c>
      <c r="D84" s="171">
        <v>1</v>
      </c>
      <c r="E84" s="171"/>
      <c r="F84" s="174"/>
      <c r="G84" s="198" t="s">
        <v>74</v>
      </c>
      <c r="H84" s="93">
        <v>51</v>
      </c>
      <c r="I84" s="167">
        <f t="shared" si="2"/>
        <v>0</v>
      </c>
      <c r="J84" s="167">
        <f t="shared" si="2"/>
        <v>0</v>
      </c>
      <c r="K84" s="167">
        <f t="shared" si="2"/>
        <v>0</v>
      </c>
      <c r="L84" s="167">
        <f t="shared" si="2"/>
        <v>0</v>
      </c>
      <c r="M84" s="84"/>
    </row>
    <row r="85" spans="1:17" ht="15.75" hidden="1" customHeight="1">
      <c r="A85" s="173">
        <v>2</v>
      </c>
      <c r="B85" s="171">
        <v>3</v>
      </c>
      <c r="C85" s="171">
        <v>2</v>
      </c>
      <c r="D85" s="171">
        <v>1</v>
      </c>
      <c r="E85" s="171">
        <v>1</v>
      </c>
      <c r="F85" s="174"/>
      <c r="G85" s="198" t="s">
        <v>74</v>
      </c>
      <c r="H85" s="93">
        <v>52</v>
      </c>
      <c r="I85" s="167">
        <f>SUM(I86)</f>
        <v>0</v>
      </c>
      <c r="J85" s="167">
        <f>SUM(J86)</f>
        <v>0</v>
      </c>
      <c r="K85" s="167">
        <f>SUM(K86)</f>
        <v>0</v>
      </c>
      <c r="L85" s="167">
        <f>SUM(L86)</f>
        <v>0</v>
      </c>
      <c r="M85" s="84"/>
    </row>
    <row r="86" spans="1:17" ht="13.5" hidden="1" customHeight="1">
      <c r="A86" s="173">
        <v>2</v>
      </c>
      <c r="B86" s="171">
        <v>3</v>
      </c>
      <c r="C86" s="171">
        <v>2</v>
      </c>
      <c r="D86" s="171">
        <v>1</v>
      </c>
      <c r="E86" s="171">
        <v>1</v>
      </c>
      <c r="F86" s="174">
        <v>1</v>
      </c>
      <c r="G86" s="198" t="s">
        <v>74</v>
      </c>
      <c r="H86" s="93">
        <v>53</v>
      </c>
      <c r="I86" s="185">
        <v>0</v>
      </c>
      <c r="J86" s="185">
        <v>0</v>
      </c>
      <c r="K86" s="185">
        <v>0</v>
      </c>
      <c r="L86" s="185">
        <v>0</v>
      </c>
      <c r="M86" s="84"/>
    </row>
    <row r="87" spans="1:17" ht="16.5" hidden="1" customHeight="1">
      <c r="A87" s="163">
        <v>2</v>
      </c>
      <c r="B87" s="164">
        <v>4</v>
      </c>
      <c r="C87" s="164"/>
      <c r="D87" s="164"/>
      <c r="E87" s="164"/>
      <c r="F87" s="166"/>
      <c r="G87" s="212" t="s">
        <v>75</v>
      </c>
      <c r="H87" s="93">
        <v>54</v>
      </c>
      <c r="I87" s="167">
        <f t="shared" ref="I87:L89" si="3">I88</f>
        <v>0</v>
      </c>
      <c r="J87" s="208">
        <f t="shared" si="3"/>
        <v>0</v>
      </c>
      <c r="K87" s="168">
        <f t="shared" si="3"/>
        <v>0</v>
      </c>
      <c r="L87" s="168">
        <f t="shared" si="3"/>
        <v>0</v>
      </c>
      <c r="M87" s="84"/>
    </row>
    <row r="88" spans="1:17" ht="15.75" hidden="1" customHeight="1">
      <c r="A88" s="178">
        <v>2</v>
      </c>
      <c r="B88" s="179">
        <v>4</v>
      </c>
      <c r="C88" s="179">
        <v>1</v>
      </c>
      <c r="D88" s="179"/>
      <c r="E88" s="179"/>
      <c r="F88" s="181"/>
      <c r="G88" s="182" t="s">
        <v>76</v>
      </c>
      <c r="H88" s="93">
        <v>55</v>
      </c>
      <c r="I88" s="167">
        <f t="shared" si="3"/>
        <v>0</v>
      </c>
      <c r="J88" s="208">
        <f t="shared" si="3"/>
        <v>0</v>
      </c>
      <c r="K88" s="168">
        <f t="shared" si="3"/>
        <v>0</v>
      </c>
      <c r="L88" s="168">
        <f t="shared" si="3"/>
        <v>0</v>
      </c>
      <c r="M88" s="84"/>
    </row>
    <row r="89" spans="1:17" ht="17.25" hidden="1" customHeight="1">
      <c r="A89" s="178">
        <v>2</v>
      </c>
      <c r="B89" s="179">
        <v>4</v>
      </c>
      <c r="C89" s="179">
        <v>1</v>
      </c>
      <c r="D89" s="179">
        <v>1</v>
      </c>
      <c r="E89" s="179"/>
      <c r="F89" s="181"/>
      <c r="G89" s="182" t="s">
        <v>76</v>
      </c>
      <c r="H89" s="93">
        <v>56</v>
      </c>
      <c r="I89" s="167">
        <f t="shared" si="3"/>
        <v>0</v>
      </c>
      <c r="J89" s="208">
        <f t="shared" si="3"/>
        <v>0</v>
      </c>
      <c r="K89" s="168">
        <f t="shared" si="3"/>
        <v>0</v>
      </c>
      <c r="L89" s="168">
        <f t="shared" si="3"/>
        <v>0</v>
      </c>
      <c r="M89" s="84"/>
    </row>
    <row r="90" spans="1:17" ht="18" hidden="1" customHeight="1">
      <c r="A90" s="178">
        <v>2</v>
      </c>
      <c r="B90" s="179">
        <v>4</v>
      </c>
      <c r="C90" s="179">
        <v>1</v>
      </c>
      <c r="D90" s="179">
        <v>1</v>
      </c>
      <c r="E90" s="179">
        <v>1</v>
      </c>
      <c r="F90" s="181"/>
      <c r="G90" s="182" t="s">
        <v>76</v>
      </c>
      <c r="H90" s="93">
        <v>57</v>
      </c>
      <c r="I90" s="167">
        <f>SUM(I91:I93)</f>
        <v>0</v>
      </c>
      <c r="J90" s="208">
        <f>SUM(J91:J93)</f>
        <v>0</v>
      </c>
      <c r="K90" s="168">
        <f>SUM(K91:K93)</f>
        <v>0</v>
      </c>
      <c r="L90" s="168">
        <f>SUM(L91:L93)</f>
        <v>0</v>
      </c>
      <c r="M90" s="84"/>
    </row>
    <row r="91" spans="1:17" ht="14.25" hidden="1" customHeight="1">
      <c r="A91" s="178">
        <v>2</v>
      </c>
      <c r="B91" s="179">
        <v>4</v>
      </c>
      <c r="C91" s="179">
        <v>1</v>
      </c>
      <c r="D91" s="179">
        <v>1</v>
      </c>
      <c r="E91" s="179">
        <v>1</v>
      </c>
      <c r="F91" s="181">
        <v>1</v>
      </c>
      <c r="G91" s="182" t="s">
        <v>77</v>
      </c>
      <c r="H91" s="93">
        <v>58</v>
      </c>
      <c r="I91" s="185">
        <v>0</v>
      </c>
      <c r="J91" s="185">
        <v>0</v>
      </c>
      <c r="K91" s="185">
        <v>0</v>
      </c>
      <c r="L91" s="185">
        <v>0</v>
      </c>
      <c r="M91" s="84"/>
    </row>
    <row r="92" spans="1:17" ht="13.5" hidden="1" customHeight="1">
      <c r="A92" s="178">
        <v>2</v>
      </c>
      <c r="B92" s="178">
        <v>4</v>
      </c>
      <c r="C92" s="178">
        <v>1</v>
      </c>
      <c r="D92" s="179">
        <v>1</v>
      </c>
      <c r="E92" s="179">
        <v>1</v>
      </c>
      <c r="F92" s="213">
        <v>2</v>
      </c>
      <c r="G92" s="180" t="s">
        <v>78</v>
      </c>
      <c r="H92" s="93">
        <v>59</v>
      </c>
      <c r="I92" s="185">
        <v>0</v>
      </c>
      <c r="J92" s="185">
        <v>0</v>
      </c>
      <c r="K92" s="185">
        <v>0</v>
      </c>
      <c r="L92" s="185">
        <v>0</v>
      </c>
      <c r="M92" s="84"/>
    </row>
    <row r="93" spans="1:17" hidden="1">
      <c r="A93" s="178">
        <v>2</v>
      </c>
      <c r="B93" s="179">
        <v>4</v>
      </c>
      <c r="C93" s="178">
        <v>1</v>
      </c>
      <c r="D93" s="179">
        <v>1</v>
      </c>
      <c r="E93" s="179">
        <v>1</v>
      </c>
      <c r="F93" s="213">
        <v>3</v>
      </c>
      <c r="G93" s="180" t="s">
        <v>79</v>
      </c>
      <c r="H93" s="93">
        <v>60</v>
      </c>
      <c r="I93" s="185">
        <v>0</v>
      </c>
      <c r="J93" s="185">
        <v>0</v>
      </c>
      <c r="K93" s="185">
        <v>0</v>
      </c>
      <c r="L93" s="185">
        <v>0</v>
      </c>
    </row>
    <row r="94" spans="1:17" hidden="1">
      <c r="A94" s="163">
        <v>2</v>
      </c>
      <c r="B94" s="164">
        <v>5</v>
      </c>
      <c r="C94" s="163"/>
      <c r="D94" s="164"/>
      <c r="E94" s="164"/>
      <c r="F94" s="214"/>
      <c r="G94" s="165" t="s">
        <v>80</v>
      </c>
      <c r="H94" s="93">
        <v>61</v>
      </c>
      <c r="I94" s="167">
        <f>SUM(I95+I100+I105)</f>
        <v>0</v>
      </c>
      <c r="J94" s="208">
        <f>SUM(J95+J100+J105)</f>
        <v>0</v>
      </c>
      <c r="K94" s="168">
        <f>SUM(K95+K100+K105)</f>
        <v>0</v>
      </c>
      <c r="L94" s="168">
        <f>SUM(L95+L100+L105)</f>
        <v>0</v>
      </c>
    </row>
    <row r="95" spans="1:17" hidden="1">
      <c r="A95" s="173">
        <v>2</v>
      </c>
      <c r="B95" s="171">
        <v>5</v>
      </c>
      <c r="C95" s="173">
        <v>1</v>
      </c>
      <c r="D95" s="171"/>
      <c r="E95" s="171"/>
      <c r="F95" s="215"/>
      <c r="G95" s="172" t="s">
        <v>81</v>
      </c>
      <c r="H95" s="93">
        <v>62</v>
      </c>
      <c r="I95" s="188">
        <f t="shared" ref="I95:L96" si="4">I96</f>
        <v>0</v>
      </c>
      <c r="J95" s="210">
        <f t="shared" si="4"/>
        <v>0</v>
      </c>
      <c r="K95" s="189">
        <f t="shared" si="4"/>
        <v>0</v>
      </c>
      <c r="L95" s="189">
        <f t="shared" si="4"/>
        <v>0</v>
      </c>
    </row>
    <row r="96" spans="1:17" hidden="1">
      <c r="A96" s="178">
        <v>2</v>
      </c>
      <c r="B96" s="179">
        <v>5</v>
      </c>
      <c r="C96" s="178">
        <v>1</v>
      </c>
      <c r="D96" s="179">
        <v>1</v>
      </c>
      <c r="E96" s="179"/>
      <c r="F96" s="213"/>
      <c r="G96" s="180" t="s">
        <v>81</v>
      </c>
      <c r="H96" s="93">
        <v>63</v>
      </c>
      <c r="I96" s="167">
        <f t="shared" si="4"/>
        <v>0</v>
      </c>
      <c r="J96" s="208">
        <f t="shared" si="4"/>
        <v>0</v>
      </c>
      <c r="K96" s="168">
        <f t="shared" si="4"/>
        <v>0</v>
      </c>
      <c r="L96" s="168">
        <f t="shared" si="4"/>
        <v>0</v>
      </c>
    </row>
    <row r="97" spans="1:13" hidden="1">
      <c r="A97" s="178">
        <v>2</v>
      </c>
      <c r="B97" s="179">
        <v>5</v>
      </c>
      <c r="C97" s="178">
        <v>1</v>
      </c>
      <c r="D97" s="179">
        <v>1</v>
      </c>
      <c r="E97" s="179">
        <v>1</v>
      </c>
      <c r="F97" s="213"/>
      <c r="G97" s="180" t="s">
        <v>81</v>
      </c>
      <c r="H97" s="93">
        <v>64</v>
      </c>
      <c r="I97" s="167">
        <f>SUM(I98:I99)</f>
        <v>0</v>
      </c>
      <c r="J97" s="208">
        <f>SUM(J98:J99)</f>
        <v>0</v>
      </c>
      <c r="K97" s="168">
        <f>SUM(K98:K99)</f>
        <v>0</v>
      </c>
      <c r="L97" s="168">
        <f>SUM(L98:L99)</f>
        <v>0</v>
      </c>
    </row>
    <row r="98" spans="1:13" ht="25.5" hidden="1" customHeight="1">
      <c r="A98" s="178">
        <v>2</v>
      </c>
      <c r="B98" s="179">
        <v>5</v>
      </c>
      <c r="C98" s="178">
        <v>1</v>
      </c>
      <c r="D98" s="179">
        <v>1</v>
      </c>
      <c r="E98" s="179">
        <v>1</v>
      </c>
      <c r="F98" s="213">
        <v>1</v>
      </c>
      <c r="G98" s="180" t="s">
        <v>82</v>
      </c>
      <c r="H98" s="93">
        <v>65</v>
      </c>
      <c r="I98" s="185">
        <v>0</v>
      </c>
      <c r="J98" s="185">
        <v>0</v>
      </c>
      <c r="K98" s="185">
        <v>0</v>
      </c>
      <c r="L98" s="185">
        <v>0</v>
      </c>
      <c r="M98" s="84"/>
    </row>
    <row r="99" spans="1:13" ht="15.75" hidden="1" customHeight="1">
      <c r="A99" s="178">
        <v>2</v>
      </c>
      <c r="B99" s="179">
        <v>5</v>
      </c>
      <c r="C99" s="178">
        <v>1</v>
      </c>
      <c r="D99" s="179">
        <v>1</v>
      </c>
      <c r="E99" s="179">
        <v>1</v>
      </c>
      <c r="F99" s="213">
        <v>2</v>
      </c>
      <c r="G99" s="180" t="s">
        <v>83</v>
      </c>
      <c r="H99" s="93">
        <v>66</v>
      </c>
      <c r="I99" s="185">
        <v>0</v>
      </c>
      <c r="J99" s="185">
        <v>0</v>
      </c>
      <c r="K99" s="185">
        <v>0</v>
      </c>
      <c r="L99" s="185">
        <v>0</v>
      </c>
      <c r="M99" s="84"/>
    </row>
    <row r="100" spans="1:13" ht="12" hidden="1" customHeight="1">
      <c r="A100" s="178">
        <v>2</v>
      </c>
      <c r="B100" s="179">
        <v>5</v>
      </c>
      <c r="C100" s="178">
        <v>2</v>
      </c>
      <c r="D100" s="179"/>
      <c r="E100" s="179"/>
      <c r="F100" s="213"/>
      <c r="G100" s="180" t="s">
        <v>84</v>
      </c>
      <c r="H100" s="93">
        <v>67</v>
      </c>
      <c r="I100" s="167">
        <f t="shared" ref="I100:L101" si="5">I101</f>
        <v>0</v>
      </c>
      <c r="J100" s="208">
        <f t="shared" si="5"/>
        <v>0</v>
      </c>
      <c r="K100" s="168">
        <f t="shared" si="5"/>
        <v>0</v>
      </c>
      <c r="L100" s="167">
        <f t="shared" si="5"/>
        <v>0</v>
      </c>
      <c r="M100" s="84"/>
    </row>
    <row r="101" spans="1:13" ht="15.75" hidden="1" customHeight="1">
      <c r="A101" s="182">
        <v>2</v>
      </c>
      <c r="B101" s="178">
        <v>5</v>
      </c>
      <c r="C101" s="179">
        <v>2</v>
      </c>
      <c r="D101" s="180">
        <v>1</v>
      </c>
      <c r="E101" s="178"/>
      <c r="F101" s="213"/>
      <c r="G101" s="180" t="s">
        <v>84</v>
      </c>
      <c r="H101" s="93">
        <v>68</v>
      </c>
      <c r="I101" s="167">
        <f t="shared" si="5"/>
        <v>0</v>
      </c>
      <c r="J101" s="208">
        <f t="shared" si="5"/>
        <v>0</v>
      </c>
      <c r="K101" s="168">
        <f t="shared" si="5"/>
        <v>0</v>
      </c>
      <c r="L101" s="167">
        <f t="shared" si="5"/>
        <v>0</v>
      </c>
      <c r="M101" s="84"/>
    </row>
    <row r="102" spans="1:13" ht="15" hidden="1" customHeight="1">
      <c r="A102" s="182">
        <v>2</v>
      </c>
      <c r="B102" s="178">
        <v>5</v>
      </c>
      <c r="C102" s="179">
        <v>2</v>
      </c>
      <c r="D102" s="180">
        <v>1</v>
      </c>
      <c r="E102" s="178">
        <v>1</v>
      </c>
      <c r="F102" s="213"/>
      <c r="G102" s="180" t="s">
        <v>84</v>
      </c>
      <c r="H102" s="93">
        <v>69</v>
      </c>
      <c r="I102" s="167">
        <f>SUM(I103:I104)</f>
        <v>0</v>
      </c>
      <c r="J102" s="208">
        <f>SUM(J103:J104)</f>
        <v>0</v>
      </c>
      <c r="K102" s="168">
        <f>SUM(K103:K104)</f>
        <v>0</v>
      </c>
      <c r="L102" s="167">
        <f>SUM(L103:L104)</f>
        <v>0</v>
      </c>
      <c r="M102" s="84"/>
    </row>
    <row r="103" spans="1:13" ht="25.5" hidden="1" customHeight="1">
      <c r="A103" s="182">
        <v>2</v>
      </c>
      <c r="B103" s="178">
        <v>5</v>
      </c>
      <c r="C103" s="179">
        <v>2</v>
      </c>
      <c r="D103" s="180">
        <v>1</v>
      </c>
      <c r="E103" s="178">
        <v>1</v>
      </c>
      <c r="F103" s="213">
        <v>1</v>
      </c>
      <c r="G103" s="180" t="s">
        <v>85</v>
      </c>
      <c r="H103" s="93">
        <v>70</v>
      </c>
      <c r="I103" s="185">
        <v>0</v>
      </c>
      <c r="J103" s="185">
        <v>0</v>
      </c>
      <c r="K103" s="185">
        <v>0</v>
      </c>
      <c r="L103" s="185">
        <v>0</v>
      </c>
      <c r="M103" s="84"/>
    </row>
    <row r="104" spans="1:13" ht="25.5" hidden="1" customHeight="1">
      <c r="A104" s="182">
        <v>2</v>
      </c>
      <c r="B104" s="178">
        <v>5</v>
      </c>
      <c r="C104" s="179">
        <v>2</v>
      </c>
      <c r="D104" s="180">
        <v>1</v>
      </c>
      <c r="E104" s="178">
        <v>1</v>
      </c>
      <c r="F104" s="213">
        <v>2</v>
      </c>
      <c r="G104" s="180" t="s">
        <v>86</v>
      </c>
      <c r="H104" s="93">
        <v>71</v>
      </c>
      <c r="I104" s="185">
        <v>0</v>
      </c>
      <c r="J104" s="185">
        <v>0</v>
      </c>
      <c r="K104" s="185">
        <v>0</v>
      </c>
      <c r="L104" s="185">
        <v>0</v>
      </c>
      <c r="M104" s="84"/>
    </row>
    <row r="105" spans="1:13" ht="28.5" hidden="1" customHeight="1">
      <c r="A105" s="182">
        <v>2</v>
      </c>
      <c r="B105" s="178">
        <v>5</v>
      </c>
      <c r="C105" s="179">
        <v>3</v>
      </c>
      <c r="D105" s="180"/>
      <c r="E105" s="178"/>
      <c r="F105" s="213"/>
      <c r="G105" s="180" t="s">
        <v>87</v>
      </c>
      <c r="H105" s="93">
        <v>72</v>
      </c>
      <c r="I105" s="167">
        <f>I106+I110</f>
        <v>0</v>
      </c>
      <c r="J105" s="167">
        <f>J106+J110</f>
        <v>0</v>
      </c>
      <c r="K105" s="167">
        <f>K106+K110</f>
        <v>0</v>
      </c>
      <c r="L105" s="167">
        <f>L106+L110</f>
        <v>0</v>
      </c>
      <c r="M105" s="84"/>
    </row>
    <row r="106" spans="1:13" ht="27" hidden="1" customHeight="1">
      <c r="A106" s="182">
        <v>2</v>
      </c>
      <c r="B106" s="178">
        <v>5</v>
      </c>
      <c r="C106" s="179">
        <v>3</v>
      </c>
      <c r="D106" s="180">
        <v>1</v>
      </c>
      <c r="E106" s="178"/>
      <c r="F106" s="213"/>
      <c r="G106" s="180" t="s">
        <v>88</v>
      </c>
      <c r="H106" s="93">
        <v>73</v>
      </c>
      <c r="I106" s="167">
        <f>I107</f>
        <v>0</v>
      </c>
      <c r="J106" s="208">
        <f>J107</f>
        <v>0</v>
      </c>
      <c r="K106" s="168">
        <f>K107</f>
        <v>0</v>
      </c>
      <c r="L106" s="167">
        <f>L107</f>
        <v>0</v>
      </c>
      <c r="M106" s="84"/>
    </row>
    <row r="107" spans="1:13" ht="30" hidden="1" customHeight="1">
      <c r="A107" s="190">
        <v>2</v>
      </c>
      <c r="B107" s="191">
        <v>5</v>
      </c>
      <c r="C107" s="192">
        <v>3</v>
      </c>
      <c r="D107" s="193">
        <v>1</v>
      </c>
      <c r="E107" s="191">
        <v>1</v>
      </c>
      <c r="F107" s="216"/>
      <c r="G107" s="193" t="s">
        <v>88</v>
      </c>
      <c r="H107" s="93">
        <v>74</v>
      </c>
      <c r="I107" s="177">
        <f>SUM(I108:I109)</f>
        <v>0</v>
      </c>
      <c r="J107" s="211">
        <f>SUM(J108:J109)</f>
        <v>0</v>
      </c>
      <c r="K107" s="176">
        <f>SUM(K108:K109)</f>
        <v>0</v>
      </c>
      <c r="L107" s="177">
        <f>SUM(L108:L109)</f>
        <v>0</v>
      </c>
      <c r="M107" s="84"/>
    </row>
    <row r="108" spans="1:13" ht="26.25" hidden="1" customHeight="1">
      <c r="A108" s="182">
        <v>2</v>
      </c>
      <c r="B108" s="178">
        <v>5</v>
      </c>
      <c r="C108" s="179">
        <v>3</v>
      </c>
      <c r="D108" s="180">
        <v>1</v>
      </c>
      <c r="E108" s="178">
        <v>1</v>
      </c>
      <c r="F108" s="213">
        <v>1</v>
      </c>
      <c r="G108" s="180" t="s">
        <v>88</v>
      </c>
      <c r="H108" s="93">
        <v>75</v>
      </c>
      <c r="I108" s="185">
        <v>0</v>
      </c>
      <c r="J108" s="185">
        <v>0</v>
      </c>
      <c r="K108" s="185">
        <v>0</v>
      </c>
      <c r="L108" s="185">
        <v>0</v>
      </c>
      <c r="M108" s="84"/>
    </row>
    <row r="109" spans="1:13" ht="26.25" hidden="1" customHeight="1">
      <c r="A109" s="190">
        <v>2</v>
      </c>
      <c r="B109" s="191">
        <v>5</v>
      </c>
      <c r="C109" s="192">
        <v>3</v>
      </c>
      <c r="D109" s="193">
        <v>1</v>
      </c>
      <c r="E109" s="191">
        <v>1</v>
      </c>
      <c r="F109" s="216">
        <v>2</v>
      </c>
      <c r="G109" s="193" t="s">
        <v>89</v>
      </c>
      <c r="H109" s="93">
        <v>76</v>
      </c>
      <c r="I109" s="185">
        <v>0</v>
      </c>
      <c r="J109" s="185">
        <v>0</v>
      </c>
      <c r="K109" s="185">
        <v>0</v>
      </c>
      <c r="L109" s="185">
        <v>0</v>
      </c>
      <c r="M109" s="84"/>
    </row>
    <row r="110" spans="1:13" ht="27.75" hidden="1" customHeight="1">
      <c r="A110" s="190">
        <v>2</v>
      </c>
      <c r="B110" s="191">
        <v>5</v>
      </c>
      <c r="C110" s="192">
        <v>3</v>
      </c>
      <c r="D110" s="193">
        <v>2</v>
      </c>
      <c r="E110" s="191"/>
      <c r="F110" s="216"/>
      <c r="G110" s="193" t="s">
        <v>90</v>
      </c>
      <c r="H110" s="93">
        <v>77</v>
      </c>
      <c r="I110" s="177">
        <f>I111</f>
        <v>0</v>
      </c>
      <c r="J110" s="177">
        <f>J111</f>
        <v>0</v>
      </c>
      <c r="K110" s="177">
        <f>K111</f>
        <v>0</v>
      </c>
      <c r="L110" s="177">
        <f>L111</f>
        <v>0</v>
      </c>
      <c r="M110" s="84"/>
    </row>
    <row r="111" spans="1:13" ht="25.5" hidden="1" customHeight="1">
      <c r="A111" s="190">
        <v>2</v>
      </c>
      <c r="B111" s="191">
        <v>5</v>
      </c>
      <c r="C111" s="192">
        <v>3</v>
      </c>
      <c r="D111" s="193">
        <v>2</v>
      </c>
      <c r="E111" s="191">
        <v>1</v>
      </c>
      <c r="F111" s="216"/>
      <c r="G111" s="193" t="s">
        <v>90</v>
      </c>
      <c r="H111" s="93">
        <v>78</v>
      </c>
      <c r="I111" s="177">
        <f>SUM(I112:I113)</f>
        <v>0</v>
      </c>
      <c r="J111" s="177">
        <f>SUM(J112:J113)</f>
        <v>0</v>
      </c>
      <c r="K111" s="177">
        <f>SUM(K112:K113)</f>
        <v>0</v>
      </c>
      <c r="L111" s="177">
        <f>SUM(L112:L113)</f>
        <v>0</v>
      </c>
      <c r="M111" s="84"/>
    </row>
    <row r="112" spans="1:13" ht="30" hidden="1" customHeight="1">
      <c r="A112" s="190">
        <v>2</v>
      </c>
      <c r="B112" s="191">
        <v>5</v>
      </c>
      <c r="C112" s="192">
        <v>3</v>
      </c>
      <c r="D112" s="193">
        <v>2</v>
      </c>
      <c r="E112" s="191">
        <v>1</v>
      </c>
      <c r="F112" s="216">
        <v>1</v>
      </c>
      <c r="G112" s="193" t="s">
        <v>90</v>
      </c>
      <c r="H112" s="93">
        <v>79</v>
      </c>
      <c r="I112" s="185">
        <v>0</v>
      </c>
      <c r="J112" s="185">
        <v>0</v>
      </c>
      <c r="K112" s="185">
        <v>0</v>
      </c>
      <c r="L112" s="185">
        <v>0</v>
      </c>
      <c r="M112" s="84"/>
    </row>
    <row r="113" spans="1:13" ht="18" hidden="1" customHeight="1">
      <c r="A113" s="190">
        <v>2</v>
      </c>
      <c r="B113" s="191">
        <v>5</v>
      </c>
      <c r="C113" s="192">
        <v>3</v>
      </c>
      <c r="D113" s="193">
        <v>2</v>
      </c>
      <c r="E113" s="191">
        <v>1</v>
      </c>
      <c r="F113" s="216">
        <v>2</v>
      </c>
      <c r="G113" s="193" t="s">
        <v>91</v>
      </c>
      <c r="H113" s="93">
        <v>80</v>
      </c>
      <c r="I113" s="185">
        <v>0</v>
      </c>
      <c r="J113" s="185">
        <v>0</v>
      </c>
      <c r="K113" s="185">
        <v>0</v>
      </c>
      <c r="L113" s="185">
        <v>0</v>
      </c>
      <c r="M113" s="84"/>
    </row>
    <row r="114" spans="1:13" ht="16.5" hidden="1" customHeight="1">
      <c r="A114" s="212">
        <v>2</v>
      </c>
      <c r="B114" s="163">
        <v>6</v>
      </c>
      <c r="C114" s="164"/>
      <c r="D114" s="165"/>
      <c r="E114" s="163"/>
      <c r="F114" s="214"/>
      <c r="G114" s="217" t="s">
        <v>92</v>
      </c>
      <c r="H114" s="93">
        <v>81</v>
      </c>
      <c r="I114" s="167">
        <f>SUM(I115+I120+I124+I128+I132+I136)</f>
        <v>0</v>
      </c>
      <c r="J114" s="167">
        <f>SUM(J115+J120+J124+J128+J132+J136)</f>
        <v>0</v>
      </c>
      <c r="K114" s="167">
        <f>SUM(K115+K120+K124+K128+K132+K136)</f>
        <v>0</v>
      </c>
      <c r="L114" s="167">
        <f>SUM(L115+L120+L124+L128+L132+L136)</f>
        <v>0</v>
      </c>
      <c r="M114" s="84"/>
    </row>
    <row r="115" spans="1:13" ht="14.25" hidden="1" customHeight="1">
      <c r="A115" s="190">
        <v>2</v>
      </c>
      <c r="B115" s="191">
        <v>6</v>
      </c>
      <c r="C115" s="192">
        <v>1</v>
      </c>
      <c r="D115" s="193"/>
      <c r="E115" s="191"/>
      <c r="F115" s="216"/>
      <c r="G115" s="193" t="s">
        <v>93</v>
      </c>
      <c r="H115" s="93">
        <v>82</v>
      </c>
      <c r="I115" s="177">
        <f t="shared" ref="I115:L116" si="6">I116</f>
        <v>0</v>
      </c>
      <c r="J115" s="211">
        <f t="shared" si="6"/>
        <v>0</v>
      </c>
      <c r="K115" s="176">
        <f t="shared" si="6"/>
        <v>0</v>
      </c>
      <c r="L115" s="177">
        <f t="shared" si="6"/>
        <v>0</v>
      </c>
      <c r="M115" s="84"/>
    </row>
    <row r="116" spans="1:13" ht="14.25" hidden="1" customHeight="1">
      <c r="A116" s="182">
        <v>2</v>
      </c>
      <c r="B116" s="178">
        <v>6</v>
      </c>
      <c r="C116" s="179">
        <v>1</v>
      </c>
      <c r="D116" s="180">
        <v>1</v>
      </c>
      <c r="E116" s="178"/>
      <c r="F116" s="213"/>
      <c r="G116" s="180" t="s">
        <v>93</v>
      </c>
      <c r="H116" s="93">
        <v>83</v>
      </c>
      <c r="I116" s="167">
        <f t="shared" si="6"/>
        <v>0</v>
      </c>
      <c r="J116" s="208">
        <f t="shared" si="6"/>
        <v>0</v>
      </c>
      <c r="K116" s="168">
        <f t="shared" si="6"/>
        <v>0</v>
      </c>
      <c r="L116" s="167">
        <f t="shared" si="6"/>
        <v>0</v>
      </c>
      <c r="M116" s="84"/>
    </row>
    <row r="117" spans="1:13" hidden="1">
      <c r="A117" s="182">
        <v>2</v>
      </c>
      <c r="B117" s="178">
        <v>6</v>
      </c>
      <c r="C117" s="179">
        <v>1</v>
      </c>
      <c r="D117" s="180">
        <v>1</v>
      </c>
      <c r="E117" s="178">
        <v>1</v>
      </c>
      <c r="F117" s="213"/>
      <c r="G117" s="180" t="s">
        <v>93</v>
      </c>
      <c r="H117" s="93">
        <v>84</v>
      </c>
      <c r="I117" s="167">
        <f>SUM(I118:I119)</f>
        <v>0</v>
      </c>
      <c r="J117" s="208">
        <f>SUM(J118:J119)</f>
        <v>0</v>
      </c>
      <c r="K117" s="168">
        <f>SUM(K118:K119)</f>
        <v>0</v>
      </c>
      <c r="L117" s="167">
        <f>SUM(L118:L119)</f>
        <v>0</v>
      </c>
    </row>
    <row r="118" spans="1:13" ht="13.5" hidden="1" customHeight="1">
      <c r="A118" s="182">
        <v>2</v>
      </c>
      <c r="B118" s="178">
        <v>6</v>
      </c>
      <c r="C118" s="179">
        <v>1</v>
      </c>
      <c r="D118" s="180">
        <v>1</v>
      </c>
      <c r="E118" s="178">
        <v>1</v>
      </c>
      <c r="F118" s="213">
        <v>1</v>
      </c>
      <c r="G118" s="180" t="s">
        <v>94</v>
      </c>
      <c r="H118" s="93">
        <v>85</v>
      </c>
      <c r="I118" s="185">
        <v>0</v>
      </c>
      <c r="J118" s="185">
        <v>0</v>
      </c>
      <c r="K118" s="185">
        <v>0</v>
      </c>
      <c r="L118" s="185">
        <v>0</v>
      </c>
      <c r="M118" s="84"/>
    </row>
    <row r="119" spans="1:13" hidden="1">
      <c r="A119" s="198">
        <v>2</v>
      </c>
      <c r="B119" s="173">
        <v>6</v>
      </c>
      <c r="C119" s="171">
        <v>1</v>
      </c>
      <c r="D119" s="172">
        <v>1</v>
      </c>
      <c r="E119" s="173">
        <v>1</v>
      </c>
      <c r="F119" s="215">
        <v>2</v>
      </c>
      <c r="G119" s="172" t="s">
        <v>95</v>
      </c>
      <c r="H119" s="93">
        <v>86</v>
      </c>
      <c r="I119" s="183">
        <v>0</v>
      </c>
      <c r="J119" s="183">
        <v>0</v>
      </c>
      <c r="K119" s="183">
        <v>0</v>
      </c>
      <c r="L119" s="183">
        <v>0</v>
      </c>
    </row>
    <row r="120" spans="1:13" ht="25.5" hidden="1" customHeight="1">
      <c r="A120" s="182">
        <v>2</v>
      </c>
      <c r="B120" s="178">
        <v>6</v>
      </c>
      <c r="C120" s="179">
        <v>2</v>
      </c>
      <c r="D120" s="180"/>
      <c r="E120" s="178"/>
      <c r="F120" s="213"/>
      <c r="G120" s="180" t="s">
        <v>96</v>
      </c>
      <c r="H120" s="93">
        <v>87</v>
      </c>
      <c r="I120" s="167">
        <f t="shared" ref="I120:L122" si="7">I121</f>
        <v>0</v>
      </c>
      <c r="J120" s="208">
        <f t="shared" si="7"/>
        <v>0</v>
      </c>
      <c r="K120" s="168">
        <f t="shared" si="7"/>
        <v>0</v>
      </c>
      <c r="L120" s="167">
        <f t="shared" si="7"/>
        <v>0</v>
      </c>
      <c r="M120" s="84"/>
    </row>
    <row r="121" spans="1:13" ht="14.25" hidden="1" customHeight="1">
      <c r="A121" s="182">
        <v>2</v>
      </c>
      <c r="B121" s="178">
        <v>6</v>
      </c>
      <c r="C121" s="179">
        <v>2</v>
      </c>
      <c r="D121" s="180">
        <v>1</v>
      </c>
      <c r="E121" s="178"/>
      <c r="F121" s="213"/>
      <c r="G121" s="180" t="s">
        <v>96</v>
      </c>
      <c r="H121" s="93">
        <v>88</v>
      </c>
      <c r="I121" s="167">
        <f t="shared" si="7"/>
        <v>0</v>
      </c>
      <c r="J121" s="208">
        <f t="shared" si="7"/>
        <v>0</v>
      </c>
      <c r="K121" s="168">
        <f t="shared" si="7"/>
        <v>0</v>
      </c>
      <c r="L121" s="167">
        <f t="shared" si="7"/>
        <v>0</v>
      </c>
      <c r="M121" s="84"/>
    </row>
    <row r="122" spans="1:13" ht="14.25" hidden="1" customHeight="1">
      <c r="A122" s="182">
        <v>2</v>
      </c>
      <c r="B122" s="178">
        <v>6</v>
      </c>
      <c r="C122" s="179">
        <v>2</v>
      </c>
      <c r="D122" s="180">
        <v>1</v>
      </c>
      <c r="E122" s="178">
        <v>1</v>
      </c>
      <c r="F122" s="213"/>
      <c r="G122" s="180" t="s">
        <v>96</v>
      </c>
      <c r="H122" s="93">
        <v>89</v>
      </c>
      <c r="I122" s="218">
        <f t="shared" si="7"/>
        <v>0</v>
      </c>
      <c r="J122" s="219">
        <f t="shared" si="7"/>
        <v>0</v>
      </c>
      <c r="K122" s="220">
        <f t="shared" si="7"/>
        <v>0</v>
      </c>
      <c r="L122" s="218">
        <f t="shared" si="7"/>
        <v>0</v>
      </c>
      <c r="M122" s="84"/>
    </row>
    <row r="123" spans="1:13" ht="25.5" hidden="1" customHeight="1">
      <c r="A123" s="182">
        <v>2</v>
      </c>
      <c r="B123" s="178">
        <v>6</v>
      </c>
      <c r="C123" s="179">
        <v>2</v>
      </c>
      <c r="D123" s="180">
        <v>1</v>
      </c>
      <c r="E123" s="178">
        <v>1</v>
      </c>
      <c r="F123" s="213">
        <v>1</v>
      </c>
      <c r="G123" s="180" t="s">
        <v>96</v>
      </c>
      <c r="H123" s="93">
        <v>90</v>
      </c>
      <c r="I123" s="185">
        <v>0</v>
      </c>
      <c r="J123" s="185">
        <v>0</v>
      </c>
      <c r="K123" s="185">
        <v>0</v>
      </c>
      <c r="L123" s="185">
        <v>0</v>
      </c>
      <c r="M123" s="84"/>
    </row>
    <row r="124" spans="1:13" ht="26.25" hidden="1" customHeight="1">
      <c r="A124" s="198">
        <v>2</v>
      </c>
      <c r="B124" s="173">
        <v>6</v>
      </c>
      <c r="C124" s="171">
        <v>3</v>
      </c>
      <c r="D124" s="172"/>
      <c r="E124" s="173"/>
      <c r="F124" s="215"/>
      <c r="G124" s="172" t="s">
        <v>97</v>
      </c>
      <c r="H124" s="93">
        <v>91</v>
      </c>
      <c r="I124" s="188">
        <f t="shared" ref="I124:L126" si="8">I125</f>
        <v>0</v>
      </c>
      <c r="J124" s="210">
        <f t="shared" si="8"/>
        <v>0</v>
      </c>
      <c r="K124" s="189">
        <f t="shared" si="8"/>
        <v>0</v>
      </c>
      <c r="L124" s="188">
        <f t="shared" si="8"/>
        <v>0</v>
      </c>
      <c r="M124" s="84"/>
    </row>
    <row r="125" spans="1:13" ht="25.5" hidden="1" customHeight="1">
      <c r="A125" s="182">
        <v>2</v>
      </c>
      <c r="B125" s="178">
        <v>6</v>
      </c>
      <c r="C125" s="179">
        <v>3</v>
      </c>
      <c r="D125" s="180">
        <v>1</v>
      </c>
      <c r="E125" s="178"/>
      <c r="F125" s="213"/>
      <c r="G125" s="180" t="s">
        <v>97</v>
      </c>
      <c r="H125" s="93">
        <v>92</v>
      </c>
      <c r="I125" s="167">
        <f t="shared" si="8"/>
        <v>0</v>
      </c>
      <c r="J125" s="208">
        <f t="shared" si="8"/>
        <v>0</v>
      </c>
      <c r="K125" s="168">
        <f t="shared" si="8"/>
        <v>0</v>
      </c>
      <c r="L125" s="167">
        <f t="shared" si="8"/>
        <v>0</v>
      </c>
      <c r="M125" s="84"/>
    </row>
    <row r="126" spans="1:13" ht="26.25" hidden="1" customHeight="1">
      <c r="A126" s="182">
        <v>2</v>
      </c>
      <c r="B126" s="178">
        <v>6</v>
      </c>
      <c r="C126" s="179">
        <v>3</v>
      </c>
      <c r="D126" s="180">
        <v>1</v>
      </c>
      <c r="E126" s="178">
        <v>1</v>
      </c>
      <c r="F126" s="213"/>
      <c r="G126" s="180" t="s">
        <v>97</v>
      </c>
      <c r="H126" s="93">
        <v>93</v>
      </c>
      <c r="I126" s="167">
        <f t="shared" si="8"/>
        <v>0</v>
      </c>
      <c r="J126" s="208">
        <f t="shared" si="8"/>
        <v>0</v>
      </c>
      <c r="K126" s="168">
        <f t="shared" si="8"/>
        <v>0</v>
      </c>
      <c r="L126" s="167">
        <f t="shared" si="8"/>
        <v>0</v>
      </c>
      <c r="M126" s="84"/>
    </row>
    <row r="127" spans="1:13" ht="27" hidden="1" customHeight="1">
      <c r="A127" s="182">
        <v>2</v>
      </c>
      <c r="B127" s="178">
        <v>6</v>
      </c>
      <c r="C127" s="179">
        <v>3</v>
      </c>
      <c r="D127" s="180">
        <v>1</v>
      </c>
      <c r="E127" s="178">
        <v>1</v>
      </c>
      <c r="F127" s="213">
        <v>1</v>
      </c>
      <c r="G127" s="180" t="s">
        <v>97</v>
      </c>
      <c r="H127" s="93">
        <v>94</v>
      </c>
      <c r="I127" s="185">
        <v>0</v>
      </c>
      <c r="J127" s="185">
        <v>0</v>
      </c>
      <c r="K127" s="185">
        <v>0</v>
      </c>
      <c r="L127" s="185">
        <v>0</v>
      </c>
      <c r="M127" s="84"/>
    </row>
    <row r="128" spans="1:13" ht="25.5" hidden="1" customHeight="1">
      <c r="A128" s="198">
        <v>2</v>
      </c>
      <c r="B128" s="173">
        <v>6</v>
      </c>
      <c r="C128" s="171">
        <v>4</v>
      </c>
      <c r="D128" s="172"/>
      <c r="E128" s="173"/>
      <c r="F128" s="215"/>
      <c r="G128" s="172" t="s">
        <v>98</v>
      </c>
      <c r="H128" s="93">
        <v>95</v>
      </c>
      <c r="I128" s="188">
        <f t="shared" ref="I128:L130" si="9">I129</f>
        <v>0</v>
      </c>
      <c r="J128" s="210">
        <f t="shared" si="9"/>
        <v>0</v>
      </c>
      <c r="K128" s="189">
        <f t="shared" si="9"/>
        <v>0</v>
      </c>
      <c r="L128" s="188">
        <f t="shared" si="9"/>
        <v>0</v>
      </c>
      <c r="M128" s="84"/>
    </row>
    <row r="129" spans="1:13" ht="27" hidden="1" customHeight="1">
      <c r="A129" s="182">
        <v>2</v>
      </c>
      <c r="B129" s="178">
        <v>6</v>
      </c>
      <c r="C129" s="179">
        <v>4</v>
      </c>
      <c r="D129" s="180">
        <v>1</v>
      </c>
      <c r="E129" s="178"/>
      <c r="F129" s="213"/>
      <c r="G129" s="180" t="s">
        <v>98</v>
      </c>
      <c r="H129" s="93">
        <v>96</v>
      </c>
      <c r="I129" s="167">
        <f t="shared" si="9"/>
        <v>0</v>
      </c>
      <c r="J129" s="208">
        <f t="shared" si="9"/>
        <v>0</v>
      </c>
      <c r="K129" s="168">
        <f t="shared" si="9"/>
        <v>0</v>
      </c>
      <c r="L129" s="167">
        <f t="shared" si="9"/>
        <v>0</v>
      </c>
      <c r="M129" s="84"/>
    </row>
    <row r="130" spans="1:13" ht="27" hidden="1" customHeight="1">
      <c r="A130" s="182">
        <v>2</v>
      </c>
      <c r="B130" s="178">
        <v>6</v>
      </c>
      <c r="C130" s="179">
        <v>4</v>
      </c>
      <c r="D130" s="180">
        <v>1</v>
      </c>
      <c r="E130" s="178">
        <v>1</v>
      </c>
      <c r="F130" s="213"/>
      <c r="G130" s="180" t="s">
        <v>98</v>
      </c>
      <c r="H130" s="93">
        <v>97</v>
      </c>
      <c r="I130" s="167">
        <f t="shared" si="9"/>
        <v>0</v>
      </c>
      <c r="J130" s="208">
        <f t="shared" si="9"/>
        <v>0</v>
      </c>
      <c r="K130" s="168">
        <f t="shared" si="9"/>
        <v>0</v>
      </c>
      <c r="L130" s="167">
        <f t="shared" si="9"/>
        <v>0</v>
      </c>
      <c r="M130" s="84"/>
    </row>
    <row r="131" spans="1:13" ht="27.75" hidden="1" customHeight="1">
      <c r="A131" s="182">
        <v>2</v>
      </c>
      <c r="B131" s="178">
        <v>6</v>
      </c>
      <c r="C131" s="179">
        <v>4</v>
      </c>
      <c r="D131" s="180">
        <v>1</v>
      </c>
      <c r="E131" s="178">
        <v>1</v>
      </c>
      <c r="F131" s="213">
        <v>1</v>
      </c>
      <c r="G131" s="180" t="s">
        <v>98</v>
      </c>
      <c r="H131" s="93">
        <v>98</v>
      </c>
      <c r="I131" s="185">
        <v>0</v>
      </c>
      <c r="J131" s="185">
        <v>0</v>
      </c>
      <c r="K131" s="185">
        <v>0</v>
      </c>
      <c r="L131" s="185">
        <v>0</v>
      </c>
      <c r="M131" s="84"/>
    </row>
    <row r="132" spans="1:13" ht="27" hidden="1" customHeight="1">
      <c r="A132" s="190">
        <v>2</v>
      </c>
      <c r="B132" s="199">
        <v>6</v>
      </c>
      <c r="C132" s="200">
        <v>5</v>
      </c>
      <c r="D132" s="202"/>
      <c r="E132" s="199"/>
      <c r="F132" s="221"/>
      <c r="G132" s="202" t="s">
        <v>99</v>
      </c>
      <c r="H132" s="93">
        <v>99</v>
      </c>
      <c r="I132" s="195">
        <f t="shared" ref="I132:L134" si="10">I133</f>
        <v>0</v>
      </c>
      <c r="J132" s="222">
        <f t="shared" si="10"/>
        <v>0</v>
      </c>
      <c r="K132" s="196">
        <f t="shared" si="10"/>
        <v>0</v>
      </c>
      <c r="L132" s="195">
        <f t="shared" si="10"/>
        <v>0</v>
      </c>
      <c r="M132" s="84"/>
    </row>
    <row r="133" spans="1:13" ht="29.25" hidden="1" customHeight="1">
      <c r="A133" s="182">
        <v>2</v>
      </c>
      <c r="B133" s="178">
        <v>6</v>
      </c>
      <c r="C133" s="179">
        <v>5</v>
      </c>
      <c r="D133" s="180">
        <v>1</v>
      </c>
      <c r="E133" s="178"/>
      <c r="F133" s="213"/>
      <c r="G133" s="202" t="s">
        <v>99</v>
      </c>
      <c r="H133" s="93">
        <v>100</v>
      </c>
      <c r="I133" s="167">
        <f t="shared" si="10"/>
        <v>0</v>
      </c>
      <c r="J133" s="208">
        <f t="shared" si="10"/>
        <v>0</v>
      </c>
      <c r="K133" s="168">
        <f t="shared" si="10"/>
        <v>0</v>
      </c>
      <c r="L133" s="167">
        <f t="shared" si="10"/>
        <v>0</v>
      </c>
      <c r="M133" s="84"/>
    </row>
    <row r="134" spans="1:13" ht="25.5" hidden="1" customHeight="1">
      <c r="A134" s="182">
        <v>2</v>
      </c>
      <c r="B134" s="178">
        <v>6</v>
      </c>
      <c r="C134" s="179">
        <v>5</v>
      </c>
      <c r="D134" s="180">
        <v>1</v>
      </c>
      <c r="E134" s="178">
        <v>1</v>
      </c>
      <c r="F134" s="213"/>
      <c r="G134" s="202" t="s">
        <v>99</v>
      </c>
      <c r="H134" s="93">
        <v>101</v>
      </c>
      <c r="I134" s="167">
        <f t="shared" si="10"/>
        <v>0</v>
      </c>
      <c r="J134" s="208">
        <f t="shared" si="10"/>
        <v>0</v>
      </c>
      <c r="K134" s="168">
        <f t="shared" si="10"/>
        <v>0</v>
      </c>
      <c r="L134" s="167">
        <f t="shared" si="10"/>
        <v>0</v>
      </c>
      <c r="M134" s="84"/>
    </row>
    <row r="135" spans="1:13" ht="27.75" hidden="1" customHeight="1">
      <c r="A135" s="178">
        <v>2</v>
      </c>
      <c r="B135" s="179">
        <v>6</v>
      </c>
      <c r="C135" s="178">
        <v>5</v>
      </c>
      <c r="D135" s="178">
        <v>1</v>
      </c>
      <c r="E135" s="180">
        <v>1</v>
      </c>
      <c r="F135" s="213">
        <v>1</v>
      </c>
      <c r="G135" s="178" t="s">
        <v>100</v>
      </c>
      <c r="H135" s="93">
        <v>102</v>
      </c>
      <c r="I135" s="185">
        <v>0</v>
      </c>
      <c r="J135" s="185">
        <v>0</v>
      </c>
      <c r="K135" s="185">
        <v>0</v>
      </c>
      <c r="L135" s="185">
        <v>0</v>
      </c>
      <c r="M135" s="84"/>
    </row>
    <row r="136" spans="1:13" ht="27.75" hidden="1" customHeight="1">
      <c r="A136" s="182">
        <v>2</v>
      </c>
      <c r="B136" s="179">
        <v>6</v>
      </c>
      <c r="C136" s="178">
        <v>6</v>
      </c>
      <c r="D136" s="179"/>
      <c r="E136" s="180"/>
      <c r="F136" s="181"/>
      <c r="G136" s="99" t="s">
        <v>101</v>
      </c>
      <c r="H136" s="93">
        <v>103</v>
      </c>
      <c r="I136" s="168">
        <f t="shared" ref="I136:L138" si="11">I137</f>
        <v>0</v>
      </c>
      <c r="J136" s="167">
        <f t="shared" si="11"/>
        <v>0</v>
      </c>
      <c r="K136" s="167">
        <f t="shared" si="11"/>
        <v>0</v>
      </c>
      <c r="L136" s="167">
        <f t="shared" si="11"/>
        <v>0</v>
      </c>
      <c r="M136" s="84"/>
    </row>
    <row r="137" spans="1:13" ht="27.75" hidden="1" customHeight="1">
      <c r="A137" s="182">
        <v>2</v>
      </c>
      <c r="B137" s="179">
        <v>6</v>
      </c>
      <c r="C137" s="178">
        <v>6</v>
      </c>
      <c r="D137" s="179">
        <v>1</v>
      </c>
      <c r="E137" s="180"/>
      <c r="F137" s="181"/>
      <c r="G137" s="99" t="s">
        <v>101</v>
      </c>
      <c r="H137" s="93">
        <v>104</v>
      </c>
      <c r="I137" s="167">
        <f t="shared" si="11"/>
        <v>0</v>
      </c>
      <c r="J137" s="167">
        <f t="shared" si="11"/>
        <v>0</v>
      </c>
      <c r="K137" s="167">
        <f t="shared" si="11"/>
        <v>0</v>
      </c>
      <c r="L137" s="167">
        <f t="shared" si="11"/>
        <v>0</v>
      </c>
      <c r="M137" s="84"/>
    </row>
    <row r="138" spans="1:13" ht="27.75" hidden="1" customHeight="1">
      <c r="A138" s="182">
        <v>2</v>
      </c>
      <c r="B138" s="179">
        <v>6</v>
      </c>
      <c r="C138" s="178">
        <v>6</v>
      </c>
      <c r="D138" s="179">
        <v>1</v>
      </c>
      <c r="E138" s="180">
        <v>1</v>
      </c>
      <c r="F138" s="181"/>
      <c r="G138" s="99" t="s">
        <v>101</v>
      </c>
      <c r="H138" s="93">
        <v>105</v>
      </c>
      <c r="I138" s="167">
        <f t="shared" si="11"/>
        <v>0</v>
      </c>
      <c r="J138" s="167">
        <f t="shared" si="11"/>
        <v>0</v>
      </c>
      <c r="K138" s="167">
        <f t="shared" si="11"/>
        <v>0</v>
      </c>
      <c r="L138" s="167">
        <f t="shared" si="11"/>
        <v>0</v>
      </c>
      <c r="M138" s="84"/>
    </row>
    <row r="139" spans="1:13" ht="27.75" hidden="1" customHeight="1">
      <c r="A139" s="182">
        <v>2</v>
      </c>
      <c r="B139" s="179">
        <v>6</v>
      </c>
      <c r="C139" s="178">
        <v>6</v>
      </c>
      <c r="D139" s="179">
        <v>1</v>
      </c>
      <c r="E139" s="180">
        <v>1</v>
      </c>
      <c r="F139" s="181">
        <v>1</v>
      </c>
      <c r="G139" s="100" t="s">
        <v>101</v>
      </c>
      <c r="H139" s="93">
        <v>106</v>
      </c>
      <c r="I139" s="185">
        <v>0</v>
      </c>
      <c r="J139" s="223">
        <v>0</v>
      </c>
      <c r="K139" s="185">
        <v>0</v>
      </c>
      <c r="L139" s="185">
        <v>0</v>
      </c>
      <c r="M139" s="84"/>
    </row>
    <row r="140" spans="1:13" ht="28.5" hidden="1" customHeight="1">
      <c r="A140" s="212">
        <v>2</v>
      </c>
      <c r="B140" s="163">
        <v>7</v>
      </c>
      <c r="C140" s="163"/>
      <c r="D140" s="164"/>
      <c r="E140" s="164"/>
      <c r="F140" s="166"/>
      <c r="G140" s="165" t="s">
        <v>102</v>
      </c>
      <c r="H140" s="93">
        <v>107</v>
      </c>
      <c r="I140" s="168">
        <f>SUM(I141+I146+I154)</f>
        <v>0</v>
      </c>
      <c r="J140" s="208">
        <f>SUM(J141+J146+J154)</f>
        <v>0</v>
      </c>
      <c r="K140" s="168">
        <f>SUM(K141+K146+K154)</f>
        <v>0</v>
      </c>
      <c r="L140" s="167">
        <f>SUM(L141+L146+L154)</f>
        <v>0</v>
      </c>
      <c r="M140" s="84"/>
    </row>
    <row r="141" spans="1:13" hidden="1">
      <c r="A141" s="182">
        <v>2</v>
      </c>
      <c r="B141" s="178">
        <v>7</v>
      </c>
      <c r="C141" s="178">
        <v>1</v>
      </c>
      <c r="D141" s="179"/>
      <c r="E141" s="179"/>
      <c r="F141" s="181"/>
      <c r="G141" s="180" t="s">
        <v>103</v>
      </c>
      <c r="H141" s="93">
        <v>108</v>
      </c>
      <c r="I141" s="168">
        <f t="shared" ref="I141:L142" si="12">I142</f>
        <v>0</v>
      </c>
      <c r="J141" s="208">
        <f t="shared" si="12"/>
        <v>0</v>
      </c>
      <c r="K141" s="168">
        <f t="shared" si="12"/>
        <v>0</v>
      </c>
      <c r="L141" s="167">
        <f t="shared" si="12"/>
        <v>0</v>
      </c>
    </row>
    <row r="142" spans="1:13" ht="24" hidden="1" customHeight="1">
      <c r="A142" s="182">
        <v>2</v>
      </c>
      <c r="B142" s="178">
        <v>7</v>
      </c>
      <c r="C142" s="178">
        <v>1</v>
      </c>
      <c r="D142" s="179">
        <v>1</v>
      </c>
      <c r="E142" s="179"/>
      <c r="F142" s="181"/>
      <c r="G142" s="180" t="s">
        <v>103</v>
      </c>
      <c r="H142" s="93">
        <v>109</v>
      </c>
      <c r="I142" s="168">
        <f t="shared" si="12"/>
        <v>0</v>
      </c>
      <c r="J142" s="208">
        <f t="shared" si="12"/>
        <v>0</v>
      </c>
      <c r="K142" s="168">
        <f t="shared" si="12"/>
        <v>0</v>
      </c>
      <c r="L142" s="167">
        <f t="shared" si="12"/>
        <v>0</v>
      </c>
      <c r="M142" s="84"/>
    </row>
    <row r="143" spans="1:13" ht="28.5" hidden="1" customHeight="1">
      <c r="A143" s="182">
        <v>2</v>
      </c>
      <c r="B143" s="178">
        <v>7</v>
      </c>
      <c r="C143" s="178">
        <v>1</v>
      </c>
      <c r="D143" s="179">
        <v>1</v>
      </c>
      <c r="E143" s="179">
        <v>1</v>
      </c>
      <c r="F143" s="181"/>
      <c r="G143" s="180" t="s">
        <v>103</v>
      </c>
      <c r="H143" s="93">
        <v>110</v>
      </c>
      <c r="I143" s="168">
        <f>SUM(I144:I145)</f>
        <v>0</v>
      </c>
      <c r="J143" s="208">
        <f>SUM(J144:J145)</f>
        <v>0</v>
      </c>
      <c r="K143" s="168">
        <f>SUM(K144:K145)</f>
        <v>0</v>
      </c>
      <c r="L143" s="167">
        <f>SUM(L144:L145)</f>
        <v>0</v>
      </c>
      <c r="M143" s="84"/>
    </row>
    <row r="144" spans="1:13" ht="26.25" hidden="1" customHeight="1">
      <c r="A144" s="198">
        <v>2</v>
      </c>
      <c r="B144" s="173">
        <v>7</v>
      </c>
      <c r="C144" s="198">
        <v>1</v>
      </c>
      <c r="D144" s="178">
        <v>1</v>
      </c>
      <c r="E144" s="171">
        <v>1</v>
      </c>
      <c r="F144" s="174">
        <v>1</v>
      </c>
      <c r="G144" s="172" t="s">
        <v>104</v>
      </c>
      <c r="H144" s="93">
        <v>111</v>
      </c>
      <c r="I144" s="224">
        <v>0</v>
      </c>
      <c r="J144" s="224">
        <v>0</v>
      </c>
      <c r="K144" s="224">
        <v>0</v>
      </c>
      <c r="L144" s="224">
        <v>0</v>
      </c>
      <c r="M144" s="84"/>
    </row>
    <row r="145" spans="1:13" ht="24" hidden="1" customHeight="1">
      <c r="A145" s="178">
        <v>2</v>
      </c>
      <c r="B145" s="178">
        <v>7</v>
      </c>
      <c r="C145" s="182">
        <v>1</v>
      </c>
      <c r="D145" s="178">
        <v>1</v>
      </c>
      <c r="E145" s="179">
        <v>1</v>
      </c>
      <c r="F145" s="181">
        <v>2</v>
      </c>
      <c r="G145" s="180" t="s">
        <v>105</v>
      </c>
      <c r="H145" s="93">
        <v>112</v>
      </c>
      <c r="I145" s="184">
        <v>0</v>
      </c>
      <c r="J145" s="184">
        <v>0</v>
      </c>
      <c r="K145" s="184">
        <v>0</v>
      </c>
      <c r="L145" s="184">
        <v>0</v>
      </c>
      <c r="M145" s="84"/>
    </row>
    <row r="146" spans="1:13" ht="25.5" hidden="1" customHeight="1">
      <c r="A146" s="190">
        <v>2</v>
      </c>
      <c r="B146" s="191">
        <v>7</v>
      </c>
      <c r="C146" s="190">
        <v>2</v>
      </c>
      <c r="D146" s="191"/>
      <c r="E146" s="192"/>
      <c r="F146" s="194"/>
      <c r="G146" s="193" t="s">
        <v>106</v>
      </c>
      <c r="H146" s="93">
        <v>113</v>
      </c>
      <c r="I146" s="176">
        <f t="shared" ref="I146:L147" si="13">I147</f>
        <v>0</v>
      </c>
      <c r="J146" s="211">
        <f t="shared" si="13"/>
        <v>0</v>
      </c>
      <c r="K146" s="176">
        <f t="shared" si="13"/>
        <v>0</v>
      </c>
      <c r="L146" s="177">
        <f t="shared" si="13"/>
        <v>0</v>
      </c>
      <c r="M146" s="84"/>
    </row>
    <row r="147" spans="1:13" ht="25.5" hidden="1" customHeight="1">
      <c r="A147" s="182">
        <v>2</v>
      </c>
      <c r="B147" s="178">
        <v>7</v>
      </c>
      <c r="C147" s="182">
        <v>2</v>
      </c>
      <c r="D147" s="178">
        <v>1</v>
      </c>
      <c r="E147" s="179"/>
      <c r="F147" s="181"/>
      <c r="G147" s="180" t="s">
        <v>107</v>
      </c>
      <c r="H147" s="93">
        <v>114</v>
      </c>
      <c r="I147" s="168">
        <f t="shared" si="13"/>
        <v>0</v>
      </c>
      <c r="J147" s="208">
        <f t="shared" si="13"/>
        <v>0</v>
      </c>
      <c r="K147" s="168">
        <f t="shared" si="13"/>
        <v>0</v>
      </c>
      <c r="L147" s="167">
        <f t="shared" si="13"/>
        <v>0</v>
      </c>
      <c r="M147" s="84"/>
    </row>
    <row r="148" spans="1:13" ht="25.5" hidden="1" customHeight="1">
      <c r="A148" s="182">
        <v>2</v>
      </c>
      <c r="B148" s="178">
        <v>7</v>
      </c>
      <c r="C148" s="182">
        <v>2</v>
      </c>
      <c r="D148" s="178">
        <v>1</v>
      </c>
      <c r="E148" s="179">
        <v>1</v>
      </c>
      <c r="F148" s="181"/>
      <c r="G148" s="180" t="s">
        <v>107</v>
      </c>
      <c r="H148" s="93">
        <v>115</v>
      </c>
      <c r="I148" s="168">
        <f>SUM(I149:I150)</f>
        <v>0</v>
      </c>
      <c r="J148" s="208">
        <f>SUM(J149:J150)</f>
        <v>0</v>
      </c>
      <c r="K148" s="168">
        <f>SUM(K149:K150)</f>
        <v>0</v>
      </c>
      <c r="L148" s="167">
        <f>SUM(L149:L150)</f>
        <v>0</v>
      </c>
      <c r="M148" s="84"/>
    </row>
    <row r="149" spans="1:13" ht="23.25" hidden="1" customHeight="1">
      <c r="A149" s="182">
        <v>2</v>
      </c>
      <c r="B149" s="178">
        <v>7</v>
      </c>
      <c r="C149" s="182">
        <v>2</v>
      </c>
      <c r="D149" s="178">
        <v>1</v>
      </c>
      <c r="E149" s="179">
        <v>1</v>
      </c>
      <c r="F149" s="181">
        <v>1</v>
      </c>
      <c r="G149" s="180" t="s">
        <v>108</v>
      </c>
      <c r="H149" s="93">
        <v>116</v>
      </c>
      <c r="I149" s="184">
        <v>0</v>
      </c>
      <c r="J149" s="184">
        <v>0</v>
      </c>
      <c r="K149" s="184">
        <v>0</v>
      </c>
      <c r="L149" s="184">
        <v>0</v>
      </c>
      <c r="M149" s="84"/>
    </row>
    <row r="150" spans="1:13" ht="26.25" hidden="1" customHeight="1">
      <c r="A150" s="182">
        <v>2</v>
      </c>
      <c r="B150" s="178">
        <v>7</v>
      </c>
      <c r="C150" s="182">
        <v>2</v>
      </c>
      <c r="D150" s="178">
        <v>1</v>
      </c>
      <c r="E150" s="179">
        <v>1</v>
      </c>
      <c r="F150" s="181">
        <v>2</v>
      </c>
      <c r="G150" s="180" t="s">
        <v>109</v>
      </c>
      <c r="H150" s="93">
        <v>117</v>
      </c>
      <c r="I150" s="184">
        <v>0</v>
      </c>
      <c r="J150" s="184">
        <v>0</v>
      </c>
      <c r="K150" s="184">
        <v>0</v>
      </c>
      <c r="L150" s="184">
        <v>0</v>
      </c>
      <c r="M150" s="84"/>
    </row>
    <row r="151" spans="1:13" ht="27.75" hidden="1" customHeight="1">
      <c r="A151" s="182">
        <v>2</v>
      </c>
      <c r="B151" s="178">
        <v>7</v>
      </c>
      <c r="C151" s="182">
        <v>2</v>
      </c>
      <c r="D151" s="178">
        <v>2</v>
      </c>
      <c r="E151" s="179"/>
      <c r="F151" s="181"/>
      <c r="G151" s="180" t="s">
        <v>110</v>
      </c>
      <c r="H151" s="93">
        <v>118</v>
      </c>
      <c r="I151" s="168">
        <f>I152</f>
        <v>0</v>
      </c>
      <c r="J151" s="168">
        <f>J152</f>
        <v>0</v>
      </c>
      <c r="K151" s="168">
        <f>K152</f>
        <v>0</v>
      </c>
      <c r="L151" s="168">
        <f>L152</f>
        <v>0</v>
      </c>
      <c r="M151" s="84"/>
    </row>
    <row r="152" spans="1:13" ht="24.75" hidden="1" customHeight="1">
      <c r="A152" s="182">
        <v>2</v>
      </c>
      <c r="B152" s="178">
        <v>7</v>
      </c>
      <c r="C152" s="182">
        <v>2</v>
      </c>
      <c r="D152" s="178">
        <v>2</v>
      </c>
      <c r="E152" s="179">
        <v>1</v>
      </c>
      <c r="F152" s="181"/>
      <c r="G152" s="180" t="s">
        <v>110</v>
      </c>
      <c r="H152" s="93">
        <v>119</v>
      </c>
      <c r="I152" s="168">
        <f>SUM(I153)</f>
        <v>0</v>
      </c>
      <c r="J152" s="168">
        <f>SUM(J153)</f>
        <v>0</v>
      </c>
      <c r="K152" s="168">
        <f>SUM(K153)</f>
        <v>0</v>
      </c>
      <c r="L152" s="168">
        <f>SUM(L153)</f>
        <v>0</v>
      </c>
      <c r="M152" s="84"/>
    </row>
    <row r="153" spans="1:13" ht="27" hidden="1" customHeight="1">
      <c r="A153" s="182">
        <v>2</v>
      </c>
      <c r="B153" s="178">
        <v>7</v>
      </c>
      <c r="C153" s="182">
        <v>2</v>
      </c>
      <c r="D153" s="178">
        <v>2</v>
      </c>
      <c r="E153" s="179">
        <v>1</v>
      </c>
      <c r="F153" s="181">
        <v>1</v>
      </c>
      <c r="G153" s="180" t="s">
        <v>110</v>
      </c>
      <c r="H153" s="93">
        <v>120</v>
      </c>
      <c r="I153" s="184">
        <v>0</v>
      </c>
      <c r="J153" s="184">
        <v>0</v>
      </c>
      <c r="K153" s="184">
        <v>0</v>
      </c>
      <c r="L153" s="184">
        <v>0</v>
      </c>
      <c r="M153" s="84"/>
    </row>
    <row r="154" spans="1:13" hidden="1">
      <c r="A154" s="182">
        <v>2</v>
      </c>
      <c r="B154" s="178">
        <v>7</v>
      </c>
      <c r="C154" s="182">
        <v>3</v>
      </c>
      <c r="D154" s="178"/>
      <c r="E154" s="179"/>
      <c r="F154" s="181"/>
      <c r="G154" s="180" t="s">
        <v>111</v>
      </c>
      <c r="H154" s="93">
        <v>121</v>
      </c>
      <c r="I154" s="168">
        <f t="shared" ref="I154:L155" si="14">I155</f>
        <v>0</v>
      </c>
      <c r="J154" s="208">
        <f t="shared" si="14"/>
        <v>0</v>
      </c>
      <c r="K154" s="168">
        <f t="shared" si="14"/>
        <v>0</v>
      </c>
      <c r="L154" s="167">
        <f t="shared" si="14"/>
        <v>0</v>
      </c>
    </row>
    <row r="155" spans="1:13" hidden="1">
      <c r="A155" s="190">
        <v>2</v>
      </c>
      <c r="B155" s="199">
        <v>7</v>
      </c>
      <c r="C155" s="225">
        <v>3</v>
      </c>
      <c r="D155" s="199">
        <v>1</v>
      </c>
      <c r="E155" s="200"/>
      <c r="F155" s="201"/>
      <c r="G155" s="202" t="s">
        <v>111</v>
      </c>
      <c r="H155" s="93">
        <v>122</v>
      </c>
      <c r="I155" s="196">
        <f t="shared" si="14"/>
        <v>0</v>
      </c>
      <c r="J155" s="222">
        <f t="shared" si="14"/>
        <v>0</v>
      </c>
      <c r="K155" s="196">
        <f t="shared" si="14"/>
        <v>0</v>
      </c>
      <c r="L155" s="195">
        <f t="shared" si="14"/>
        <v>0</v>
      </c>
    </row>
    <row r="156" spans="1:13" hidden="1">
      <c r="A156" s="182">
        <v>2</v>
      </c>
      <c r="B156" s="178">
        <v>7</v>
      </c>
      <c r="C156" s="182">
        <v>3</v>
      </c>
      <c r="D156" s="178">
        <v>1</v>
      </c>
      <c r="E156" s="179">
        <v>1</v>
      </c>
      <c r="F156" s="181"/>
      <c r="G156" s="180" t="s">
        <v>111</v>
      </c>
      <c r="H156" s="93">
        <v>123</v>
      </c>
      <c r="I156" s="168">
        <f>SUM(I157:I158)</f>
        <v>0</v>
      </c>
      <c r="J156" s="208">
        <f>SUM(J157:J158)</f>
        <v>0</v>
      </c>
      <c r="K156" s="168">
        <f>SUM(K157:K158)</f>
        <v>0</v>
      </c>
      <c r="L156" s="167">
        <f>SUM(L157:L158)</f>
        <v>0</v>
      </c>
    </row>
    <row r="157" spans="1:13" hidden="1">
      <c r="A157" s="198">
        <v>2</v>
      </c>
      <c r="B157" s="173">
        <v>7</v>
      </c>
      <c r="C157" s="198">
        <v>3</v>
      </c>
      <c r="D157" s="173">
        <v>1</v>
      </c>
      <c r="E157" s="171">
        <v>1</v>
      </c>
      <c r="F157" s="174">
        <v>1</v>
      </c>
      <c r="G157" s="172" t="s">
        <v>112</v>
      </c>
      <c r="H157" s="93">
        <v>124</v>
      </c>
      <c r="I157" s="224">
        <v>0</v>
      </c>
      <c r="J157" s="224">
        <v>0</v>
      </c>
      <c r="K157" s="224">
        <v>0</v>
      </c>
      <c r="L157" s="224">
        <v>0</v>
      </c>
    </row>
    <row r="158" spans="1:13" ht="25.5" hidden="1" customHeight="1">
      <c r="A158" s="182">
        <v>2</v>
      </c>
      <c r="B158" s="178">
        <v>7</v>
      </c>
      <c r="C158" s="182">
        <v>3</v>
      </c>
      <c r="D158" s="178">
        <v>1</v>
      </c>
      <c r="E158" s="179">
        <v>1</v>
      </c>
      <c r="F158" s="181">
        <v>2</v>
      </c>
      <c r="G158" s="180" t="s">
        <v>113</v>
      </c>
      <c r="H158" s="93">
        <v>125</v>
      </c>
      <c r="I158" s="184">
        <v>0</v>
      </c>
      <c r="J158" s="185">
        <v>0</v>
      </c>
      <c r="K158" s="185">
        <v>0</v>
      </c>
      <c r="L158" s="185">
        <v>0</v>
      </c>
      <c r="M158" s="84"/>
    </row>
    <row r="159" spans="1:13" ht="24" hidden="1" customHeight="1">
      <c r="A159" s="212">
        <v>2</v>
      </c>
      <c r="B159" s="212">
        <v>8</v>
      </c>
      <c r="C159" s="163"/>
      <c r="D159" s="187"/>
      <c r="E159" s="170"/>
      <c r="F159" s="226"/>
      <c r="G159" s="175" t="s">
        <v>114</v>
      </c>
      <c r="H159" s="93">
        <v>126</v>
      </c>
      <c r="I159" s="189">
        <f>I160</f>
        <v>0</v>
      </c>
      <c r="J159" s="210">
        <f>J160</f>
        <v>0</v>
      </c>
      <c r="K159" s="189">
        <f>K160</f>
        <v>0</v>
      </c>
      <c r="L159" s="188">
        <f>L160</f>
        <v>0</v>
      </c>
      <c r="M159" s="84"/>
    </row>
    <row r="160" spans="1:13" ht="21.75" hidden="1" customHeight="1">
      <c r="A160" s="190">
        <v>2</v>
      </c>
      <c r="B160" s="190">
        <v>8</v>
      </c>
      <c r="C160" s="190">
        <v>1</v>
      </c>
      <c r="D160" s="191"/>
      <c r="E160" s="192"/>
      <c r="F160" s="194"/>
      <c r="G160" s="172" t="s">
        <v>114</v>
      </c>
      <c r="H160" s="93">
        <v>127</v>
      </c>
      <c r="I160" s="189">
        <f>I161+I166</f>
        <v>0</v>
      </c>
      <c r="J160" s="210">
        <f>J161+J166</f>
        <v>0</v>
      </c>
      <c r="K160" s="189">
        <f>K161+K166</f>
        <v>0</v>
      </c>
      <c r="L160" s="188">
        <f>L161+L166</f>
        <v>0</v>
      </c>
      <c r="M160" s="84"/>
    </row>
    <row r="161" spans="1:13" ht="27" hidden="1" customHeight="1">
      <c r="A161" s="182">
        <v>2</v>
      </c>
      <c r="B161" s="178">
        <v>8</v>
      </c>
      <c r="C161" s="180">
        <v>1</v>
      </c>
      <c r="D161" s="178">
        <v>1</v>
      </c>
      <c r="E161" s="179"/>
      <c r="F161" s="181"/>
      <c r="G161" s="180" t="s">
        <v>115</v>
      </c>
      <c r="H161" s="93">
        <v>128</v>
      </c>
      <c r="I161" s="168">
        <f>I162</f>
        <v>0</v>
      </c>
      <c r="J161" s="208">
        <f>J162</f>
        <v>0</v>
      </c>
      <c r="K161" s="168">
        <f>K162</f>
        <v>0</v>
      </c>
      <c r="L161" s="167">
        <f>L162</f>
        <v>0</v>
      </c>
      <c r="M161" s="84"/>
    </row>
    <row r="162" spans="1:13" ht="23.25" hidden="1" customHeight="1">
      <c r="A162" s="182">
        <v>2</v>
      </c>
      <c r="B162" s="178">
        <v>8</v>
      </c>
      <c r="C162" s="172">
        <v>1</v>
      </c>
      <c r="D162" s="173">
        <v>1</v>
      </c>
      <c r="E162" s="171">
        <v>1</v>
      </c>
      <c r="F162" s="174"/>
      <c r="G162" s="180" t="s">
        <v>115</v>
      </c>
      <c r="H162" s="93">
        <v>129</v>
      </c>
      <c r="I162" s="189">
        <f>SUM(I163:I165)</f>
        <v>0</v>
      </c>
      <c r="J162" s="189">
        <f>SUM(J163:J165)</f>
        <v>0</v>
      </c>
      <c r="K162" s="189">
        <f>SUM(K163:K165)</f>
        <v>0</v>
      </c>
      <c r="L162" s="189">
        <f>SUM(L163:L165)</f>
        <v>0</v>
      </c>
      <c r="M162" s="84"/>
    </row>
    <row r="163" spans="1:13" ht="23.25" hidden="1" customHeight="1">
      <c r="A163" s="178">
        <v>2</v>
      </c>
      <c r="B163" s="173">
        <v>8</v>
      </c>
      <c r="C163" s="180">
        <v>1</v>
      </c>
      <c r="D163" s="178">
        <v>1</v>
      </c>
      <c r="E163" s="179">
        <v>1</v>
      </c>
      <c r="F163" s="181">
        <v>1</v>
      </c>
      <c r="G163" s="180" t="s">
        <v>116</v>
      </c>
      <c r="H163" s="93">
        <v>130</v>
      </c>
      <c r="I163" s="184">
        <v>0</v>
      </c>
      <c r="J163" s="184">
        <v>0</v>
      </c>
      <c r="K163" s="184">
        <v>0</v>
      </c>
      <c r="L163" s="184">
        <v>0</v>
      </c>
      <c r="M163" s="84"/>
    </row>
    <row r="164" spans="1:13" ht="27" hidden="1" customHeight="1">
      <c r="A164" s="190">
        <v>2</v>
      </c>
      <c r="B164" s="199">
        <v>8</v>
      </c>
      <c r="C164" s="202">
        <v>1</v>
      </c>
      <c r="D164" s="199">
        <v>1</v>
      </c>
      <c r="E164" s="200">
        <v>1</v>
      </c>
      <c r="F164" s="201">
        <v>2</v>
      </c>
      <c r="G164" s="202" t="s">
        <v>117</v>
      </c>
      <c r="H164" s="93">
        <v>131</v>
      </c>
      <c r="I164" s="227">
        <v>0</v>
      </c>
      <c r="J164" s="227">
        <v>0</v>
      </c>
      <c r="K164" s="227">
        <v>0</v>
      </c>
      <c r="L164" s="227">
        <v>0</v>
      </c>
      <c r="M164" s="84"/>
    </row>
    <row r="165" spans="1:13" hidden="1">
      <c r="A165" s="190">
        <v>2</v>
      </c>
      <c r="B165" s="199">
        <v>8</v>
      </c>
      <c r="C165" s="202">
        <v>1</v>
      </c>
      <c r="D165" s="199">
        <v>1</v>
      </c>
      <c r="E165" s="200">
        <v>1</v>
      </c>
      <c r="F165" s="201">
        <v>3</v>
      </c>
      <c r="G165" s="202" t="s">
        <v>118</v>
      </c>
      <c r="H165" s="93">
        <v>132</v>
      </c>
      <c r="I165" s="227">
        <v>0</v>
      </c>
      <c r="J165" s="228">
        <v>0</v>
      </c>
      <c r="K165" s="227">
        <v>0</v>
      </c>
      <c r="L165" s="203">
        <v>0</v>
      </c>
    </row>
    <row r="166" spans="1:13" ht="23.25" hidden="1" customHeight="1">
      <c r="A166" s="182">
        <v>2</v>
      </c>
      <c r="B166" s="178">
        <v>8</v>
      </c>
      <c r="C166" s="180">
        <v>1</v>
      </c>
      <c r="D166" s="178">
        <v>2</v>
      </c>
      <c r="E166" s="179"/>
      <c r="F166" s="181"/>
      <c r="G166" s="180" t="s">
        <v>119</v>
      </c>
      <c r="H166" s="93">
        <v>133</v>
      </c>
      <c r="I166" s="168">
        <f t="shared" ref="I166:L167" si="15">I167</f>
        <v>0</v>
      </c>
      <c r="J166" s="208">
        <f t="shared" si="15"/>
        <v>0</v>
      </c>
      <c r="K166" s="168">
        <f t="shared" si="15"/>
        <v>0</v>
      </c>
      <c r="L166" s="167">
        <f t="shared" si="15"/>
        <v>0</v>
      </c>
      <c r="M166" s="84"/>
    </row>
    <row r="167" spans="1:13" hidden="1">
      <c r="A167" s="182">
        <v>2</v>
      </c>
      <c r="B167" s="178">
        <v>8</v>
      </c>
      <c r="C167" s="180">
        <v>1</v>
      </c>
      <c r="D167" s="178">
        <v>2</v>
      </c>
      <c r="E167" s="179">
        <v>1</v>
      </c>
      <c r="F167" s="181"/>
      <c r="G167" s="180" t="s">
        <v>119</v>
      </c>
      <c r="H167" s="93">
        <v>134</v>
      </c>
      <c r="I167" s="168">
        <f t="shared" si="15"/>
        <v>0</v>
      </c>
      <c r="J167" s="208">
        <f t="shared" si="15"/>
        <v>0</v>
      </c>
      <c r="K167" s="168">
        <f t="shared" si="15"/>
        <v>0</v>
      </c>
      <c r="L167" s="167">
        <f t="shared" si="15"/>
        <v>0</v>
      </c>
    </row>
    <row r="168" spans="1:13" hidden="1">
      <c r="A168" s="190">
        <v>2</v>
      </c>
      <c r="B168" s="191">
        <v>8</v>
      </c>
      <c r="C168" s="193">
        <v>1</v>
      </c>
      <c r="D168" s="191">
        <v>2</v>
      </c>
      <c r="E168" s="192">
        <v>1</v>
      </c>
      <c r="F168" s="194">
        <v>1</v>
      </c>
      <c r="G168" s="180" t="s">
        <v>119</v>
      </c>
      <c r="H168" s="93">
        <v>135</v>
      </c>
      <c r="I168" s="229">
        <v>0</v>
      </c>
      <c r="J168" s="185">
        <v>0</v>
      </c>
      <c r="K168" s="185">
        <v>0</v>
      </c>
      <c r="L168" s="185">
        <v>0</v>
      </c>
    </row>
    <row r="169" spans="1:13" ht="93" hidden="1" customHeight="1">
      <c r="A169" s="212">
        <v>2</v>
      </c>
      <c r="B169" s="163">
        <v>9</v>
      </c>
      <c r="C169" s="165"/>
      <c r="D169" s="163"/>
      <c r="E169" s="164"/>
      <c r="F169" s="166"/>
      <c r="G169" s="165" t="s">
        <v>412</v>
      </c>
      <c r="H169" s="93">
        <v>136</v>
      </c>
      <c r="I169" s="168">
        <f>I170+I174</f>
        <v>0</v>
      </c>
      <c r="J169" s="208">
        <f>J170+J174</f>
        <v>0</v>
      </c>
      <c r="K169" s="168">
        <f>K170+K174</f>
        <v>0</v>
      </c>
      <c r="L169" s="167">
        <f>L170+L174</f>
        <v>0</v>
      </c>
      <c r="M169" s="84"/>
    </row>
    <row r="170" spans="1:13" s="193" customFormat="1" ht="39" hidden="1" customHeight="1">
      <c r="A170" s="182">
        <v>2</v>
      </c>
      <c r="B170" s="178">
        <v>9</v>
      </c>
      <c r="C170" s="180">
        <v>1</v>
      </c>
      <c r="D170" s="178"/>
      <c r="E170" s="179"/>
      <c r="F170" s="181"/>
      <c r="G170" s="180" t="s">
        <v>120</v>
      </c>
      <c r="H170" s="93">
        <v>137</v>
      </c>
      <c r="I170" s="168">
        <f t="shared" ref="I170:L172" si="16">I171</f>
        <v>0</v>
      </c>
      <c r="J170" s="208">
        <f t="shared" si="16"/>
        <v>0</v>
      </c>
      <c r="K170" s="168">
        <f t="shared" si="16"/>
        <v>0</v>
      </c>
      <c r="L170" s="167">
        <f t="shared" si="16"/>
        <v>0</v>
      </c>
    </row>
    <row r="171" spans="1:13" ht="42.75" hidden="1" customHeight="1">
      <c r="A171" s="198">
        <v>2</v>
      </c>
      <c r="B171" s="173">
        <v>9</v>
      </c>
      <c r="C171" s="172">
        <v>1</v>
      </c>
      <c r="D171" s="173">
        <v>1</v>
      </c>
      <c r="E171" s="171"/>
      <c r="F171" s="174"/>
      <c r="G171" s="180" t="s">
        <v>120</v>
      </c>
      <c r="H171" s="93">
        <v>138</v>
      </c>
      <c r="I171" s="189">
        <f t="shared" si="16"/>
        <v>0</v>
      </c>
      <c r="J171" s="210">
        <f t="shared" si="16"/>
        <v>0</v>
      </c>
      <c r="K171" s="189">
        <f t="shared" si="16"/>
        <v>0</v>
      </c>
      <c r="L171" s="188">
        <f t="shared" si="16"/>
        <v>0</v>
      </c>
      <c r="M171" s="84"/>
    </row>
    <row r="172" spans="1:13" ht="38.25" hidden="1" customHeight="1">
      <c r="A172" s="182">
        <v>2</v>
      </c>
      <c r="B172" s="178">
        <v>9</v>
      </c>
      <c r="C172" s="182">
        <v>1</v>
      </c>
      <c r="D172" s="178">
        <v>1</v>
      </c>
      <c r="E172" s="179">
        <v>1</v>
      </c>
      <c r="F172" s="181"/>
      <c r="G172" s="180" t="s">
        <v>120</v>
      </c>
      <c r="H172" s="93">
        <v>139</v>
      </c>
      <c r="I172" s="168">
        <f t="shared" si="16"/>
        <v>0</v>
      </c>
      <c r="J172" s="208">
        <f t="shared" si="16"/>
        <v>0</v>
      </c>
      <c r="K172" s="168">
        <f t="shared" si="16"/>
        <v>0</v>
      </c>
      <c r="L172" s="167">
        <f t="shared" si="16"/>
        <v>0</v>
      </c>
      <c r="M172" s="84"/>
    </row>
    <row r="173" spans="1:13" ht="38.25" hidden="1" customHeight="1">
      <c r="A173" s="198">
        <v>2</v>
      </c>
      <c r="B173" s="173">
        <v>9</v>
      </c>
      <c r="C173" s="173">
        <v>1</v>
      </c>
      <c r="D173" s="173">
        <v>1</v>
      </c>
      <c r="E173" s="171">
        <v>1</v>
      </c>
      <c r="F173" s="174">
        <v>1</v>
      </c>
      <c r="G173" s="180" t="s">
        <v>120</v>
      </c>
      <c r="H173" s="93">
        <v>140</v>
      </c>
      <c r="I173" s="224">
        <v>0</v>
      </c>
      <c r="J173" s="224">
        <v>0</v>
      </c>
      <c r="K173" s="224">
        <v>0</v>
      </c>
      <c r="L173" s="224">
        <v>0</v>
      </c>
      <c r="M173" s="84"/>
    </row>
    <row r="174" spans="1:13" ht="90.75" hidden="1" customHeight="1">
      <c r="A174" s="182">
        <v>2</v>
      </c>
      <c r="B174" s="178">
        <v>9</v>
      </c>
      <c r="C174" s="178">
        <v>2</v>
      </c>
      <c r="D174" s="178"/>
      <c r="E174" s="179"/>
      <c r="F174" s="181"/>
      <c r="G174" s="180" t="s">
        <v>412</v>
      </c>
      <c r="H174" s="93">
        <v>141</v>
      </c>
      <c r="I174" s="168">
        <f>SUM(I175+I180)</f>
        <v>0</v>
      </c>
      <c r="J174" s="168">
        <f>SUM(J175+J180)</f>
        <v>0</v>
      </c>
      <c r="K174" s="168">
        <f>SUM(K175+K180)</f>
        <v>0</v>
      </c>
      <c r="L174" s="168">
        <f>SUM(L175+L180)</f>
        <v>0</v>
      </c>
      <c r="M174" s="84"/>
    </row>
    <row r="175" spans="1:13" ht="91.5" hidden="1" customHeight="1">
      <c r="A175" s="182">
        <v>2</v>
      </c>
      <c r="B175" s="178">
        <v>9</v>
      </c>
      <c r="C175" s="178">
        <v>2</v>
      </c>
      <c r="D175" s="173">
        <v>1</v>
      </c>
      <c r="E175" s="171"/>
      <c r="F175" s="174"/>
      <c r="G175" s="180" t="s">
        <v>413</v>
      </c>
      <c r="H175" s="93">
        <v>142</v>
      </c>
      <c r="I175" s="189">
        <f>I176</f>
        <v>0</v>
      </c>
      <c r="J175" s="210">
        <f>J176</f>
        <v>0</v>
      </c>
      <c r="K175" s="189">
        <f>K176</f>
        <v>0</v>
      </c>
      <c r="L175" s="188">
        <f>L176</f>
        <v>0</v>
      </c>
      <c r="M175" s="84"/>
    </row>
    <row r="176" spans="1:13" ht="93" hidden="1" customHeight="1">
      <c r="A176" s="198">
        <v>2</v>
      </c>
      <c r="B176" s="173">
        <v>9</v>
      </c>
      <c r="C176" s="173">
        <v>2</v>
      </c>
      <c r="D176" s="178">
        <v>1</v>
      </c>
      <c r="E176" s="179">
        <v>1</v>
      </c>
      <c r="F176" s="181"/>
      <c r="G176" s="180" t="s">
        <v>413</v>
      </c>
      <c r="H176" s="93">
        <v>143</v>
      </c>
      <c r="I176" s="168">
        <f>SUM(I177:I179)</f>
        <v>0</v>
      </c>
      <c r="J176" s="208">
        <f>SUM(J177:J179)</f>
        <v>0</v>
      </c>
      <c r="K176" s="168">
        <f>SUM(K177:K179)</f>
        <v>0</v>
      </c>
      <c r="L176" s="167">
        <f>SUM(L177:L179)</f>
        <v>0</v>
      </c>
      <c r="M176" s="84"/>
    </row>
    <row r="177" spans="1:13" ht="105" hidden="1" customHeight="1">
      <c r="A177" s="190">
        <v>2</v>
      </c>
      <c r="B177" s="199">
        <v>9</v>
      </c>
      <c r="C177" s="199">
        <v>2</v>
      </c>
      <c r="D177" s="199">
        <v>1</v>
      </c>
      <c r="E177" s="200">
        <v>1</v>
      </c>
      <c r="F177" s="201">
        <v>1</v>
      </c>
      <c r="G177" s="180" t="s">
        <v>414</v>
      </c>
      <c r="H177" s="93">
        <v>144</v>
      </c>
      <c r="I177" s="227">
        <v>0</v>
      </c>
      <c r="J177" s="183">
        <v>0</v>
      </c>
      <c r="K177" s="183">
        <v>0</v>
      </c>
      <c r="L177" s="183">
        <v>0</v>
      </c>
      <c r="M177" s="84"/>
    </row>
    <row r="178" spans="1:13" ht="107.25" hidden="1" customHeight="1">
      <c r="A178" s="182">
        <v>2</v>
      </c>
      <c r="B178" s="178">
        <v>9</v>
      </c>
      <c r="C178" s="178">
        <v>2</v>
      </c>
      <c r="D178" s="178">
        <v>1</v>
      </c>
      <c r="E178" s="179">
        <v>1</v>
      </c>
      <c r="F178" s="181">
        <v>2</v>
      </c>
      <c r="G178" s="180" t="s">
        <v>415</v>
      </c>
      <c r="H178" s="93">
        <v>145</v>
      </c>
      <c r="I178" s="184">
        <v>0</v>
      </c>
      <c r="J178" s="230">
        <v>0</v>
      </c>
      <c r="K178" s="230">
        <v>0</v>
      </c>
      <c r="L178" s="230">
        <v>0</v>
      </c>
      <c r="M178" s="84"/>
    </row>
    <row r="179" spans="1:13" ht="104.25" hidden="1" customHeight="1">
      <c r="A179" s="182">
        <v>2</v>
      </c>
      <c r="B179" s="178">
        <v>9</v>
      </c>
      <c r="C179" s="178">
        <v>2</v>
      </c>
      <c r="D179" s="178">
        <v>1</v>
      </c>
      <c r="E179" s="179">
        <v>1</v>
      </c>
      <c r="F179" s="181">
        <v>3</v>
      </c>
      <c r="G179" s="180" t="s">
        <v>416</v>
      </c>
      <c r="H179" s="93">
        <v>146</v>
      </c>
      <c r="I179" s="184">
        <v>0</v>
      </c>
      <c r="J179" s="184">
        <v>0</v>
      </c>
      <c r="K179" s="184">
        <v>0</v>
      </c>
      <c r="L179" s="184">
        <v>0</v>
      </c>
      <c r="M179" s="84"/>
    </row>
    <row r="180" spans="1:13" ht="92.25" hidden="1" customHeight="1">
      <c r="A180" s="231">
        <v>2</v>
      </c>
      <c r="B180" s="231">
        <v>9</v>
      </c>
      <c r="C180" s="231">
        <v>2</v>
      </c>
      <c r="D180" s="231">
        <v>2</v>
      </c>
      <c r="E180" s="231"/>
      <c r="F180" s="231"/>
      <c r="G180" s="180" t="s">
        <v>417</v>
      </c>
      <c r="H180" s="93">
        <v>147</v>
      </c>
      <c r="I180" s="168">
        <f>I181</f>
        <v>0</v>
      </c>
      <c r="J180" s="208">
        <f>J181</f>
        <v>0</v>
      </c>
      <c r="K180" s="168">
        <f>K181</f>
        <v>0</v>
      </c>
      <c r="L180" s="167">
        <f>L181</f>
        <v>0</v>
      </c>
      <c r="M180" s="84"/>
    </row>
    <row r="181" spans="1:13" ht="91.5" hidden="1" customHeight="1">
      <c r="A181" s="182">
        <v>2</v>
      </c>
      <c r="B181" s="178">
        <v>9</v>
      </c>
      <c r="C181" s="178">
        <v>2</v>
      </c>
      <c r="D181" s="178">
        <v>2</v>
      </c>
      <c r="E181" s="179">
        <v>1</v>
      </c>
      <c r="F181" s="181"/>
      <c r="G181" s="180" t="s">
        <v>417</v>
      </c>
      <c r="H181" s="93">
        <v>148</v>
      </c>
      <c r="I181" s="189">
        <f>SUM(I182:I184)</f>
        <v>0</v>
      </c>
      <c r="J181" s="189">
        <f>SUM(J182:J184)</f>
        <v>0</v>
      </c>
      <c r="K181" s="189">
        <f>SUM(K182:K184)</f>
        <v>0</v>
      </c>
      <c r="L181" s="189">
        <f>SUM(L182:L184)</f>
        <v>0</v>
      </c>
      <c r="M181" s="84"/>
    </row>
    <row r="182" spans="1:13" ht="105" hidden="1" customHeight="1">
      <c r="A182" s="182">
        <v>2</v>
      </c>
      <c r="B182" s="178">
        <v>9</v>
      </c>
      <c r="C182" s="178">
        <v>2</v>
      </c>
      <c r="D182" s="178">
        <v>2</v>
      </c>
      <c r="E182" s="178">
        <v>1</v>
      </c>
      <c r="F182" s="181">
        <v>1</v>
      </c>
      <c r="G182" s="180" t="s">
        <v>418</v>
      </c>
      <c r="H182" s="93">
        <v>149</v>
      </c>
      <c r="I182" s="184">
        <v>0</v>
      </c>
      <c r="J182" s="183">
        <v>0</v>
      </c>
      <c r="K182" s="183">
        <v>0</v>
      </c>
      <c r="L182" s="183">
        <v>0</v>
      </c>
      <c r="M182" s="84"/>
    </row>
    <row r="183" spans="1:13" ht="105" hidden="1" customHeight="1">
      <c r="A183" s="191">
        <v>2</v>
      </c>
      <c r="B183" s="193">
        <v>9</v>
      </c>
      <c r="C183" s="191">
        <v>2</v>
      </c>
      <c r="D183" s="192">
        <v>2</v>
      </c>
      <c r="E183" s="192">
        <v>1</v>
      </c>
      <c r="F183" s="194">
        <v>2</v>
      </c>
      <c r="G183" s="180" t="s">
        <v>419</v>
      </c>
      <c r="H183" s="93">
        <v>150</v>
      </c>
      <c r="I183" s="183">
        <v>0</v>
      </c>
      <c r="J183" s="185">
        <v>0</v>
      </c>
      <c r="K183" s="185">
        <v>0</v>
      </c>
      <c r="L183" s="185">
        <v>0</v>
      </c>
      <c r="M183" s="84"/>
    </row>
    <row r="184" spans="1:13" ht="104.25" hidden="1" customHeight="1">
      <c r="A184" s="178">
        <v>2</v>
      </c>
      <c r="B184" s="202">
        <v>9</v>
      </c>
      <c r="C184" s="199">
        <v>2</v>
      </c>
      <c r="D184" s="200">
        <v>2</v>
      </c>
      <c r="E184" s="200">
        <v>1</v>
      </c>
      <c r="F184" s="201">
        <v>3</v>
      </c>
      <c r="G184" s="180" t="s">
        <v>420</v>
      </c>
      <c r="H184" s="93">
        <v>151</v>
      </c>
      <c r="I184" s="230">
        <v>0</v>
      </c>
      <c r="J184" s="230">
        <v>0</v>
      </c>
      <c r="K184" s="230">
        <v>0</v>
      </c>
      <c r="L184" s="230">
        <v>0</v>
      </c>
      <c r="M184" s="84"/>
    </row>
    <row r="185" spans="1:13" ht="76.5" customHeight="1">
      <c r="A185" s="163">
        <v>3</v>
      </c>
      <c r="B185" s="165"/>
      <c r="C185" s="163"/>
      <c r="D185" s="164"/>
      <c r="E185" s="164"/>
      <c r="F185" s="166"/>
      <c r="G185" s="217" t="s">
        <v>121</v>
      </c>
      <c r="H185" s="93">
        <v>152</v>
      </c>
      <c r="I185" s="167">
        <f>SUM(I186+I239+I304)</f>
        <v>38500</v>
      </c>
      <c r="J185" s="208">
        <f>SUM(J186+J239+J304)</f>
        <v>38500</v>
      </c>
      <c r="K185" s="168">
        <f>SUM(K186+K239+K304)</f>
        <v>0</v>
      </c>
      <c r="L185" s="167">
        <f>SUM(L186+L239+L304)</f>
        <v>0</v>
      </c>
      <c r="M185" s="84"/>
    </row>
    <row r="186" spans="1:13" ht="34.5" customHeight="1">
      <c r="A186" s="212">
        <v>3</v>
      </c>
      <c r="B186" s="163">
        <v>1</v>
      </c>
      <c r="C186" s="187"/>
      <c r="D186" s="170"/>
      <c r="E186" s="170"/>
      <c r="F186" s="226"/>
      <c r="G186" s="207" t="s">
        <v>122</v>
      </c>
      <c r="H186" s="93">
        <v>153</v>
      </c>
      <c r="I186" s="167">
        <f>SUM(I187+I210+I217+I229+I233)</f>
        <v>38500</v>
      </c>
      <c r="J186" s="188">
        <f>SUM(J187+J210+J217+J229+J233)</f>
        <v>38500</v>
      </c>
      <c r="K186" s="188">
        <f>SUM(K187+K210+K217+K229+K233)</f>
        <v>0</v>
      </c>
      <c r="L186" s="188">
        <f>SUM(L187+L210+L217+L229+L233)</f>
        <v>0</v>
      </c>
      <c r="M186" s="84"/>
    </row>
    <row r="187" spans="1:13" ht="30.75" customHeight="1">
      <c r="A187" s="173">
        <v>3</v>
      </c>
      <c r="B187" s="172">
        <v>1</v>
      </c>
      <c r="C187" s="173">
        <v>1</v>
      </c>
      <c r="D187" s="171"/>
      <c r="E187" s="171"/>
      <c r="F187" s="232"/>
      <c r="G187" s="182" t="s">
        <v>123</v>
      </c>
      <c r="H187" s="93">
        <v>154</v>
      </c>
      <c r="I187" s="188">
        <f>SUM(I188+I191+I196+I202+I207)</f>
        <v>24500</v>
      </c>
      <c r="J187" s="208">
        <f>SUM(J188+J191+J196+J202+J207)</f>
        <v>24500</v>
      </c>
      <c r="K187" s="168">
        <f>SUM(K188+K191+K196+K202+K207)</f>
        <v>0</v>
      </c>
      <c r="L187" s="167">
        <f>SUM(L188+L191+L196+L202+L207)</f>
        <v>0</v>
      </c>
      <c r="M187" s="84"/>
    </row>
    <row r="188" spans="1:13" ht="33" hidden="1" customHeight="1">
      <c r="A188" s="178">
        <v>3</v>
      </c>
      <c r="B188" s="180">
        <v>1</v>
      </c>
      <c r="C188" s="178">
        <v>1</v>
      </c>
      <c r="D188" s="179">
        <v>1</v>
      </c>
      <c r="E188" s="179"/>
      <c r="F188" s="233"/>
      <c r="G188" s="182" t="s">
        <v>124</v>
      </c>
      <c r="H188" s="93">
        <v>155</v>
      </c>
      <c r="I188" s="167">
        <f t="shared" ref="I188:L189" si="17">I189</f>
        <v>0</v>
      </c>
      <c r="J188" s="210">
        <f t="shared" si="17"/>
        <v>0</v>
      </c>
      <c r="K188" s="189">
        <f t="shared" si="17"/>
        <v>0</v>
      </c>
      <c r="L188" s="188">
        <f t="shared" si="17"/>
        <v>0</v>
      </c>
      <c r="M188" s="84"/>
    </row>
    <row r="189" spans="1:13" ht="24" hidden="1" customHeight="1">
      <c r="A189" s="178">
        <v>3</v>
      </c>
      <c r="B189" s="180">
        <v>1</v>
      </c>
      <c r="C189" s="178">
        <v>1</v>
      </c>
      <c r="D189" s="179">
        <v>1</v>
      </c>
      <c r="E189" s="179">
        <v>1</v>
      </c>
      <c r="F189" s="213"/>
      <c r="G189" s="182" t="s">
        <v>124</v>
      </c>
      <c r="H189" s="93">
        <v>156</v>
      </c>
      <c r="I189" s="188">
        <f t="shared" si="17"/>
        <v>0</v>
      </c>
      <c r="J189" s="167">
        <f t="shared" si="17"/>
        <v>0</v>
      </c>
      <c r="K189" s="167">
        <f t="shared" si="17"/>
        <v>0</v>
      </c>
      <c r="L189" s="167">
        <f t="shared" si="17"/>
        <v>0</v>
      </c>
      <c r="M189" s="84"/>
    </row>
    <row r="190" spans="1:13" ht="31.5" hidden="1" customHeight="1">
      <c r="A190" s="178">
        <v>3</v>
      </c>
      <c r="B190" s="180">
        <v>1</v>
      </c>
      <c r="C190" s="178">
        <v>1</v>
      </c>
      <c r="D190" s="179">
        <v>1</v>
      </c>
      <c r="E190" s="179">
        <v>1</v>
      </c>
      <c r="F190" s="213">
        <v>1</v>
      </c>
      <c r="G190" s="182" t="s">
        <v>124</v>
      </c>
      <c r="H190" s="93">
        <v>157</v>
      </c>
      <c r="I190" s="185">
        <v>0</v>
      </c>
      <c r="J190" s="185">
        <v>0</v>
      </c>
      <c r="K190" s="185">
        <v>0</v>
      </c>
      <c r="L190" s="185">
        <v>0</v>
      </c>
      <c r="M190" s="84"/>
    </row>
    <row r="191" spans="1:13" ht="27.75" hidden="1" customHeight="1">
      <c r="A191" s="173">
        <v>3</v>
      </c>
      <c r="B191" s="171">
        <v>1</v>
      </c>
      <c r="C191" s="171">
        <v>1</v>
      </c>
      <c r="D191" s="171">
        <v>2</v>
      </c>
      <c r="E191" s="171"/>
      <c r="F191" s="174"/>
      <c r="G191" s="172" t="s">
        <v>125</v>
      </c>
      <c r="H191" s="93">
        <v>158</v>
      </c>
      <c r="I191" s="188">
        <f>I192</f>
        <v>0</v>
      </c>
      <c r="J191" s="210">
        <f>J192</f>
        <v>0</v>
      </c>
      <c r="K191" s="189">
        <f>K192</f>
        <v>0</v>
      </c>
      <c r="L191" s="188">
        <f>L192</f>
        <v>0</v>
      </c>
      <c r="M191" s="84"/>
    </row>
    <row r="192" spans="1:13" ht="27.75" hidden="1" customHeight="1">
      <c r="A192" s="178">
        <v>3</v>
      </c>
      <c r="B192" s="179">
        <v>1</v>
      </c>
      <c r="C192" s="179">
        <v>1</v>
      </c>
      <c r="D192" s="179">
        <v>2</v>
      </c>
      <c r="E192" s="179">
        <v>1</v>
      </c>
      <c r="F192" s="181"/>
      <c r="G192" s="172" t="s">
        <v>125</v>
      </c>
      <c r="H192" s="93">
        <v>159</v>
      </c>
      <c r="I192" s="167">
        <f>SUM(I193:I195)</f>
        <v>0</v>
      </c>
      <c r="J192" s="208">
        <f>SUM(J193:J195)</f>
        <v>0</v>
      </c>
      <c r="K192" s="168">
        <f>SUM(K193:K195)</f>
        <v>0</v>
      </c>
      <c r="L192" s="167">
        <f>SUM(L193:L195)</f>
        <v>0</v>
      </c>
      <c r="M192" s="84"/>
    </row>
    <row r="193" spans="1:13" ht="27" hidden="1" customHeight="1">
      <c r="A193" s="173">
        <v>3</v>
      </c>
      <c r="B193" s="171">
        <v>1</v>
      </c>
      <c r="C193" s="171">
        <v>1</v>
      </c>
      <c r="D193" s="171">
        <v>2</v>
      </c>
      <c r="E193" s="171">
        <v>1</v>
      </c>
      <c r="F193" s="174">
        <v>1</v>
      </c>
      <c r="G193" s="172" t="s">
        <v>126</v>
      </c>
      <c r="H193" s="93">
        <v>160</v>
      </c>
      <c r="I193" s="183">
        <v>0</v>
      </c>
      <c r="J193" s="183">
        <v>0</v>
      </c>
      <c r="K193" s="183">
        <v>0</v>
      </c>
      <c r="L193" s="230">
        <v>0</v>
      </c>
      <c r="M193" s="84"/>
    </row>
    <row r="194" spans="1:13" ht="27" hidden="1" customHeight="1">
      <c r="A194" s="178">
        <v>3</v>
      </c>
      <c r="B194" s="179">
        <v>1</v>
      </c>
      <c r="C194" s="179">
        <v>1</v>
      </c>
      <c r="D194" s="179">
        <v>2</v>
      </c>
      <c r="E194" s="179">
        <v>1</v>
      </c>
      <c r="F194" s="181">
        <v>2</v>
      </c>
      <c r="G194" s="180" t="s">
        <v>127</v>
      </c>
      <c r="H194" s="93">
        <v>161</v>
      </c>
      <c r="I194" s="185">
        <v>0</v>
      </c>
      <c r="J194" s="185">
        <v>0</v>
      </c>
      <c r="K194" s="185">
        <v>0</v>
      </c>
      <c r="L194" s="185">
        <v>0</v>
      </c>
      <c r="M194" s="84"/>
    </row>
    <row r="195" spans="1:13" ht="26.25" hidden="1" customHeight="1">
      <c r="A195" s="173">
        <v>3</v>
      </c>
      <c r="B195" s="171">
        <v>1</v>
      </c>
      <c r="C195" s="171">
        <v>1</v>
      </c>
      <c r="D195" s="171">
        <v>2</v>
      </c>
      <c r="E195" s="171">
        <v>1</v>
      </c>
      <c r="F195" s="174">
        <v>3</v>
      </c>
      <c r="G195" s="172" t="s">
        <v>128</v>
      </c>
      <c r="H195" s="93">
        <v>162</v>
      </c>
      <c r="I195" s="183">
        <v>0</v>
      </c>
      <c r="J195" s="183">
        <v>0</v>
      </c>
      <c r="K195" s="183">
        <v>0</v>
      </c>
      <c r="L195" s="230">
        <v>0</v>
      </c>
      <c r="M195" s="84"/>
    </row>
    <row r="196" spans="1:13" ht="27.75" customHeight="1">
      <c r="A196" s="178">
        <v>3</v>
      </c>
      <c r="B196" s="179">
        <v>1</v>
      </c>
      <c r="C196" s="179">
        <v>1</v>
      </c>
      <c r="D196" s="179">
        <v>3</v>
      </c>
      <c r="E196" s="179"/>
      <c r="F196" s="181"/>
      <c r="G196" s="180" t="s">
        <v>129</v>
      </c>
      <c r="H196" s="93">
        <v>163</v>
      </c>
      <c r="I196" s="167">
        <f>I197</f>
        <v>24500</v>
      </c>
      <c r="J196" s="208">
        <f>J197</f>
        <v>24500</v>
      </c>
      <c r="K196" s="168">
        <f>K197</f>
        <v>0</v>
      </c>
      <c r="L196" s="167">
        <f>L197</f>
        <v>0</v>
      </c>
      <c r="M196" s="84"/>
    </row>
    <row r="197" spans="1:13" ht="23.25" customHeight="1">
      <c r="A197" s="178">
        <v>3</v>
      </c>
      <c r="B197" s="179">
        <v>1</v>
      </c>
      <c r="C197" s="179">
        <v>1</v>
      </c>
      <c r="D197" s="179">
        <v>3</v>
      </c>
      <c r="E197" s="179">
        <v>1</v>
      </c>
      <c r="F197" s="181"/>
      <c r="G197" s="180" t="s">
        <v>129</v>
      </c>
      <c r="H197" s="93">
        <v>164</v>
      </c>
      <c r="I197" s="167">
        <f>SUM(I198:I201)</f>
        <v>24500</v>
      </c>
      <c r="J197" s="167">
        <f>SUM(J198:J201)</f>
        <v>24500</v>
      </c>
      <c r="K197" s="167">
        <f>SUM(K198:K201)</f>
        <v>0</v>
      </c>
      <c r="L197" s="167">
        <f>SUM(L198:L201)</f>
        <v>0</v>
      </c>
      <c r="M197" s="84"/>
    </row>
    <row r="198" spans="1:13" ht="23.25" customHeight="1">
      <c r="A198" s="178">
        <v>3</v>
      </c>
      <c r="B198" s="179">
        <v>1</v>
      </c>
      <c r="C198" s="179">
        <v>1</v>
      </c>
      <c r="D198" s="179">
        <v>3</v>
      </c>
      <c r="E198" s="179">
        <v>1</v>
      </c>
      <c r="F198" s="181">
        <v>1</v>
      </c>
      <c r="G198" s="180" t="s">
        <v>130</v>
      </c>
      <c r="H198" s="93">
        <v>165</v>
      </c>
      <c r="I198" s="185">
        <v>22000</v>
      </c>
      <c r="J198" s="185">
        <v>22000</v>
      </c>
      <c r="K198" s="185">
        <v>0</v>
      </c>
      <c r="L198" s="230">
        <v>0</v>
      </c>
      <c r="M198" s="84"/>
    </row>
    <row r="199" spans="1:13" ht="29.25" customHeight="1">
      <c r="A199" s="178">
        <v>3</v>
      </c>
      <c r="B199" s="179">
        <v>1</v>
      </c>
      <c r="C199" s="179">
        <v>1</v>
      </c>
      <c r="D199" s="179">
        <v>3</v>
      </c>
      <c r="E199" s="179">
        <v>1</v>
      </c>
      <c r="F199" s="181">
        <v>2</v>
      </c>
      <c r="G199" s="180" t="s">
        <v>131</v>
      </c>
      <c r="H199" s="93">
        <v>166</v>
      </c>
      <c r="I199" s="183">
        <v>2500</v>
      </c>
      <c r="J199" s="185">
        <v>2500</v>
      </c>
      <c r="K199" s="185">
        <v>0</v>
      </c>
      <c r="L199" s="185">
        <v>0</v>
      </c>
      <c r="M199" s="84"/>
    </row>
    <row r="200" spans="1:13" ht="27" hidden="1" customHeight="1">
      <c r="A200" s="178">
        <v>3</v>
      </c>
      <c r="B200" s="179">
        <v>1</v>
      </c>
      <c r="C200" s="179">
        <v>1</v>
      </c>
      <c r="D200" s="179">
        <v>3</v>
      </c>
      <c r="E200" s="179">
        <v>1</v>
      </c>
      <c r="F200" s="181">
        <v>3</v>
      </c>
      <c r="G200" s="182" t="s">
        <v>132</v>
      </c>
      <c r="H200" s="93">
        <v>167</v>
      </c>
      <c r="I200" s="183">
        <v>0</v>
      </c>
      <c r="J200" s="203">
        <v>0</v>
      </c>
      <c r="K200" s="203">
        <v>0</v>
      </c>
      <c r="L200" s="203">
        <v>0</v>
      </c>
      <c r="M200" s="84"/>
    </row>
    <row r="201" spans="1:13" ht="25.5" hidden="1" customHeight="1">
      <c r="A201" s="191">
        <v>3</v>
      </c>
      <c r="B201" s="192">
        <v>1</v>
      </c>
      <c r="C201" s="192">
        <v>1</v>
      </c>
      <c r="D201" s="192">
        <v>3</v>
      </c>
      <c r="E201" s="192">
        <v>1</v>
      </c>
      <c r="F201" s="194">
        <v>4</v>
      </c>
      <c r="G201" s="100" t="s">
        <v>133</v>
      </c>
      <c r="H201" s="93">
        <v>168</v>
      </c>
      <c r="I201" s="234">
        <v>0</v>
      </c>
      <c r="J201" s="235">
        <v>0</v>
      </c>
      <c r="K201" s="185">
        <v>0</v>
      </c>
      <c r="L201" s="185">
        <v>0</v>
      </c>
      <c r="M201" s="84"/>
    </row>
    <row r="202" spans="1:13" ht="27" hidden="1" customHeight="1">
      <c r="A202" s="191">
        <v>3</v>
      </c>
      <c r="B202" s="192">
        <v>1</v>
      </c>
      <c r="C202" s="192">
        <v>1</v>
      </c>
      <c r="D202" s="192">
        <v>4</v>
      </c>
      <c r="E202" s="192"/>
      <c r="F202" s="194"/>
      <c r="G202" s="193" t="s">
        <v>134</v>
      </c>
      <c r="H202" s="93">
        <v>169</v>
      </c>
      <c r="I202" s="167">
        <f>I203</f>
        <v>0</v>
      </c>
      <c r="J202" s="211">
        <f>J203</f>
        <v>0</v>
      </c>
      <c r="K202" s="176">
        <f>K203</f>
        <v>0</v>
      </c>
      <c r="L202" s="177">
        <f>L203</f>
        <v>0</v>
      </c>
      <c r="M202" s="84"/>
    </row>
    <row r="203" spans="1:13" ht="27.75" hidden="1" customHeight="1">
      <c r="A203" s="178">
        <v>3</v>
      </c>
      <c r="B203" s="179">
        <v>1</v>
      </c>
      <c r="C203" s="179">
        <v>1</v>
      </c>
      <c r="D203" s="179">
        <v>4</v>
      </c>
      <c r="E203" s="179">
        <v>1</v>
      </c>
      <c r="F203" s="181"/>
      <c r="G203" s="193" t="s">
        <v>134</v>
      </c>
      <c r="H203" s="93">
        <v>170</v>
      </c>
      <c r="I203" s="188">
        <f>SUM(I204:I206)</f>
        <v>0</v>
      </c>
      <c r="J203" s="208">
        <f>SUM(J204:J206)</f>
        <v>0</v>
      </c>
      <c r="K203" s="168">
        <f>SUM(K204:K206)</f>
        <v>0</v>
      </c>
      <c r="L203" s="167">
        <f>SUM(L204:L206)</f>
        <v>0</v>
      </c>
      <c r="M203" s="84"/>
    </row>
    <row r="204" spans="1:13" ht="24.75" hidden="1" customHeight="1">
      <c r="A204" s="178">
        <v>3</v>
      </c>
      <c r="B204" s="179">
        <v>1</v>
      </c>
      <c r="C204" s="179">
        <v>1</v>
      </c>
      <c r="D204" s="179">
        <v>4</v>
      </c>
      <c r="E204" s="179">
        <v>1</v>
      </c>
      <c r="F204" s="181">
        <v>1</v>
      </c>
      <c r="G204" s="180" t="s">
        <v>135</v>
      </c>
      <c r="H204" s="93">
        <v>171</v>
      </c>
      <c r="I204" s="185">
        <v>0</v>
      </c>
      <c r="J204" s="185">
        <v>0</v>
      </c>
      <c r="K204" s="185">
        <v>0</v>
      </c>
      <c r="L204" s="230">
        <v>0</v>
      </c>
      <c r="M204" s="84"/>
    </row>
    <row r="205" spans="1:13" ht="25.5" hidden="1" customHeight="1">
      <c r="A205" s="173">
        <v>3</v>
      </c>
      <c r="B205" s="171">
        <v>1</v>
      </c>
      <c r="C205" s="171">
        <v>1</v>
      </c>
      <c r="D205" s="171">
        <v>4</v>
      </c>
      <c r="E205" s="171">
        <v>1</v>
      </c>
      <c r="F205" s="174">
        <v>2</v>
      </c>
      <c r="G205" s="172" t="s">
        <v>136</v>
      </c>
      <c r="H205" s="93">
        <v>172</v>
      </c>
      <c r="I205" s="183">
        <v>0</v>
      </c>
      <c r="J205" s="183">
        <v>0</v>
      </c>
      <c r="K205" s="184">
        <v>0</v>
      </c>
      <c r="L205" s="185">
        <v>0</v>
      </c>
      <c r="M205" s="84"/>
    </row>
    <row r="206" spans="1:13" ht="31.5" hidden="1" customHeight="1">
      <c r="A206" s="178">
        <v>3</v>
      </c>
      <c r="B206" s="179">
        <v>1</v>
      </c>
      <c r="C206" s="179">
        <v>1</v>
      </c>
      <c r="D206" s="179">
        <v>4</v>
      </c>
      <c r="E206" s="179">
        <v>1</v>
      </c>
      <c r="F206" s="181">
        <v>3</v>
      </c>
      <c r="G206" s="180" t="s">
        <v>137</v>
      </c>
      <c r="H206" s="93">
        <v>173</v>
      </c>
      <c r="I206" s="183">
        <v>0</v>
      </c>
      <c r="J206" s="183">
        <v>0</v>
      </c>
      <c r="K206" s="183">
        <v>0</v>
      </c>
      <c r="L206" s="185">
        <v>0</v>
      </c>
      <c r="M206" s="84"/>
    </row>
    <row r="207" spans="1:13" ht="25.5" hidden="1" customHeight="1">
      <c r="A207" s="178">
        <v>3</v>
      </c>
      <c r="B207" s="179">
        <v>1</v>
      </c>
      <c r="C207" s="179">
        <v>1</v>
      </c>
      <c r="D207" s="179">
        <v>5</v>
      </c>
      <c r="E207" s="179"/>
      <c r="F207" s="181"/>
      <c r="G207" s="180" t="s">
        <v>138</v>
      </c>
      <c r="H207" s="93">
        <v>174</v>
      </c>
      <c r="I207" s="167">
        <f t="shared" ref="I207:L208" si="18">I208</f>
        <v>0</v>
      </c>
      <c r="J207" s="208">
        <f t="shared" si="18"/>
        <v>0</v>
      </c>
      <c r="K207" s="168">
        <f t="shared" si="18"/>
        <v>0</v>
      </c>
      <c r="L207" s="167">
        <f t="shared" si="18"/>
        <v>0</v>
      </c>
      <c r="M207" s="84"/>
    </row>
    <row r="208" spans="1:13" ht="26.25" hidden="1" customHeight="1">
      <c r="A208" s="191">
        <v>3</v>
      </c>
      <c r="B208" s="192">
        <v>1</v>
      </c>
      <c r="C208" s="192">
        <v>1</v>
      </c>
      <c r="D208" s="192">
        <v>5</v>
      </c>
      <c r="E208" s="192">
        <v>1</v>
      </c>
      <c r="F208" s="194"/>
      <c r="G208" s="180" t="s">
        <v>138</v>
      </c>
      <c r="H208" s="93">
        <v>175</v>
      </c>
      <c r="I208" s="168">
        <f t="shared" si="18"/>
        <v>0</v>
      </c>
      <c r="J208" s="168">
        <f t="shared" si="18"/>
        <v>0</v>
      </c>
      <c r="K208" s="168">
        <f t="shared" si="18"/>
        <v>0</v>
      </c>
      <c r="L208" s="168">
        <f t="shared" si="18"/>
        <v>0</v>
      </c>
      <c r="M208" s="84"/>
    </row>
    <row r="209" spans="1:16" ht="27" hidden="1" customHeight="1">
      <c r="A209" s="178">
        <v>3</v>
      </c>
      <c r="B209" s="179">
        <v>1</v>
      </c>
      <c r="C209" s="179">
        <v>1</v>
      </c>
      <c r="D209" s="179">
        <v>5</v>
      </c>
      <c r="E209" s="179">
        <v>1</v>
      </c>
      <c r="F209" s="181">
        <v>1</v>
      </c>
      <c r="G209" s="180" t="s">
        <v>138</v>
      </c>
      <c r="H209" s="93">
        <v>176</v>
      </c>
      <c r="I209" s="183">
        <v>0</v>
      </c>
      <c r="J209" s="185">
        <v>0</v>
      </c>
      <c r="K209" s="185">
        <v>0</v>
      </c>
      <c r="L209" s="185">
        <v>0</v>
      </c>
      <c r="M209" s="84"/>
    </row>
    <row r="210" spans="1:16" ht="26.25" customHeight="1">
      <c r="A210" s="191">
        <v>3</v>
      </c>
      <c r="B210" s="192">
        <v>1</v>
      </c>
      <c r="C210" s="192">
        <v>2</v>
      </c>
      <c r="D210" s="192"/>
      <c r="E210" s="192"/>
      <c r="F210" s="194"/>
      <c r="G210" s="193" t="s">
        <v>139</v>
      </c>
      <c r="H210" s="93">
        <v>177</v>
      </c>
      <c r="I210" s="167">
        <f t="shared" ref="I210:L211" si="19">I211</f>
        <v>14000</v>
      </c>
      <c r="J210" s="211">
        <f t="shared" si="19"/>
        <v>14000</v>
      </c>
      <c r="K210" s="176">
        <f t="shared" si="19"/>
        <v>0</v>
      </c>
      <c r="L210" s="177">
        <f t="shared" si="19"/>
        <v>0</v>
      </c>
      <c r="M210" s="84"/>
    </row>
    <row r="211" spans="1:16" ht="25.5" customHeight="1">
      <c r="A211" s="178">
        <v>3</v>
      </c>
      <c r="B211" s="179">
        <v>1</v>
      </c>
      <c r="C211" s="179">
        <v>2</v>
      </c>
      <c r="D211" s="179">
        <v>1</v>
      </c>
      <c r="E211" s="179"/>
      <c r="F211" s="181"/>
      <c r="G211" s="193" t="s">
        <v>139</v>
      </c>
      <c r="H211" s="93">
        <v>178</v>
      </c>
      <c r="I211" s="188">
        <f t="shared" si="19"/>
        <v>14000</v>
      </c>
      <c r="J211" s="208">
        <f t="shared" si="19"/>
        <v>14000</v>
      </c>
      <c r="K211" s="168">
        <f t="shared" si="19"/>
        <v>0</v>
      </c>
      <c r="L211" s="167">
        <f t="shared" si="19"/>
        <v>0</v>
      </c>
      <c r="M211" s="84"/>
    </row>
    <row r="212" spans="1:16" ht="26.25" customHeight="1">
      <c r="A212" s="173">
        <v>3</v>
      </c>
      <c r="B212" s="171">
        <v>1</v>
      </c>
      <c r="C212" s="171">
        <v>2</v>
      </c>
      <c r="D212" s="171">
        <v>1</v>
      </c>
      <c r="E212" s="171">
        <v>1</v>
      </c>
      <c r="F212" s="174"/>
      <c r="G212" s="193" t="s">
        <v>139</v>
      </c>
      <c r="H212" s="93">
        <v>179</v>
      </c>
      <c r="I212" s="167">
        <f>SUM(I213:I216)</f>
        <v>14000</v>
      </c>
      <c r="J212" s="210">
        <f>SUM(J213:J216)</f>
        <v>14000</v>
      </c>
      <c r="K212" s="189">
        <f>SUM(K213:K216)</f>
        <v>0</v>
      </c>
      <c r="L212" s="188">
        <f>SUM(L213:L216)</f>
        <v>0</v>
      </c>
      <c r="M212" s="84"/>
    </row>
    <row r="213" spans="1:16" ht="41.25" hidden="1" customHeight="1">
      <c r="A213" s="178">
        <v>3</v>
      </c>
      <c r="B213" s="179">
        <v>1</v>
      </c>
      <c r="C213" s="179">
        <v>2</v>
      </c>
      <c r="D213" s="179">
        <v>1</v>
      </c>
      <c r="E213" s="179">
        <v>1</v>
      </c>
      <c r="F213" s="181">
        <v>2</v>
      </c>
      <c r="G213" s="180" t="s">
        <v>421</v>
      </c>
      <c r="H213" s="93">
        <v>180</v>
      </c>
      <c r="I213" s="185">
        <v>0</v>
      </c>
      <c r="J213" s="185">
        <v>0</v>
      </c>
      <c r="K213" s="185">
        <v>0</v>
      </c>
      <c r="L213" s="185">
        <v>0</v>
      </c>
      <c r="M213" s="84"/>
    </row>
    <row r="214" spans="1:16" ht="26.25" hidden="1" customHeight="1">
      <c r="A214" s="178">
        <v>3</v>
      </c>
      <c r="B214" s="179">
        <v>1</v>
      </c>
      <c r="C214" s="179">
        <v>2</v>
      </c>
      <c r="D214" s="178">
        <v>1</v>
      </c>
      <c r="E214" s="179">
        <v>1</v>
      </c>
      <c r="F214" s="181">
        <v>3</v>
      </c>
      <c r="G214" s="180" t="s">
        <v>140</v>
      </c>
      <c r="H214" s="93">
        <v>181</v>
      </c>
      <c r="I214" s="185">
        <v>0</v>
      </c>
      <c r="J214" s="185">
        <v>0</v>
      </c>
      <c r="K214" s="185">
        <v>0</v>
      </c>
      <c r="L214" s="185">
        <v>0</v>
      </c>
      <c r="M214" s="84"/>
    </row>
    <row r="215" spans="1:16" ht="27.75" hidden="1" customHeight="1">
      <c r="A215" s="178">
        <v>3</v>
      </c>
      <c r="B215" s="179">
        <v>1</v>
      </c>
      <c r="C215" s="179">
        <v>2</v>
      </c>
      <c r="D215" s="178">
        <v>1</v>
      </c>
      <c r="E215" s="179">
        <v>1</v>
      </c>
      <c r="F215" s="181">
        <v>4</v>
      </c>
      <c r="G215" s="180" t="s">
        <v>141</v>
      </c>
      <c r="H215" s="93">
        <v>182</v>
      </c>
      <c r="I215" s="185">
        <v>0</v>
      </c>
      <c r="J215" s="185">
        <v>0</v>
      </c>
      <c r="K215" s="185">
        <v>0</v>
      </c>
      <c r="L215" s="185">
        <v>0</v>
      </c>
      <c r="M215" s="84"/>
    </row>
    <row r="216" spans="1:16" ht="27" customHeight="1">
      <c r="A216" s="191">
        <v>3</v>
      </c>
      <c r="B216" s="200">
        <v>1</v>
      </c>
      <c r="C216" s="200">
        <v>2</v>
      </c>
      <c r="D216" s="199">
        <v>1</v>
      </c>
      <c r="E216" s="200">
        <v>1</v>
      </c>
      <c r="F216" s="201">
        <v>5</v>
      </c>
      <c r="G216" s="202" t="s">
        <v>142</v>
      </c>
      <c r="H216" s="93">
        <v>183</v>
      </c>
      <c r="I216" s="185">
        <v>14000</v>
      </c>
      <c r="J216" s="185">
        <v>14000</v>
      </c>
      <c r="K216" s="185">
        <v>0</v>
      </c>
      <c r="L216" s="230">
        <v>0</v>
      </c>
      <c r="M216" s="84"/>
    </row>
    <row r="217" spans="1:16" ht="29.25" hidden="1" customHeight="1">
      <c r="A217" s="178">
        <v>3</v>
      </c>
      <c r="B217" s="179">
        <v>1</v>
      </c>
      <c r="C217" s="179">
        <v>3</v>
      </c>
      <c r="D217" s="178"/>
      <c r="E217" s="179"/>
      <c r="F217" s="181"/>
      <c r="G217" s="180" t="s">
        <v>143</v>
      </c>
      <c r="H217" s="93">
        <v>184</v>
      </c>
      <c r="I217" s="167">
        <f>SUM(I218+I221)</f>
        <v>0</v>
      </c>
      <c r="J217" s="208">
        <f>SUM(J218+J221)</f>
        <v>0</v>
      </c>
      <c r="K217" s="168">
        <f>SUM(K218+K221)</f>
        <v>0</v>
      </c>
      <c r="L217" s="167">
        <f>SUM(L218+L221)</f>
        <v>0</v>
      </c>
      <c r="M217" s="84"/>
    </row>
    <row r="218" spans="1:16" ht="27.75" hidden="1" customHeight="1">
      <c r="A218" s="173">
        <v>3</v>
      </c>
      <c r="B218" s="171">
        <v>1</v>
      </c>
      <c r="C218" s="171">
        <v>3</v>
      </c>
      <c r="D218" s="173">
        <v>1</v>
      </c>
      <c r="E218" s="178"/>
      <c r="F218" s="174"/>
      <c r="G218" s="172" t="s">
        <v>144</v>
      </c>
      <c r="H218" s="93">
        <v>185</v>
      </c>
      <c r="I218" s="188">
        <f t="shared" ref="I218:L219" si="20">I219</f>
        <v>0</v>
      </c>
      <c r="J218" s="210">
        <f t="shared" si="20"/>
        <v>0</v>
      </c>
      <c r="K218" s="189">
        <f t="shared" si="20"/>
        <v>0</v>
      </c>
      <c r="L218" s="188">
        <f t="shared" si="20"/>
        <v>0</v>
      </c>
      <c r="M218" s="84"/>
    </row>
    <row r="219" spans="1:16" ht="30.75" hidden="1" customHeight="1">
      <c r="A219" s="178">
        <v>3</v>
      </c>
      <c r="B219" s="179">
        <v>1</v>
      </c>
      <c r="C219" s="179">
        <v>3</v>
      </c>
      <c r="D219" s="178">
        <v>1</v>
      </c>
      <c r="E219" s="178">
        <v>1</v>
      </c>
      <c r="F219" s="181"/>
      <c r="G219" s="172" t="s">
        <v>144</v>
      </c>
      <c r="H219" s="93">
        <v>186</v>
      </c>
      <c r="I219" s="167">
        <f t="shared" si="20"/>
        <v>0</v>
      </c>
      <c r="J219" s="208">
        <f t="shared" si="20"/>
        <v>0</v>
      </c>
      <c r="K219" s="168">
        <f t="shared" si="20"/>
        <v>0</v>
      </c>
      <c r="L219" s="167">
        <f t="shared" si="20"/>
        <v>0</v>
      </c>
      <c r="M219" s="84"/>
    </row>
    <row r="220" spans="1:16" ht="27.75" hidden="1" customHeight="1">
      <c r="A220" s="178">
        <v>3</v>
      </c>
      <c r="B220" s="180">
        <v>1</v>
      </c>
      <c r="C220" s="178">
        <v>3</v>
      </c>
      <c r="D220" s="179">
        <v>1</v>
      </c>
      <c r="E220" s="179">
        <v>1</v>
      </c>
      <c r="F220" s="181">
        <v>1</v>
      </c>
      <c r="G220" s="172" t="s">
        <v>144</v>
      </c>
      <c r="H220" s="93">
        <v>187</v>
      </c>
      <c r="I220" s="230">
        <v>0</v>
      </c>
      <c r="J220" s="230">
        <v>0</v>
      </c>
      <c r="K220" s="230">
        <v>0</v>
      </c>
      <c r="L220" s="230">
        <v>0</v>
      </c>
      <c r="M220" s="84"/>
    </row>
    <row r="221" spans="1:16" ht="30.75" hidden="1" customHeight="1">
      <c r="A221" s="178">
        <v>3</v>
      </c>
      <c r="B221" s="180">
        <v>1</v>
      </c>
      <c r="C221" s="178">
        <v>3</v>
      </c>
      <c r="D221" s="179">
        <v>2</v>
      </c>
      <c r="E221" s="179"/>
      <c r="F221" s="181"/>
      <c r="G221" s="180" t="s">
        <v>145</v>
      </c>
      <c r="H221" s="93">
        <v>188</v>
      </c>
      <c r="I221" s="167">
        <f>I222</f>
        <v>0</v>
      </c>
      <c r="J221" s="208">
        <f>J222</f>
        <v>0</v>
      </c>
      <c r="K221" s="168">
        <f>K222</f>
        <v>0</v>
      </c>
      <c r="L221" s="167">
        <f>L222</f>
        <v>0</v>
      </c>
      <c r="M221" s="84"/>
    </row>
    <row r="222" spans="1:16" ht="27" hidden="1" customHeight="1">
      <c r="A222" s="173">
        <v>3</v>
      </c>
      <c r="B222" s="172">
        <v>1</v>
      </c>
      <c r="C222" s="173">
        <v>3</v>
      </c>
      <c r="D222" s="171">
        <v>2</v>
      </c>
      <c r="E222" s="171">
        <v>1</v>
      </c>
      <c r="F222" s="174"/>
      <c r="G222" s="180" t="s">
        <v>145</v>
      </c>
      <c r="H222" s="93">
        <v>189</v>
      </c>
      <c r="I222" s="167">
        <f t="shared" ref="I222:P222" si="21">SUM(I223:I228)</f>
        <v>0</v>
      </c>
      <c r="J222" s="167">
        <f t="shared" si="21"/>
        <v>0</v>
      </c>
      <c r="K222" s="167">
        <f t="shared" si="21"/>
        <v>0</v>
      </c>
      <c r="L222" s="167">
        <f t="shared" si="21"/>
        <v>0</v>
      </c>
      <c r="M222" s="236">
        <f t="shared" si="21"/>
        <v>0</v>
      </c>
      <c r="N222" s="236">
        <f t="shared" si="21"/>
        <v>0</v>
      </c>
      <c r="O222" s="236">
        <f t="shared" si="21"/>
        <v>0</v>
      </c>
      <c r="P222" s="236">
        <f t="shared" si="21"/>
        <v>0</v>
      </c>
    </row>
    <row r="223" spans="1:16" ht="24.75" hidden="1" customHeight="1">
      <c r="A223" s="178">
        <v>3</v>
      </c>
      <c r="B223" s="180">
        <v>1</v>
      </c>
      <c r="C223" s="178">
        <v>3</v>
      </c>
      <c r="D223" s="179">
        <v>2</v>
      </c>
      <c r="E223" s="179">
        <v>1</v>
      </c>
      <c r="F223" s="181">
        <v>1</v>
      </c>
      <c r="G223" s="180" t="s">
        <v>146</v>
      </c>
      <c r="H223" s="93">
        <v>190</v>
      </c>
      <c r="I223" s="185">
        <v>0</v>
      </c>
      <c r="J223" s="185">
        <v>0</v>
      </c>
      <c r="K223" s="185">
        <v>0</v>
      </c>
      <c r="L223" s="230">
        <v>0</v>
      </c>
      <c r="M223" s="84"/>
    </row>
    <row r="224" spans="1:16" ht="26.25" hidden="1" customHeight="1">
      <c r="A224" s="178">
        <v>3</v>
      </c>
      <c r="B224" s="180">
        <v>1</v>
      </c>
      <c r="C224" s="178">
        <v>3</v>
      </c>
      <c r="D224" s="179">
        <v>2</v>
      </c>
      <c r="E224" s="179">
        <v>1</v>
      </c>
      <c r="F224" s="181">
        <v>2</v>
      </c>
      <c r="G224" s="180" t="s">
        <v>147</v>
      </c>
      <c r="H224" s="93">
        <v>191</v>
      </c>
      <c r="I224" s="185">
        <v>0</v>
      </c>
      <c r="J224" s="185">
        <v>0</v>
      </c>
      <c r="K224" s="185">
        <v>0</v>
      </c>
      <c r="L224" s="185">
        <v>0</v>
      </c>
      <c r="M224" s="84"/>
    </row>
    <row r="225" spans="1:13" ht="26.25" hidden="1" customHeight="1">
      <c r="A225" s="178">
        <v>3</v>
      </c>
      <c r="B225" s="180">
        <v>1</v>
      </c>
      <c r="C225" s="178">
        <v>3</v>
      </c>
      <c r="D225" s="179">
        <v>2</v>
      </c>
      <c r="E225" s="179">
        <v>1</v>
      </c>
      <c r="F225" s="181">
        <v>3</v>
      </c>
      <c r="G225" s="180" t="s">
        <v>148</v>
      </c>
      <c r="H225" s="93">
        <v>192</v>
      </c>
      <c r="I225" s="185">
        <v>0</v>
      </c>
      <c r="J225" s="185">
        <v>0</v>
      </c>
      <c r="K225" s="185">
        <v>0</v>
      </c>
      <c r="L225" s="185">
        <v>0</v>
      </c>
      <c r="M225" s="84"/>
    </row>
    <row r="226" spans="1:13" ht="27.75" hidden="1" customHeight="1">
      <c r="A226" s="178">
        <v>3</v>
      </c>
      <c r="B226" s="180">
        <v>1</v>
      </c>
      <c r="C226" s="178">
        <v>3</v>
      </c>
      <c r="D226" s="179">
        <v>2</v>
      </c>
      <c r="E226" s="179">
        <v>1</v>
      </c>
      <c r="F226" s="181">
        <v>4</v>
      </c>
      <c r="G226" s="180" t="s">
        <v>149</v>
      </c>
      <c r="H226" s="93">
        <v>193</v>
      </c>
      <c r="I226" s="185">
        <v>0</v>
      </c>
      <c r="J226" s="185">
        <v>0</v>
      </c>
      <c r="K226" s="185">
        <v>0</v>
      </c>
      <c r="L226" s="230">
        <v>0</v>
      </c>
      <c r="M226" s="84"/>
    </row>
    <row r="227" spans="1:13" ht="29.25" hidden="1" customHeight="1">
      <c r="A227" s="178">
        <v>3</v>
      </c>
      <c r="B227" s="180">
        <v>1</v>
      </c>
      <c r="C227" s="178">
        <v>3</v>
      </c>
      <c r="D227" s="179">
        <v>2</v>
      </c>
      <c r="E227" s="179">
        <v>1</v>
      </c>
      <c r="F227" s="181">
        <v>5</v>
      </c>
      <c r="G227" s="172" t="s">
        <v>150</v>
      </c>
      <c r="H227" s="93">
        <v>194</v>
      </c>
      <c r="I227" s="185">
        <v>0</v>
      </c>
      <c r="J227" s="185">
        <v>0</v>
      </c>
      <c r="K227" s="185">
        <v>0</v>
      </c>
      <c r="L227" s="185">
        <v>0</v>
      </c>
      <c r="M227" s="84"/>
    </row>
    <row r="228" spans="1:13" ht="25.5" hidden="1" customHeight="1">
      <c r="A228" s="178">
        <v>3</v>
      </c>
      <c r="B228" s="180">
        <v>1</v>
      </c>
      <c r="C228" s="178">
        <v>3</v>
      </c>
      <c r="D228" s="179">
        <v>2</v>
      </c>
      <c r="E228" s="179">
        <v>1</v>
      </c>
      <c r="F228" s="181">
        <v>6</v>
      </c>
      <c r="G228" s="172" t="s">
        <v>145</v>
      </c>
      <c r="H228" s="93">
        <v>195</v>
      </c>
      <c r="I228" s="185">
        <v>0</v>
      </c>
      <c r="J228" s="185">
        <v>0</v>
      </c>
      <c r="K228" s="185">
        <v>0</v>
      </c>
      <c r="L228" s="230">
        <v>0</v>
      </c>
      <c r="M228" s="84"/>
    </row>
    <row r="229" spans="1:13" ht="27" hidden="1" customHeight="1">
      <c r="A229" s="173">
        <v>3</v>
      </c>
      <c r="B229" s="171">
        <v>1</v>
      </c>
      <c r="C229" s="171">
        <v>4</v>
      </c>
      <c r="D229" s="171"/>
      <c r="E229" s="171"/>
      <c r="F229" s="174"/>
      <c r="G229" s="172" t="s">
        <v>151</v>
      </c>
      <c r="H229" s="93">
        <v>196</v>
      </c>
      <c r="I229" s="188">
        <f t="shared" ref="I229:L231" si="22">I230</f>
        <v>0</v>
      </c>
      <c r="J229" s="210">
        <f t="shared" si="22"/>
        <v>0</v>
      </c>
      <c r="K229" s="189">
        <f t="shared" si="22"/>
        <v>0</v>
      </c>
      <c r="L229" s="189">
        <f t="shared" si="22"/>
        <v>0</v>
      </c>
      <c r="M229" s="84"/>
    </row>
    <row r="230" spans="1:13" ht="27" hidden="1" customHeight="1">
      <c r="A230" s="191">
        <v>3</v>
      </c>
      <c r="B230" s="200">
        <v>1</v>
      </c>
      <c r="C230" s="200">
        <v>4</v>
      </c>
      <c r="D230" s="200">
        <v>1</v>
      </c>
      <c r="E230" s="200"/>
      <c r="F230" s="201"/>
      <c r="G230" s="172" t="s">
        <v>151</v>
      </c>
      <c r="H230" s="93">
        <v>197</v>
      </c>
      <c r="I230" s="195">
        <f t="shared" si="22"/>
        <v>0</v>
      </c>
      <c r="J230" s="222">
        <f t="shared" si="22"/>
        <v>0</v>
      </c>
      <c r="K230" s="196">
        <f t="shared" si="22"/>
        <v>0</v>
      </c>
      <c r="L230" s="196">
        <f t="shared" si="22"/>
        <v>0</v>
      </c>
      <c r="M230" s="84"/>
    </row>
    <row r="231" spans="1:13" ht="27.75" hidden="1" customHeight="1">
      <c r="A231" s="178">
        <v>3</v>
      </c>
      <c r="B231" s="179">
        <v>1</v>
      </c>
      <c r="C231" s="179">
        <v>4</v>
      </c>
      <c r="D231" s="179">
        <v>1</v>
      </c>
      <c r="E231" s="179">
        <v>1</v>
      </c>
      <c r="F231" s="181"/>
      <c r="G231" s="172" t="s">
        <v>152</v>
      </c>
      <c r="H231" s="93">
        <v>198</v>
      </c>
      <c r="I231" s="167">
        <f t="shared" si="22"/>
        <v>0</v>
      </c>
      <c r="J231" s="208">
        <f t="shared" si="22"/>
        <v>0</v>
      </c>
      <c r="K231" s="168">
        <f t="shared" si="22"/>
        <v>0</v>
      </c>
      <c r="L231" s="168">
        <f t="shared" si="22"/>
        <v>0</v>
      </c>
      <c r="M231" s="84"/>
    </row>
    <row r="232" spans="1:13" ht="27" hidden="1" customHeight="1">
      <c r="A232" s="182">
        <v>3</v>
      </c>
      <c r="B232" s="178">
        <v>1</v>
      </c>
      <c r="C232" s="179">
        <v>4</v>
      </c>
      <c r="D232" s="179">
        <v>1</v>
      </c>
      <c r="E232" s="179">
        <v>1</v>
      </c>
      <c r="F232" s="181">
        <v>1</v>
      </c>
      <c r="G232" s="172" t="s">
        <v>152</v>
      </c>
      <c r="H232" s="93">
        <v>199</v>
      </c>
      <c r="I232" s="185">
        <v>0</v>
      </c>
      <c r="J232" s="185">
        <v>0</v>
      </c>
      <c r="K232" s="185">
        <v>0</v>
      </c>
      <c r="L232" s="185">
        <v>0</v>
      </c>
      <c r="M232" s="84"/>
    </row>
    <row r="233" spans="1:13" ht="26.25" hidden="1" customHeight="1">
      <c r="A233" s="182">
        <v>3</v>
      </c>
      <c r="B233" s="179">
        <v>1</v>
      </c>
      <c r="C233" s="179">
        <v>5</v>
      </c>
      <c r="D233" s="179"/>
      <c r="E233" s="179"/>
      <c r="F233" s="181"/>
      <c r="G233" s="180" t="s">
        <v>422</v>
      </c>
      <c r="H233" s="93">
        <v>200</v>
      </c>
      <c r="I233" s="167">
        <f t="shared" ref="I233:L234" si="23">I234</f>
        <v>0</v>
      </c>
      <c r="J233" s="167">
        <f t="shared" si="23"/>
        <v>0</v>
      </c>
      <c r="K233" s="167">
        <f t="shared" si="23"/>
        <v>0</v>
      </c>
      <c r="L233" s="167">
        <f t="shared" si="23"/>
        <v>0</v>
      </c>
      <c r="M233" s="84"/>
    </row>
    <row r="234" spans="1:13" ht="30" hidden="1" customHeight="1">
      <c r="A234" s="182">
        <v>3</v>
      </c>
      <c r="B234" s="179">
        <v>1</v>
      </c>
      <c r="C234" s="179">
        <v>5</v>
      </c>
      <c r="D234" s="179">
        <v>1</v>
      </c>
      <c r="E234" s="179"/>
      <c r="F234" s="181"/>
      <c r="G234" s="180" t="s">
        <v>422</v>
      </c>
      <c r="H234" s="93">
        <v>201</v>
      </c>
      <c r="I234" s="167">
        <f t="shared" si="23"/>
        <v>0</v>
      </c>
      <c r="J234" s="167">
        <f t="shared" si="23"/>
        <v>0</v>
      </c>
      <c r="K234" s="167">
        <f t="shared" si="23"/>
        <v>0</v>
      </c>
      <c r="L234" s="167">
        <f t="shared" si="23"/>
        <v>0</v>
      </c>
      <c r="M234" s="84"/>
    </row>
    <row r="235" spans="1:13" ht="27" hidden="1" customHeight="1">
      <c r="A235" s="182">
        <v>3</v>
      </c>
      <c r="B235" s="179">
        <v>1</v>
      </c>
      <c r="C235" s="179">
        <v>5</v>
      </c>
      <c r="D235" s="179">
        <v>1</v>
      </c>
      <c r="E235" s="179">
        <v>1</v>
      </c>
      <c r="F235" s="181"/>
      <c r="G235" s="180" t="s">
        <v>422</v>
      </c>
      <c r="H235" s="93">
        <v>202</v>
      </c>
      <c r="I235" s="167">
        <f>SUM(I236:I238)</f>
        <v>0</v>
      </c>
      <c r="J235" s="167">
        <f>SUM(J236:J238)</f>
        <v>0</v>
      </c>
      <c r="K235" s="167">
        <f>SUM(K236:K238)</f>
        <v>0</v>
      </c>
      <c r="L235" s="167">
        <f>SUM(L236:L238)</f>
        <v>0</v>
      </c>
      <c r="M235" s="84"/>
    </row>
    <row r="236" spans="1:13" ht="31.5" hidden="1" customHeight="1">
      <c r="A236" s="182">
        <v>3</v>
      </c>
      <c r="B236" s="179">
        <v>1</v>
      </c>
      <c r="C236" s="179">
        <v>5</v>
      </c>
      <c r="D236" s="179">
        <v>1</v>
      </c>
      <c r="E236" s="179">
        <v>1</v>
      </c>
      <c r="F236" s="181">
        <v>1</v>
      </c>
      <c r="G236" s="237" t="s">
        <v>153</v>
      </c>
      <c r="H236" s="93">
        <v>203</v>
      </c>
      <c r="I236" s="185">
        <v>0</v>
      </c>
      <c r="J236" s="185">
        <v>0</v>
      </c>
      <c r="K236" s="185">
        <v>0</v>
      </c>
      <c r="L236" s="185">
        <v>0</v>
      </c>
      <c r="M236" s="84"/>
    </row>
    <row r="237" spans="1:13" ht="25.5" hidden="1" customHeight="1">
      <c r="A237" s="182">
        <v>3</v>
      </c>
      <c r="B237" s="179">
        <v>1</v>
      </c>
      <c r="C237" s="179">
        <v>5</v>
      </c>
      <c r="D237" s="179">
        <v>1</v>
      </c>
      <c r="E237" s="179">
        <v>1</v>
      </c>
      <c r="F237" s="181">
        <v>2</v>
      </c>
      <c r="G237" s="237" t="s">
        <v>154</v>
      </c>
      <c r="H237" s="93">
        <v>204</v>
      </c>
      <c r="I237" s="185">
        <v>0</v>
      </c>
      <c r="J237" s="185">
        <v>0</v>
      </c>
      <c r="K237" s="185">
        <v>0</v>
      </c>
      <c r="L237" s="185">
        <v>0</v>
      </c>
      <c r="M237" s="84"/>
    </row>
    <row r="238" spans="1:13" ht="28.5" hidden="1" customHeight="1">
      <c r="A238" s="182">
        <v>3</v>
      </c>
      <c r="B238" s="179">
        <v>1</v>
      </c>
      <c r="C238" s="179">
        <v>5</v>
      </c>
      <c r="D238" s="179">
        <v>1</v>
      </c>
      <c r="E238" s="179">
        <v>1</v>
      </c>
      <c r="F238" s="181">
        <v>3</v>
      </c>
      <c r="G238" s="237" t="s">
        <v>155</v>
      </c>
      <c r="H238" s="93">
        <v>205</v>
      </c>
      <c r="I238" s="185">
        <v>0</v>
      </c>
      <c r="J238" s="185">
        <v>0</v>
      </c>
      <c r="K238" s="185">
        <v>0</v>
      </c>
      <c r="L238" s="185">
        <v>0</v>
      </c>
      <c r="M238" s="84"/>
    </row>
    <row r="239" spans="1:13" ht="41.25" hidden="1" customHeight="1">
      <c r="A239" s="163">
        <v>3</v>
      </c>
      <c r="B239" s="164">
        <v>2</v>
      </c>
      <c r="C239" s="164"/>
      <c r="D239" s="164"/>
      <c r="E239" s="164"/>
      <c r="F239" s="166"/>
      <c r="G239" s="165" t="s">
        <v>156</v>
      </c>
      <c r="H239" s="93">
        <v>206</v>
      </c>
      <c r="I239" s="167">
        <f>SUM(I240+I272)</f>
        <v>0</v>
      </c>
      <c r="J239" s="208">
        <f>SUM(J240+J272)</f>
        <v>0</v>
      </c>
      <c r="K239" s="168">
        <f>SUM(K240+K272)</f>
        <v>0</v>
      </c>
      <c r="L239" s="168">
        <f>SUM(L240+L272)</f>
        <v>0</v>
      </c>
      <c r="M239" s="84"/>
    </row>
    <row r="240" spans="1:13" ht="26.25" hidden="1" customHeight="1">
      <c r="A240" s="191">
        <v>3</v>
      </c>
      <c r="B240" s="199">
        <v>2</v>
      </c>
      <c r="C240" s="200">
        <v>1</v>
      </c>
      <c r="D240" s="200"/>
      <c r="E240" s="200"/>
      <c r="F240" s="201"/>
      <c r="G240" s="202" t="s">
        <v>157</v>
      </c>
      <c r="H240" s="93">
        <v>207</v>
      </c>
      <c r="I240" s="195">
        <f>SUM(I241+I250+I254+I258+I262+I265+I268)</f>
        <v>0</v>
      </c>
      <c r="J240" s="222">
        <f>SUM(J241+J250+J254+J258+J262+J265+J268)</f>
        <v>0</v>
      </c>
      <c r="K240" s="196">
        <f>SUM(K241+K250+K254+K258+K262+K265+K268)</f>
        <v>0</v>
      </c>
      <c r="L240" s="196">
        <f>SUM(L241+L250+L254+L258+L262+L265+L268)</f>
        <v>0</v>
      </c>
      <c r="M240" s="84"/>
    </row>
    <row r="241" spans="1:13" ht="30" hidden="1" customHeight="1">
      <c r="A241" s="178">
        <v>3</v>
      </c>
      <c r="B241" s="179">
        <v>2</v>
      </c>
      <c r="C241" s="179">
        <v>1</v>
      </c>
      <c r="D241" s="179">
        <v>1</v>
      </c>
      <c r="E241" s="179"/>
      <c r="F241" s="181"/>
      <c r="G241" s="180" t="s">
        <v>158</v>
      </c>
      <c r="H241" s="93">
        <v>208</v>
      </c>
      <c r="I241" s="195">
        <f>I242</f>
        <v>0</v>
      </c>
      <c r="J241" s="195">
        <f>J242</f>
        <v>0</v>
      </c>
      <c r="K241" s="195">
        <f>K242</f>
        <v>0</v>
      </c>
      <c r="L241" s="195">
        <f>L242</f>
        <v>0</v>
      </c>
      <c r="M241" s="84"/>
    </row>
    <row r="242" spans="1:13" ht="27" hidden="1" customHeight="1">
      <c r="A242" s="178">
        <v>3</v>
      </c>
      <c r="B242" s="178">
        <v>2</v>
      </c>
      <c r="C242" s="179">
        <v>1</v>
      </c>
      <c r="D242" s="179">
        <v>1</v>
      </c>
      <c r="E242" s="179">
        <v>1</v>
      </c>
      <c r="F242" s="181"/>
      <c r="G242" s="180" t="s">
        <v>159</v>
      </c>
      <c r="H242" s="93">
        <v>209</v>
      </c>
      <c r="I242" s="167">
        <f>SUM(I243:I243)</f>
        <v>0</v>
      </c>
      <c r="J242" s="208">
        <f>SUM(J243:J243)</f>
        <v>0</v>
      </c>
      <c r="K242" s="168">
        <f>SUM(K243:K243)</f>
        <v>0</v>
      </c>
      <c r="L242" s="168">
        <f>SUM(L243:L243)</f>
        <v>0</v>
      </c>
      <c r="M242" s="84"/>
    </row>
    <row r="243" spans="1:13" ht="25.5" hidden="1" customHeight="1">
      <c r="A243" s="191">
        <v>3</v>
      </c>
      <c r="B243" s="191">
        <v>2</v>
      </c>
      <c r="C243" s="200">
        <v>1</v>
      </c>
      <c r="D243" s="200">
        <v>1</v>
      </c>
      <c r="E243" s="200">
        <v>1</v>
      </c>
      <c r="F243" s="201">
        <v>1</v>
      </c>
      <c r="G243" s="202" t="s">
        <v>159</v>
      </c>
      <c r="H243" s="93">
        <v>210</v>
      </c>
      <c r="I243" s="185">
        <v>0</v>
      </c>
      <c r="J243" s="185">
        <v>0</v>
      </c>
      <c r="K243" s="185">
        <v>0</v>
      </c>
      <c r="L243" s="185">
        <v>0</v>
      </c>
      <c r="M243" s="84"/>
    </row>
    <row r="244" spans="1:13" ht="25.5" hidden="1" customHeight="1">
      <c r="A244" s="191">
        <v>3</v>
      </c>
      <c r="B244" s="200">
        <v>2</v>
      </c>
      <c r="C244" s="200">
        <v>1</v>
      </c>
      <c r="D244" s="200">
        <v>1</v>
      </c>
      <c r="E244" s="200">
        <v>2</v>
      </c>
      <c r="F244" s="201"/>
      <c r="G244" s="202" t="s">
        <v>160</v>
      </c>
      <c r="H244" s="93">
        <v>211</v>
      </c>
      <c r="I244" s="167">
        <f>SUM(I245:I246)</f>
        <v>0</v>
      </c>
      <c r="J244" s="167">
        <f>SUM(J245:J246)</f>
        <v>0</v>
      </c>
      <c r="K244" s="167">
        <f>SUM(K245:K246)</f>
        <v>0</v>
      </c>
      <c r="L244" s="167">
        <f>SUM(L245:L246)</f>
        <v>0</v>
      </c>
      <c r="M244" s="84"/>
    </row>
    <row r="245" spans="1:13" ht="24.75" hidden="1" customHeight="1">
      <c r="A245" s="191">
        <v>3</v>
      </c>
      <c r="B245" s="200">
        <v>2</v>
      </c>
      <c r="C245" s="200">
        <v>1</v>
      </c>
      <c r="D245" s="200">
        <v>1</v>
      </c>
      <c r="E245" s="200">
        <v>2</v>
      </c>
      <c r="F245" s="201">
        <v>1</v>
      </c>
      <c r="G245" s="202" t="s">
        <v>161</v>
      </c>
      <c r="H245" s="93">
        <v>212</v>
      </c>
      <c r="I245" s="185">
        <v>0</v>
      </c>
      <c r="J245" s="185">
        <v>0</v>
      </c>
      <c r="K245" s="185">
        <v>0</v>
      </c>
      <c r="L245" s="185">
        <v>0</v>
      </c>
      <c r="M245" s="84"/>
    </row>
    <row r="246" spans="1:13" ht="25.5" hidden="1" customHeight="1">
      <c r="A246" s="191">
        <v>3</v>
      </c>
      <c r="B246" s="200">
        <v>2</v>
      </c>
      <c r="C246" s="200">
        <v>1</v>
      </c>
      <c r="D246" s="200">
        <v>1</v>
      </c>
      <c r="E246" s="200">
        <v>2</v>
      </c>
      <c r="F246" s="201">
        <v>2</v>
      </c>
      <c r="G246" s="202" t="s">
        <v>162</v>
      </c>
      <c r="H246" s="93">
        <v>213</v>
      </c>
      <c r="I246" s="185">
        <v>0</v>
      </c>
      <c r="J246" s="185">
        <v>0</v>
      </c>
      <c r="K246" s="185">
        <v>0</v>
      </c>
      <c r="L246" s="185">
        <v>0</v>
      </c>
      <c r="M246" s="84"/>
    </row>
    <row r="247" spans="1:13" ht="25.5" hidden="1" customHeight="1">
      <c r="A247" s="191">
        <v>3</v>
      </c>
      <c r="B247" s="200">
        <v>2</v>
      </c>
      <c r="C247" s="200">
        <v>1</v>
      </c>
      <c r="D247" s="200">
        <v>1</v>
      </c>
      <c r="E247" s="200">
        <v>3</v>
      </c>
      <c r="F247" s="238"/>
      <c r="G247" s="202" t="s">
        <v>163</v>
      </c>
      <c r="H247" s="93">
        <v>214</v>
      </c>
      <c r="I247" s="167">
        <f>SUM(I248:I249)</f>
        <v>0</v>
      </c>
      <c r="J247" s="167">
        <f>SUM(J248:J249)</f>
        <v>0</v>
      </c>
      <c r="K247" s="167">
        <f>SUM(K248:K249)</f>
        <v>0</v>
      </c>
      <c r="L247" s="167">
        <f>SUM(L248:L249)</f>
        <v>0</v>
      </c>
      <c r="M247" s="84"/>
    </row>
    <row r="248" spans="1:13" ht="29.25" hidden="1" customHeight="1">
      <c r="A248" s="191">
        <v>3</v>
      </c>
      <c r="B248" s="200">
        <v>2</v>
      </c>
      <c r="C248" s="200">
        <v>1</v>
      </c>
      <c r="D248" s="200">
        <v>1</v>
      </c>
      <c r="E248" s="200">
        <v>3</v>
      </c>
      <c r="F248" s="201">
        <v>1</v>
      </c>
      <c r="G248" s="202" t="s">
        <v>164</v>
      </c>
      <c r="H248" s="93">
        <v>215</v>
      </c>
      <c r="I248" s="185">
        <v>0</v>
      </c>
      <c r="J248" s="185">
        <v>0</v>
      </c>
      <c r="K248" s="185">
        <v>0</v>
      </c>
      <c r="L248" s="185">
        <v>0</v>
      </c>
      <c r="M248" s="84"/>
    </row>
    <row r="249" spans="1:13" ht="25.5" hidden="1" customHeight="1">
      <c r="A249" s="191">
        <v>3</v>
      </c>
      <c r="B249" s="200">
        <v>2</v>
      </c>
      <c r="C249" s="200">
        <v>1</v>
      </c>
      <c r="D249" s="200">
        <v>1</v>
      </c>
      <c r="E249" s="200">
        <v>3</v>
      </c>
      <c r="F249" s="201">
        <v>2</v>
      </c>
      <c r="G249" s="202" t="s">
        <v>165</v>
      </c>
      <c r="H249" s="93">
        <v>216</v>
      </c>
      <c r="I249" s="185">
        <v>0</v>
      </c>
      <c r="J249" s="185">
        <v>0</v>
      </c>
      <c r="K249" s="185">
        <v>0</v>
      </c>
      <c r="L249" s="185">
        <v>0</v>
      </c>
      <c r="M249" s="84"/>
    </row>
    <row r="250" spans="1:13" ht="27" hidden="1" customHeight="1">
      <c r="A250" s="178">
        <v>3</v>
      </c>
      <c r="B250" s="179">
        <v>2</v>
      </c>
      <c r="C250" s="179">
        <v>1</v>
      </c>
      <c r="D250" s="179">
        <v>2</v>
      </c>
      <c r="E250" s="179"/>
      <c r="F250" s="181"/>
      <c r="G250" s="180" t="s">
        <v>166</v>
      </c>
      <c r="H250" s="93">
        <v>217</v>
      </c>
      <c r="I250" s="167">
        <f>I251</f>
        <v>0</v>
      </c>
      <c r="J250" s="167">
        <f>J251</f>
        <v>0</v>
      </c>
      <c r="K250" s="167">
        <f>K251</f>
        <v>0</v>
      </c>
      <c r="L250" s="167">
        <f>L251</f>
        <v>0</v>
      </c>
      <c r="M250" s="84"/>
    </row>
    <row r="251" spans="1:13" ht="27.75" hidden="1" customHeight="1">
      <c r="A251" s="178">
        <v>3</v>
      </c>
      <c r="B251" s="179">
        <v>2</v>
      </c>
      <c r="C251" s="179">
        <v>1</v>
      </c>
      <c r="D251" s="179">
        <v>2</v>
      </c>
      <c r="E251" s="179">
        <v>1</v>
      </c>
      <c r="F251" s="181"/>
      <c r="G251" s="180" t="s">
        <v>166</v>
      </c>
      <c r="H251" s="93">
        <v>218</v>
      </c>
      <c r="I251" s="167">
        <f>SUM(I252:I253)</f>
        <v>0</v>
      </c>
      <c r="J251" s="208">
        <f>SUM(J252:J253)</f>
        <v>0</v>
      </c>
      <c r="K251" s="168">
        <f>SUM(K252:K253)</f>
        <v>0</v>
      </c>
      <c r="L251" s="168">
        <f>SUM(L252:L253)</f>
        <v>0</v>
      </c>
      <c r="M251" s="84"/>
    </row>
    <row r="252" spans="1:13" ht="27" hidden="1" customHeight="1">
      <c r="A252" s="191">
        <v>3</v>
      </c>
      <c r="B252" s="199">
        <v>2</v>
      </c>
      <c r="C252" s="200">
        <v>1</v>
      </c>
      <c r="D252" s="200">
        <v>2</v>
      </c>
      <c r="E252" s="200">
        <v>1</v>
      </c>
      <c r="F252" s="201">
        <v>1</v>
      </c>
      <c r="G252" s="202" t="s">
        <v>167</v>
      </c>
      <c r="H252" s="93">
        <v>219</v>
      </c>
      <c r="I252" s="185">
        <v>0</v>
      </c>
      <c r="J252" s="185">
        <v>0</v>
      </c>
      <c r="K252" s="185">
        <v>0</v>
      </c>
      <c r="L252" s="185">
        <v>0</v>
      </c>
      <c r="M252" s="84"/>
    </row>
    <row r="253" spans="1:13" ht="25.5" hidden="1" customHeight="1">
      <c r="A253" s="178">
        <v>3</v>
      </c>
      <c r="B253" s="179">
        <v>2</v>
      </c>
      <c r="C253" s="179">
        <v>1</v>
      </c>
      <c r="D253" s="179">
        <v>2</v>
      </c>
      <c r="E253" s="179">
        <v>1</v>
      </c>
      <c r="F253" s="181">
        <v>2</v>
      </c>
      <c r="G253" s="180" t="s">
        <v>168</v>
      </c>
      <c r="H253" s="93">
        <v>220</v>
      </c>
      <c r="I253" s="185">
        <v>0</v>
      </c>
      <c r="J253" s="185">
        <v>0</v>
      </c>
      <c r="K253" s="185">
        <v>0</v>
      </c>
      <c r="L253" s="185">
        <v>0</v>
      </c>
      <c r="M253" s="84"/>
    </row>
    <row r="254" spans="1:13" ht="26.25" hidden="1" customHeight="1">
      <c r="A254" s="173">
        <v>3</v>
      </c>
      <c r="B254" s="171">
        <v>2</v>
      </c>
      <c r="C254" s="171">
        <v>1</v>
      </c>
      <c r="D254" s="171">
        <v>3</v>
      </c>
      <c r="E254" s="171"/>
      <c r="F254" s="174"/>
      <c r="G254" s="172" t="s">
        <v>169</v>
      </c>
      <c r="H254" s="93">
        <v>221</v>
      </c>
      <c r="I254" s="188">
        <f>I255</f>
        <v>0</v>
      </c>
      <c r="J254" s="210">
        <f>J255</f>
        <v>0</v>
      </c>
      <c r="K254" s="189">
        <f>K255</f>
        <v>0</v>
      </c>
      <c r="L254" s="189">
        <f>L255</f>
        <v>0</v>
      </c>
      <c r="M254" s="84"/>
    </row>
    <row r="255" spans="1:13" ht="29.25" hidden="1" customHeight="1">
      <c r="A255" s="178">
        <v>3</v>
      </c>
      <c r="B255" s="179">
        <v>2</v>
      </c>
      <c r="C255" s="179">
        <v>1</v>
      </c>
      <c r="D255" s="179">
        <v>3</v>
      </c>
      <c r="E255" s="179">
        <v>1</v>
      </c>
      <c r="F255" s="181"/>
      <c r="G255" s="172" t="s">
        <v>169</v>
      </c>
      <c r="H255" s="93">
        <v>222</v>
      </c>
      <c r="I255" s="167">
        <f>I256+I257</f>
        <v>0</v>
      </c>
      <c r="J255" s="167">
        <f>J256+J257</f>
        <v>0</v>
      </c>
      <c r="K255" s="167">
        <f>K256+K257</f>
        <v>0</v>
      </c>
      <c r="L255" s="167">
        <f>L256+L257</f>
        <v>0</v>
      </c>
      <c r="M255" s="84"/>
    </row>
    <row r="256" spans="1:13" ht="30" hidden="1" customHeight="1">
      <c r="A256" s="178">
        <v>3</v>
      </c>
      <c r="B256" s="179">
        <v>2</v>
      </c>
      <c r="C256" s="179">
        <v>1</v>
      </c>
      <c r="D256" s="179">
        <v>3</v>
      </c>
      <c r="E256" s="179">
        <v>1</v>
      </c>
      <c r="F256" s="181">
        <v>1</v>
      </c>
      <c r="G256" s="180" t="s">
        <v>170</v>
      </c>
      <c r="H256" s="93">
        <v>223</v>
      </c>
      <c r="I256" s="185">
        <v>0</v>
      </c>
      <c r="J256" s="185">
        <v>0</v>
      </c>
      <c r="K256" s="185">
        <v>0</v>
      </c>
      <c r="L256" s="185">
        <v>0</v>
      </c>
      <c r="M256" s="84"/>
    </row>
    <row r="257" spans="1:13" ht="27.75" hidden="1" customHeight="1">
      <c r="A257" s="178">
        <v>3</v>
      </c>
      <c r="B257" s="179">
        <v>2</v>
      </c>
      <c r="C257" s="179">
        <v>1</v>
      </c>
      <c r="D257" s="179">
        <v>3</v>
      </c>
      <c r="E257" s="179">
        <v>1</v>
      </c>
      <c r="F257" s="181">
        <v>2</v>
      </c>
      <c r="G257" s="180" t="s">
        <v>171</v>
      </c>
      <c r="H257" s="93">
        <v>224</v>
      </c>
      <c r="I257" s="230">
        <v>0</v>
      </c>
      <c r="J257" s="227">
        <v>0</v>
      </c>
      <c r="K257" s="230">
        <v>0</v>
      </c>
      <c r="L257" s="230">
        <v>0</v>
      </c>
      <c r="M257" s="84"/>
    </row>
    <row r="258" spans="1:13" ht="26.25" hidden="1" customHeight="1">
      <c r="A258" s="178">
        <v>3</v>
      </c>
      <c r="B258" s="179">
        <v>2</v>
      </c>
      <c r="C258" s="179">
        <v>1</v>
      </c>
      <c r="D258" s="179">
        <v>4</v>
      </c>
      <c r="E258" s="179"/>
      <c r="F258" s="181"/>
      <c r="G258" s="180" t="s">
        <v>172</v>
      </c>
      <c r="H258" s="93">
        <v>225</v>
      </c>
      <c r="I258" s="167">
        <f>I259</f>
        <v>0</v>
      </c>
      <c r="J258" s="168">
        <f>J259</f>
        <v>0</v>
      </c>
      <c r="K258" s="167">
        <f>K259</f>
        <v>0</v>
      </c>
      <c r="L258" s="168">
        <f>L259</f>
        <v>0</v>
      </c>
      <c r="M258" s="84"/>
    </row>
    <row r="259" spans="1:13" ht="27.75" hidden="1" customHeight="1">
      <c r="A259" s="173">
        <v>3</v>
      </c>
      <c r="B259" s="171">
        <v>2</v>
      </c>
      <c r="C259" s="171">
        <v>1</v>
      </c>
      <c r="D259" s="171">
        <v>4</v>
      </c>
      <c r="E259" s="171">
        <v>1</v>
      </c>
      <c r="F259" s="174"/>
      <c r="G259" s="172" t="s">
        <v>172</v>
      </c>
      <c r="H259" s="93">
        <v>226</v>
      </c>
      <c r="I259" s="188">
        <f>SUM(I260:I261)</f>
        <v>0</v>
      </c>
      <c r="J259" s="210">
        <f>SUM(J260:J261)</f>
        <v>0</v>
      </c>
      <c r="K259" s="189">
        <f>SUM(K260:K261)</f>
        <v>0</v>
      </c>
      <c r="L259" s="189">
        <f>SUM(L260:L261)</f>
        <v>0</v>
      </c>
      <c r="M259" s="84"/>
    </row>
    <row r="260" spans="1:13" ht="25.5" hidden="1" customHeight="1">
      <c r="A260" s="178">
        <v>3</v>
      </c>
      <c r="B260" s="179">
        <v>2</v>
      </c>
      <c r="C260" s="179">
        <v>1</v>
      </c>
      <c r="D260" s="179">
        <v>4</v>
      </c>
      <c r="E260" s="179">
        <v>1</v>
      </c>
      <c r="F260" s="181">
        <v>1</v>
      </c>
      <c r="G260" s="180" t="s">
        <v>173</v>
      </c>
      <c r="H260" s="93">
        <v>227</v>
      </c>
      <c r="I260" s="185">
        <v>0</v>
      </c>
      <c r="J260" s="185">
        <v>0</v>
      </c>
      <c r="K260" s="185">
        <v>0</v>
      </c>
      <c r="L260" s="185">
        <v>0</v>
      </c>
      <c r="M260" s="84"/>
    </row>
    <row r="261" spans="1:13" ht="27.75" hidden="1" customHeight="1">
      <c r="A261" s="178">
        <v>3</v>
      </c>
      <c r="B261" s="179">
        <v>2</v>
      </c>
      <c r="C261" s="179">
        <v>1</v>
      </c>
      <c r="D261" s="179">
        <v>4</v>
      </c>
      <c r="E261" s="179">
        <v>1</v>
      </c>
      <c r="F261" s="181">
        <v>2</v>
      </c>
      <c r="G261" s="180" t="s">
        <v>174</v>
      </c>
      <c r="H261" s="93">
        <v>228</v>
      </c>
      <c r="I261" s="185">
        <v>0</v>
      </c>
      <c r="J261" s="185">
        <v>0</v>
      </c>
      <c r="K261" s="185">
        <v>0</v>
      </c>
      <c r="L261" s="185">
        <v>0</v>
      </c>
      <c r="M261" s="84"/>
    </row>
    <row r="262" spans="1:13" hidden="1">
      <c r="A262" s="178">
        <v>3</v>
      </c>
      <c r="B262" s="179">
        <v>2</v>
      </c>
      <c r="C262" s="179">
        <v>1</v>
      </c>
      <c r="D262" s="179">
        <v>5</v>
      </c>
      <c r="E262" s="179"/>
      <c r="F262" s="181"/>
      <c r="G262" s="180" t="s">
        <v>175</v>
      </c>
      <c r="H262" s="93">
        <v>229</v>
      </c>
      <c r="I262" s="167">
        <f t="shared" ref="I262:L263" si="24">I263</f>
        <v>0</v>
      </c>
      <c r="J262" s="208">
        <f t="shared" si="24"/>
        <v>0</v>
      </c>
      <c r="K262" s="168">
        <f t="shared" si="24"/>
        <v>0</v>
      </c>
      <c r="L262" s="168">
        <f t="shared" si="24"/>
        <v>0</v>
      </c>
    </row>
    <row r="263" spans="1:13" ht="29.25" hidden="1" customHeight="1">
      <c r="A263" s="178">
        <v>3</v>
      </c>
      <c r="B263" s="179">
        <v>2</v>
      </c>
      <c r="C263" s="179">
        <v>1</v>
      </c>
      <c r="D263" s="179">
        <v>5</v>
      </c>
      <c r="E263" s="179">
        <v>1</v>
      </c>
      <c r="F263" s="181"/>
      <c r="G263" s="180" t="s">
        <v>175</v>
      </c>
      <c r="H263" s="93">
        <v>230</v>
      </c>
      <c r="I263" s="168">
        <f t="shared" si="24"/>
        <v>0</v>
      </c>
      <c r="J263" s="208">
        <f t="shared" si="24"/>
        <v>0</v>
      </c>
      <c r="K263" s="168">
        <f t="shared" si="24"/>
        <v>0</v>
      </c>
      <c r="L263" s="168">
        <f t="shared" si="24"/>
        <v>0</v>
      </c>
      <c r="M263" s="84"/>
    </row>
    <row r="264" spans="1:13" hidden="1">
      <c r="A264" s="199">
        <v>3</v>
      </c>
      <c r="B264" s="200">
        <v>2</v>
      </c>
      <c r="C264" s="200">
        <v>1</v>
      </c>
      <c r="D264" s="200">
        <v>5</v>
      </c>
      <c r="E264" s="200">
        <v>1</v>
      </c>
      <c r="F264" s="201">
        <v>1</v>
      </c>
      <c r="G264" s="180" t="s">
        <v>175</v>
      </c>
      <c r="H264" s="93">
        <v>231</v>
      </c>
      <c r="I264" s="230">
        <v>0</v>
      </c>
      <c r="J264" s="230">
        <v>0</v>
      </c>
      <c r="K264" s="230">
        <v>0</v>
      </c>
      <c r="L264" s="230">
        <v>0</v>
      </c>
    </row>
    <row r="265" spans="1:13" hidden="1">
      <c r="A265" s="178">
        <v>3</v>
      </c>
      <c r="B265" s="179">
        <v>2</v>
      </c>
      <c r="C265" s="179">
        <v>1</v>
      </c>
      <c r="D265" s="179">
        <v>6</v>
      </c>
      <c r="E265" s="179"/>
      <c r="F265" s="181"/>
      <c r="G265" s="180" t="s">
        <v>176</v>
      </c>
      <c r="H265" s="93">
        <v>232</v>
      </c>
      <c r="I265" s="167">
        <f t="shared" ref="I265:L266" si="25">I266</f>
        <v>0</v>
      </c>
      <c r="J265" s="208">
        <f t="shared" si="25"/>
        <v>0</v>
      </c>
      <c r="K265" s="168">
        <f t="shared" si="25"/>
        <v>0</v>
      </c>
      <c r="L265" s="168">
        <f t="shared" si="25"/>
        <v>0</v>
      </c>
    </row>
    <row r="266" spans="1:13" hidden="1">
      <c r="A266" s="178">
        <v>3</v>
      </c>
      <c r="B266" s="178">
        <v>2</v>
      </c>
      <c r="C266" s="179">
        <v>1</v>
      </c>
      <c r="D266" s="179">
        <v>6</v>
      </c>
      <c r="E266" s="179">
        <v>1</v>
      </c>
      <c r="F266" s="181"/>
      <c r="G266" s="180" t="s">
        <v>176</v>
      </c>
      <c r="H266" s="93">
        <v>233</v>
      </c>
      <c r="I266" s="167">
        <f t="shared" si="25"/>
        <v>0</v>
      </c>
      <c r="J266" s="208">
        <f t="shared" si="25"/>
        <v>0</v>
      </c>
      <c r="K266" s="168">
        <f t="shared" si="25"/>
        <v>0</v>
      </c>
      <c r="L266" s="168">
        <f t="shared" si="25"/>
        <v>0</v>
      </c>
    </row>
    <row r="267" spans="1:13" ht="24" hidden="1" customHeight="1">
      <c r="A267" s="173">
        <v>3</v>
      </c>
      <c r="B267" s="173">
        <v>2</v>
      </c>
      <c r="C267" s="179">
        <v>1</v>
      </c>
      <c r="D267" s="179">
        <v>6</v>
      </c>
      <c r="E267" s="179">
        <v>1</v>
      </c>
      <c r="F267" s="181">
        <v>1</v>
      </c>
      <c r="G267" s="180" t="s">
        <v>176</v>
      </c>
      <c r="H267" s="93">
        <v>234</v>
      </c>
      <c r="I267" s="230">
        <v>0</v>
      </c>
      <c r="J267" s="230">
        <v>0</v>
      </c>
      <c r="K267" s="230">
        <v>0</v>
      </c>
      <c r="L267" s="230">
        <v>0</v>
      </c>
      <c r="M267" s="84"/>
    </row>
    <row r="268" spans="1:13" ht="27.75" hidden="1" customHeight="1">
      <c r="A268" s="178">
        <v>3</v>
      </c>
      <c r="B268" s="178">
        <v>2</v>
      </c>
      <c r="C268" s="179">
        <v>1</v>
      </c>
      <c r="D268" s="179">
        <v>7</v>
      </c>
      <c r="E268" s="179"/>
      <c r="F268" s="181"/>
      <c r="G268" s="180" t="s">
        <v>177</v>
      </c>
      <c r="H268" s="93">
        <v>235</v>
      </c>
      <c r="I268" s="167">
        <f>I269</f>
        <v>0</v>
      </c>
      <c r="J268" s="208">
        <f>J269</f>
        <v>0</v>
      </c>
      <c r="K268" s="168">
        <f>K269</f>
        <v>0</v>
      </c>
      <c r="L268" s="168">
        <f>L269</f>
        <v>0</v>
      </c>
      <c r="M268" s="84"/>
    </row>
    <row r="269" spans="1:13" hidden="1">
      <c r="A269" s="178">
        <v>3</v>
      </c>
      <c r="B269" s="179">
        <v>2</v>
      </c>
      <c r="C269" s="179">
        <v>1</v>
      </c>
      <c r="D269" s="179">
        <v>7</v>
      </c>
      <c r="E269" s="179">
        <v>1</v>
      </c>
      <c r="F269" s="181"/>
      <c r="G269" s="180" t="s">
        <v>177</v>
      </c>
      <c r="H269" s="93">
        <v>236</v>
      </c>
      <c r="I269" s="167">
        <f>I270+I271</f>
        <v>0</v>
      </c>
      <c r="J269" s="167">
        <f>J270+J271</f>
        <v>0</v>
      </c>
      <c r="K269" s="167">
        <f>K270+K271</f>
        <v>0</v>
      </c>
      <c r="L269" s="167">
        <f>L270+L271</f>
        <v>0</v>
      </c>
    </row>
    <row r="270" spans="1:13" ht="27" hidden="1" customHeight="1">
      <c r="A270" s="178">
        <v>3</v>
      </c>
      <c r="B270" s="179">
        <v>2</v>
      </c>
      <c r="C270" s="179">
        <v>1</v>
      </c>
      <c r="D270" s="179">
        <v>7</v>
      </c>
      <c r="E270" s="179">
        <v>1</v>
      </c>
      <c r="F270" s="181">
        <v>1</v>
      </c>
      <c r="G270" s="180" t="s">
        <v>178</v>
      </c>
      <c r="H270" s="93">
        <v>237</v>
      </c>
      <c r="I270" s="184">
        <v>0</v>
      </c>
      <c r="J270" s="185">
        <v>0</v>
      </c>
      <c r="K270" s="185">
        <v>0</v>
      </c>
      <c r="L270" s="185">
        <v>0</v>
      </c>
      <c r="M270" s="84"/>
    </row>
    <row r="271" spans="1:13" ht="24.75" hidden="1" customHeight="1">
      <c r="A271" s="178">
        <v>3</v>
      </c>
      <c r="B271" s="179">
        <v>2</v>
      </c>
      <c r="C271" s="179">
        <v>1</v>
      </c>
      <c r="D271" s="179">
        <v>7</v>
      </c>
      <c r="E271" s="179">
        <v>1</v>
      </c>
      <c r="F271" s="181">
        <v>2</v>
      </c>
      <c r="G271" s="180" t="s">
        <v>179</v>
      </c>
      <c r="H271" s="93">
        <v>238</v>
      </c>
      <c r="I271" s="185">
        <v>0</v>
      </c>
      <c r="J271" s="185">
        <v>0</v>
      </c>
      <c r="K271" s="185">
        <v>0</v>
      </c>
      <c r="L271" s="185">
        <v>0</v>
      </c>
      <c r="M271" s="84"/>
    </row>
    <row r="272" spans="1:13" ht="38.25" hidden="1" customHeight="1">
      <c r="A272" s="178">
        <v>3</v>
      </c>
      <c r="B272" s="179">
        <v>2</v>
      </c>
      <c r="C272" s="179">
        <v>2</v>
      </c>
      <c r="D272" s="239"/>
      <c r="E272" s="239"/>
      <c r="F272" s="240"/>
      <c r="G272" s="180" t="s">
        <v>180</v>
      </c>
      <c r="H272" s="93">
        <v>239</v>
      </c>
      <c r="I272" s="167">
        <f>SUM(I273+I282+I286+I290+I294+I297+I300)</f>
        <v>0</v>
      </c>
      <c r="J272" s="208">
        <f>SUM(J273+J282+J286+J290+J294+J297+J300)</f>
        <v>0</v>
      </c>
      <c r="K272" s="168">
        <f>SUM(K273+K282+K286+K290+K294+K297+K300)</f>
        <v>0</v>
      </c>
      <c r="L272" s="168">
        <f>SUM(L273+L282+L286+L290+L294+L297+L300)</f>
        <v>0</v>
      </c>
      <c r="M272" s="84"/>
    </row>
    <row r="273" spans="1:13" hidden="1">
      <c r="A273" s="178">
        <v>3</v>
      </c>
      <c r="B273" s="179">
        <v>2</v>
      </c>
      <c r="C273" s="179">
        <v>2</v>
      </c>
      <c r="D273" s="179">
        <v>1</v>
      </c>
      <c r="E273" s="179"/>
      <c r="F273" s="181"/>
      <c r="G273" s="180" t="s">
        <v>181</v>
      </c>
      <c r="H273" s="93">
        <v>240</v>
      </c>
      <c r="I273" s="167">
        <f>I274</f>
        <v>0</v>
      </c>
      <c r="J273" s="167">
        <f>J274</f>
        <v>0</v>
      </c>
      <c r="K273" s="167">
        <f>K274</f>
        <v>0</v>
      </c>
      <c r="L273" s="167">
        <f>L274</f>
        <v>0</v>
      </c>
    </row>
    <row r="274" spans="1:13" hidden="1">
      <c r="A274" s="182">
        <v>3</v>
      </c>
      <c r="B274" s="178">
        <v>2</v>
      </c>
      <c r="C274" s="179">
        <v>2</v>
      </c>
      <c r="D274" s="179">
        <v>1</v>
      </c>
      <c r="E274" s="179">
        <v>1</v>
      </c>
      <c r="F274" s="181"/>
      <c r="G274" s="180" t="s">
        <v>159</v>
      </c>
      <c r="H274" s="93">
        <v>241</v>
      </c>
      <c r="I274" s="167">
        <f>SUM(I275)</f>
        <v>0</v>
      </c>
      <c r="J274" s="167">
        <f>SUM(J275)</f>
        <v>0</v>
      </c>
      <c r="K274" s="167">
        <f>SUM(K275)</f>
        <v>0</v>
      </c>
      <c r="L274" s="167">
        <f>SUM(L275)</f>
        <v>0</v>
      </c>
    </row>
    <row r="275" spans="1:13" hidden="1">
      <c r="A275" s="182">
        <v>3</v>
      </c>
      <c r="B275" s="178">
        <v>2</v>
      </c>
      <c r="C275" s="179">
        <v>2</v>
      </c>
      <c r="D275" s="179">
        <v>1</v>
      </c>
      <c r="E275" s="179">
        <v>1</v>
      </c>
      <c r="F275" s="181">
        <v>1</v>
      </c>
      <c r="G275" s="180" t="s">
        <v>159</v>
      </c>
      <c r="H275" s="93">
        <v>242</v>
      </c>
      <c r="I275" s="185">
        <v>0</v>
      </c>
      <c r="J275" s="185">
        <v>0</v>
      </c>
      <c r="K275" s="185">
        <v>0</v>
      </c>
      <c r="L275" s="185">
        <v>0</v>
      </c>
    </row>
    <row r="276" spans="1:13" ht="24" hidden="1" customHeight="1">
      <c r="A276" s="182">
        <v>3</v>
      </c>
      <c r="B276" s="178">
        <v>2</v>
      </c>
      <c r="C276" s="179">
        <v>2</v>
      </c>
      <c r="D276" s="179">
        <v>1</v>
      </c>
      <c r="E276" s="179">
        <v>2</v>
      </c>
      <c r="F276" s="181"/>
      <c r="G276" s="180" t="s">
        <v>182</v>
      </c>
      <c r="H276" s="93">
        <v>243</v>
      </c>
      <c r="I276" s="167">
        <f>SUM(I277:I278)</f>
        <v>0</v>
      </c>
      <c r="J276" s="167">
        <f>SUM(J277:J278)</f>
        <v>0</v>
      </c>
      <c r="K276" s="167">
        <f>SUM(K277:K278)</f>
        <v>0</v>
      </c>
      <c r="L276" s="167">
        <f>SUM(L277:L278)</f>
        <v>0</v>
      </c>
      <c r="M276" s="84"/>
    </row>
    <row r="277" spans="1:13" ht="24" hidden="1" customHeight="1">
      <c r="A277" s="182">
        <v>3</v>
      </c>
      <c r="B277" s="178">
        <v>2</v>
      </c>
      <c r="C277" s="179">
        <v>2</v>
      </c>
      <c r="D277" s="179">
        <v>1</v>
      </c>
      <c r="E277" s="179">
        <v>2</v>
      </c>
      <c r="F277" s="181">
        <v>1</v>
      </c>
      <c r="G277" s="180" t="s">
        <v>161</v>
      </c>
      <c r="H277" s="93">
        <v>244</v>
      </c>
      <c r="I277" s="185">
        <v>0</v>
      </c>
      <c r="J277" s="184">
        <v>0</v>
      </c>
      <c r="K277" s="185">
        <v>0</v>
      </c>
      <c r="L277" s="185">
        <v>0</v>
      </c>
      <c r="M277" s="84"/>
    </row>
    <row r="278" spans="1:13" ht="32.25" hidden="1" customHeight="1">
      <c r="A278" s="182">
        <v>3</v>
      </c>
      <c r="B278" s="178">
        <v>2</v>
      </c>
      <c r="C278" s="179">
        <v>2</v>
      </c>
      <c r="D278" s="179">
        <v>1</v>
      </c>
      <c r="E278" s="179">
        <v>2</v>
      </c>
      <c r="F278" s="181">
        <v>2</v>
      </c>
      <c r="G278" s="180" t="s">
        <v>162</v>
      </c>
      <c r="H278" s="93">
        <v>245</v>
      </c>
      <c r="I278" s="185">
        <v>0</v>
      </c>
      <c r="J278" s="184">
        <v>0</v>
      </c>
      <c r="K278" s="185">
        <v>0</v>
      </c>
      <c r="L278" s="185">
        <v>0</v>
      </c>
      <c r="M278" s="84"/>
    </row>
    <row r="279" spans="1:13" ht="27" hidden="1" customHeight="1">
      <c r="A279" s="182">
        <v>3</v>
      </c>
      <c r="B279" s="178">
        <v>2</v>
      </c>
      <c r="C279" s="179">
        <v>2</v>
      </c>
      <c r="D279" s="179">
        <v>1</v>
      </c>
      <c r="E279" s="179">
        <v>3</v>
      </c>
      <c r="F279" s="181"/>
      <c r="G279" s="180" t="s">
        <v>163</v>
      </c>
      <c r="H279" s="93">
        <v>246</v>
      </c>
      <c r="I279" s="167">
        <f>SUM(I280:I281)</f>
        <v>0</v>
      </c>
      <c r="J279" s="167">
        <f>SUM(J280:J281)</f>
        <v>0</v>
      </c>
      <c r="K279" s="167">
        <f>SUM(K280:K281)</f>
        <v>0</v>
      </c>
      <c r="L279" s="167">
        <f>SUM(L280:L281)</f>
        <v>0</v>
      </c>
      <c r="M279" s="84"/>
    </row>
    <row r="280" spans="1:13" ht="27.75" hidden="1" customHeight="1">
      <c r="A280" s="182">
        <v>3</v>
      </c>
      <c r="B280" s="178">
        <v>2</v>
      </c>
      <c r="C280" s="179">
        <v>2</v>
      </c>
      <c r="D280" s="179">
        <v>1</v>
      </c>
      <c r="E280" s="179">
        <v>3</v>
      </c>
      <c r="F280" s="181">
        <v>1</v>
      </c>
      <c r="G280" s="180" t="s">
        <v>164</v>
      </c>
      <c r="H280" s="93">
        <v>247</v>
      </c>
      <c r="I280" s="185">
        <v>0</v>
      </c>
      <c r="J280" s="184">
        <v>0</v>
      </c>
      <c r="K280" s="185">
        <v>0</v>
      </c>
      <c r="L280" s="185">
        <v>0</v>
      </c>
      <c r="M280" s="84"/>
    </row>
    <row r="281" spans="1:13" ht="27" hidden="1" customHeight="1">
      <c r="A281" s="182">
        <v>3</v>
      </c>
      <c r="B281" s="178">
        <v>2</v>
      </c>
      <c r="C281" s="179">
        <v>2</v>
      </c>
      <c r="D281" s="179">
        <v>1</v>
      </c>
      <c r="E281" s="179">
        <v>3</v>
      </c>
      <c r="F281" s="181">
        <v>2</v>
      </c>
      <c r="G281" s="180" t="s">
        <v>183</v>
      </c>
      <c r="H281" s="93">
        <v>248</v>
      </c>
      <c r="I281" s="185">
        <v>0</v>
      </c>
      <c r="J281" s="184">
        <v>0</v>
      </c>
      <c r="K281" s="185">
        <v>0</v>
      </c>
      <c r="L281" s="185">
        <v>0</v>
      </c>
      <c r="M281" s="84"/>
    </row>
    <row r="282" spans="1:13" ht="25.5" hidden="1" customHeight="1">
      <c r="A282" s="182">
        <v>3</v>
      </c>
      <c r="B282" s="178">
        <v>2</v>
      </c>
      <c r="C282" s="179">
        <v>2</v>
      </c>
      <c r="D282" s="179">
        <v>2</v>
      </c>
      <c r="E282" s="179"/>
      <c r="F282" s="181"/>
      <c r="G282" s="180" t="s">
        <v>184</v>
      </c>
      <c r="H282" s="93">
        <v>249</v>
      </c>
      <c r="I282" s="167">
        <f>I283</f>
        <v>0</v>
      </c>
      <c r="J282" s="168">
        <f>J283</f>
        <v>0</v>
      </c>
      <c r="K282" s="167">
        <f>K283</f>
        <v>0</v>
      </c>
      <c r="L282" s="168">
        <f>L283</f>
        <v>0</v>
      </c>
      <c r="M282" s="84"/>
    </row>
    <row r="283" spans="1:13" ht="32.25" hidden="1" customHeight="1">
      <c r="A283" s="178">
        <v>3</v>
      </c>
      <c r="B283" s="179">
        <v>2</v>
      </c>
      <c r="C283" s="171">
        <v>2</v>
      </c>
      <c r="D283" s="171">
        <v>2</v>
      </c>
      <c r="E283" s="171">
        <v>1</v>
      </c>
      <c r="F283" s="174"/>
      <c r="G283" s="180" t="s">
        <v>184</v>
      </c>
      <c r="H283" s="93">
        <v>250</v>
      </c>
      <c r="I283" s="188">
        <f>SUM(I284:I285)</f>
        <v>0</v>
      </c>
      <c r="J283" s="210">
        <f>SUM(J284:J285)</f>
        <v>0</v>
      </c>
      <c r="K283" s="189">
        <f>SUM(K284:K285)</f>
        <v>0</v>
      </c>
      <c r="L283" s="189">
        <f>SUM(L284:L285)</f>
        <v>0</v>
      </c>
      <c r="M283" s="84"/>
    </row>
    <row r="284" spans="1:13" ht="25.5" hidden="1" customHeight="1">
      <c r="A284" s="178">
        <v>3</v>
      </c>
      <c r="B284" s="179">
        <v>2</v>
      </c>
      <c r="C284" s="179">
        <v>2</v>
      </c>
      <c r="D284" s="179">
        <v>2</v>
      </c>
      <c r="E284" s="179">
        <v>1</v>
      </c>
      <c r="F284" s="181">
        <v>1</v>
      </c>
      <c r="G284" s="180" t="s">
        <v>185</v>
      </c>
      <c r="H284" s="93">
        <v>251</v>
      </c>
      <c r="I284" s="185">
        <v>0</v>
      </c>
      <c r="J284" s="185">
        <v>0</v>
      </c>
      <c r="K284" s="185">
        <v>0</v>
      </c>
      <c r="L284" s="185">
        <v>0</v>
      </c>
      <c r="M284" s="84"/>
    </row>
    <row r="285" spans="1:13" ht="25.5" hidden="1" customHeight="1">
      <c r="A285" s="178">
        <v>3</v>
      </c>
      <c r="B285" s="179">
        <v>2</v>
      </c>
      <c r="C285" s="179">
        <v>2</v>
      </c>
      <c r="D285" s="179">
        <v>2</v>
      </c>
      <c r="E285" s="179">
        <v>1</v>
      </c>
      <c r="F285" s="181">
        <v>2</v>
      </c>
      <c r="G285" s="182" t="s">
        <v>186</v>
      </c>
      <c r="H285" s="93">
        <v>252</v>
      </c>
      <c r="I285" s="185">
        <v>0</v>
      </c>
      <c r="J285" s="185">
        <v>0</v>
      </c>
      <c r="K285" s="185">
        <v>0</v>
      </c>
      <c r="L285" s="185">
        <v>0</v>
      </c>
      <c r="M285" s="84"/>
    </row>
    <row r="286" spans="1:13" ht="25.5" hidden="1" customHeight="1">
      <c r="A286" s="178">
        <v>3</v>
      </c>
      <c r="B286" s="179">
        <v>2</v>
      </c>
      <c r="C286" s="179">
        <v>2</v>
      </c>
      <c r="D286" s="179">
        <v>3</v>
      </c>
      <c r="E286" s="179"/>
      <c r="F286" s="181"/>
      <c r="G286" s="180" t="s">
        <v>187</v>
      </c>
      <c r="H286" s="93">
        <v>253</v>
      </c>
      <c r="I286" s="167">
        <f>I287</f>
        <v>0</v>
      </c>
      <c r="J286" s="208">
        <f>J287</f>
        <v>0</v>
      </c>
      <c r="K286" s="168">
        <f>K287</f>
        <v>0</v>
      </c>
      <c r="L286" s="168">
        <f>L287</f>
        <v>0</v>
      </c>
      <c r="M286" s="84"/>
    </row>
    <row r="287" spans="1:13" ht="30" hidden="1" customHeight="1">
      <c r="A287" s="173">
        <v>3</v>
      </c>
      <c r="B287" s="179">
        <v>2</v>
      </c>
      <c r="C287" s="179">
        <v>2</v>
      </c>
      <c r="D287" s="179">
        <v>3</v>
      </c>
      <c r="E287" s="179">
        <v>1</v>
      </c>
      <c r="F287" s="181"/>
      <c r="G287" s="180" t="s">
        <v>187</v>
      </c>
      <c r="H287" s="93">
        <v>254</v>
      </c>
      <c r="I287" s="167">
        <f>I288+I289</f>
        <v>0</v>
      </c>
      <c r="J287" s="167">
        <f>J288+J289</f>
        <v>0</v>
      </c>
      <c r="K287" s="167">
        <f>K288+K289</f>
        <v>0</v>
      </c>
      <c r="L287" s="167">
        <f>L288+L289</f>
        <v>0</v>
      </c>
      <c r="M287" s="84"/>
    </row>
    <row r="288" spans="1:13" ht="31.5" hidden="1" customHeight="1">
      <c r="A288" s="173">
        <v>3</v>
      </c>
      <c r="B288" s="179">
        <v>2</v>
      </c>
      <c r="C288" s="179">
        <v>2</v>
      </c>
      <c r="D288" s="179">
        <v>3</v>
      </c>
      <c r="E288" s="179">
        <v>1</v>
      </c>
      <c r="F288" s="181">
        <v>1</v>
      </c>
      <c r="G288" s="180" t="s">
        <v>188</v>
      </c>
      <c r="H288" s="93">
        <v>255</v>
      </c>
      <c r="I288" s="185">
        <v>0</v>
      </c>
      <c r="J288" s="185">
        <v>0</v>
      </c>
      <c r="K288" s="185">
        <v>0</v>
      </c>
      <c r="L288" s="185">
        <v>0</v>
      </c>
      <c r="M288" s="84"/>
    </row>
    <row r="289" spans="1:13" ht="25.5" hidden="1" customHeight="1">
      <c r="A289" s="173">
        <v>3</v>
      </c>
      <c r="B289" s="179">
        <v>2</v>
      </c>
      <c r="C289" s="179">
        <v>2</v>
      </c>
      <c r="D289" s="179">
        <v>3</v>
      </c>
      <c r="E289" s="179">
        <v>1</v>
      </c>
      <c r="F289" s="181">
        <v>2</v>
      </c>
      <c r="G289" s="180" t="s">
        <v>189</v>
      </c>
      <c r="H289" s="93">
        <v>256</v>
      </c>
      <c r="I289" s="185">
        <v>0</v>
      </c>
      <c r="J289" s="185">
        <v>0</v>
      </c>
      <c r="K289" s="185">
        <v>0</v>
      </c>
      <c r="L289" s="185">
        <v>0</v>
      </c>
      <c r="M289" s="84"/>
    </row>
    <row r="290" spans="1:13" ht="27" hidden="1" customHeight="1">
      <c r="A290" s="178">
        <v>3</v>
      </c>
      <c r="B290" s="179">
        <v>2</v>
      </c>
      <c r="C290" s="179">
        <v>2</v>
      </c>
      <c r="D290" s="179">
        <v>4</v>
      </c>
      <c r="E290" s="179"/>
      <c r="F290" s="181"/>
      <c r="G290" s="180" t="s">
        <v>190</v>
      </c>
      <c r="H290" s="93">
        <v>257</v>
      </c>
      <c r="I290" s="167">
        <f>I291</f>
        <v>0</v>
      </c>
      <c r="J290" s="208">
        <f>J291</f>
        <v>0</v>
      </c>
      <c r="K290" s="168">
        <f>K291</f>
        <v>0</v>
      </c>
      <c r="L290" s="168">
        <f>L291</f>
        <v>0</v>
      </c>
      <c r="M290" s="84"/>
    </row>
    <row r="291" spans="1:13" hidden="1">
      <c r="A291" s="178">
        <v>3</v>
      </c>
      <c r="B291" s="179">
        <v>2</v>
      </c>
      <c r="C291" s="179">
        <v>2</v>
      </c>
      <c r="D291" s="179">
        <v>4</v>
      </c>
      <c r="E291" s="179">
        <v>1</v>
      </c>
      <c r="F291" s="181"/>
      <c r="G291" s="180" t="s">
        <v>190</v>
      </c>
      <c r="H291" s="93">
        <v>258</v>
      </c>
      <c r="I291" s="167">
        <f>SUM(I292:I293)</f>
        <v>0</v>
      </c>
      <c r="J291" s="208">
        <f>SUM(J292:J293)</f>
        <v>0</v>
      </c>
      <c r="K291" s="168">
        <f>SUM(K292:K293)</f>
        <v>0</v>
      </c>
      <c r="L291" s="168">
        <f>SUM(L292:L293)</f>
        <v>0</v>
      </c>
    </row>
    <row r="292" spans="1:13" ht="30.75" hidden="1" customHeight="1">
      <c r="A292" s="178">
        <v>3</v>
      </c>
      <c r="B292" s="179">
        <v>2</v>
      </c>
      <c r="C292" s="179">
        <v>2</v>
      </c>
      <c r="D292" s="179">
        <v>4</v>
      </c>
      <c r="E292" s="179">
        <v>1</v>
      </c>
      <c r="F292" s="181">
        <v>1</v>
      </c>
      <c r="G292" s="180" t="s">
        <v>191</v>
      </c>
      <c r="H292" s="93">
        <v>259</v>
      </c>
      <c r="I292" s="185">
        <v>0</v>
      </c>
      <c r="J292" s="185">
        <v>0</v>
      </c>
      <c r="K292" s="185">
        <v>0</v>
      </c>
      <c r="L292" s="185">
        <v>0</v>
      </c>
      <c r="M292" s="84"/>
    </row>
    <row r="293" spans="1:13" ht="27.75" hidden="1" customHeight="1">
      <c r="A293" s="173">
        <v>3</v>
      </c>
      <c r="B293" s="171">
        <v>2</v>
      </c>
      <c r="C293" s="171">
        <v>2</v>
      </c>
      <c r="D293" s="171">
        <v>4</v>
      </c>
      <c r="E293" s="171">
        <v>1</v>
      </c>
      <c r="F293" s="174">
        <v>2</v>
      </c>
      <c r="G293" s="182" t="s">
        <v>192</v>
      </c>
      <c r="H293" s="93">
        <v>260</v>
      </c>
      <c r="I293" s="185">
        <v>0</v>
      </c>
      <c r="J293" s="185">
        <v>0</v>
      </c>
      <c r="K293" s="185">
        <v>0</v>
      </c>
      <c r="L293" s="185">
        <v>0</v>
      </c>
      <c r="M293" s="84"/>
    </row>
    <row r="294" spans="1:13" ht="28.5" hidden="1" customHeight="1">
      <c r="A294" s="178">
        <v>3</v>
      </c>
      <c r="B294" s="179">
        <v>2</v>
      </c>
      <c r="C294" s="179">
        <v>2</v>
      </c>
      <c r="D294" s="179">
        <v>5</v>
      </c>
      <c r="E294" s="179"/>
      <c r="F294" s="181"/>
      <c r="G294" s="180" t="s">
        <v>193</v>
      </c>
      <c r="H294" s="93">
        <v>261</v>
      </c>
      <c r="I294" s="167">
        <f t="shared" ref="I294:L295" si="26">I295</f>
        <v>0</v>
      </c>
      <c r="J294" s="208">
        <f t="shared" si="26"/>
        <v>0</v>
      </c>
      <c r="K294" s="168">
        <f t="shared" si="26"/>
        <v>0</v>
      </c>
      <c r="L294" s="168">
        <f t="shared" si="26"/>
        <v>0</v>
      </c>
      <c r="M294" s="84"/>
    </row>
    <row r="295" spans="1:13" ht="26.25" hidden="1" customHeight="1">
      <c r="A295" s="178">
        <v>3</v>
      </c>
      <c r="B295" s="179">
        <v>2</v>
      </c>
      <c r="C295" s="179">
        <v>2</v>
      </c>
      <c r="D295" s="179">
        <v>5</v>
      </c>
      <c r="E295" s="179">
        <v>1</v>
      </c>
      <c r="F295" s="181"/>
      <c r="G295" s="180" t="s">
        <v>193</v>
      </c>
      <c r="H295" s="93">
        <v>262</v>
      </c>
      <c r="I295" s="167">
        <f t="shared" si="26"/>
        <v>0</v>
      </c>
      <c r="J295" s="208">
        <f t="shared" si="26"/>
        <v>0</v>
      </c>
      <c r="K295" s="168">
        <f t="shared" si="26"/>
        <v>0</v>
      </c>
      <c r="L295" s="168">
        <f t="shared" si="26"/>
        <v>0</v>
      </c>
      <c r="M295" s="84"/>
    </row>
    <row r="296" spans="1:13" ht="26.25" hidden="1" customHeight="1">
      <c r="A296" s="178">
        <v>3</v>
      </c>
      <c r="B296" s="179">
        <v>2</v>
      </c>
      <c r="C296" s="179">
        <v>2</v>
      </c>
      <c r="D296" s="179">
        <v>5</v>
      </c>
      <c r="E296" s="179">
        <v>1</v>
      </c>
      <c r="F296" s="181">
        <v>1</v>
      </c>
      <c r="G296" s="180" t="s">
        <v>193</v>
      </c>
      <c r="H296" s="93">
        <v>263</v>
      </c>
      <c r="I296" s="185">
        <v>0</v>
      </c>
      <c r="J296" s="185">
        <v>0</v>
      </c>
      <c r="K296" s="185">
        <v>0</v>
      </c>
      <c r="L296" s="185">
        <v>0</v>
      </c>
      <c r="M296" s="84"/>
    </row>
    <row r="297" spans="1:13" ht="26.25" hidden="1" customHeight="1">
      <c r="A297" s="178">
        <v>3</v>
      </c>
      <c r="B297" s="179">
        <v>2</v>
      </c>
      <c r="C297" s="179">
        <v>2</v>
      </c>
      <c r="D297" s="179">
        <v>6</v>
      </c>
      <c r="E297" s="179"/>
      <c r="F297" s="181"/>
      <c r="G297" s="180" t="s">
        <v>176</v>
      </c>
      <c r="H297" s="93">
        <v>264</v>
      </c>
      <c r="I297" s="167">
        <f t="shared" ref="I297:L298" si="27">I298</f>
        <v>0</v>
      </c>
      <c r="J297" s="241">
        <f t="shared" si="27"/>
        <v>0</v>
      </c>
      <c r="K297" s="168">
        <f t="shared" si="27"/>
        <v>0</v>
      </c>
      <c r="L297" s="168">
        <f t="shared" si="27"/>
        <v>0</v>
      </c>
      <c r="M297" s="84"/>
    </row>
    <row r="298" spans="1:13" ht="30" hidden="1" customHeight="1">
      <c r="A298" s="178">
        <v>3</v>
      </c>
      <c r="B298" s="179">
        <v>2</v>
      </c>
      <c r="C298" s="179">
        <v>2</v>
      </c>
      <c r="D298" s="179">
        <v>6</v>
      </c>
      <c r="E298" s="179">
        <v>1</v>
      </c>
      <c r="F298" s="181"/>
      <c r="G298" s="180" t="s">
        <v>176</v>
      </c>
      <c r="H298" s="93">
        <v>265</v>
      </c>
      <c r="I298" s="167">
        <f t="shared" si="27"/>
        <v>0</v>
      </c>
      <c r="J298" s="241">
        <f t="shared" si="27"/>
        <v>0</v>
      </c>
      <c r="K298" s="168">
        <f t="shared" si="27"/>
        <v>0</v>
      </c>
      <c r="L298" s="168">
        <f t="shared" si="27"/>
        <v>0</v>
      </c>
      <c r="M298" s="84"/>
    </row>
    <row r="299" spans="1:13" ht="24.75" hidden="1" customHeight="1">
      <c r="A299" s="178">
        <v>3</v>
      </c>
      <c r="B299" s="200">
        <v>2</v>
      </c>
      <c r="C299" s="200">
        <v>2</v>
      </c>
      <c r="D299" s="179">
        <v>6</v>
      </c>
      <c r="E299" s="200">
        <v>1</v>
      </c>
      <c r="F299" s="201">
        <v>1</v>
      </c>
      <c r="G299" s="202" t="s">
        <v>176</v>
      </c>
      <c r="H299" s="93">
        <v>266</v>
      </c>
      <c r="I299" s="185">
        <v>0</v>
      </c>
      <c r="J299" s="185">
        <v>0</v>
      </c>
      <c r="K299" s="185">
        <v>0</v>
      </c>
      <c r="L299" s="185">
        <v>0</v>
      </c>
      <c r="M299" s="84"/>
    </row>
    <row r="300" spans="1:13" ht="29.25" hidden="1" customHeight="1">
      <c r="A300" s="182">
        <v>3</v>
      </c>
      <c r="B300" s="178">
        <v>2</v>
      </c>
      <c r="C300" s="179">
        <v>2</v>
      </c>
      <c r="D300" s="179">
        <v>7</v>
      </c>
      <c r="E300" s="179"/>
      <c r="F300" s="181"/>
      <c r="G300" s="180" t="s">
        <v>177</v>
      </c>
      <c r="H300" s="93">
        <v>267</v>
      </c>
      <c r="I300" s="167">
        <f>I301</f>
        <v>0</v>
      </c>
      <c r="J300" s="241">
        <f>J301</f>
        <v>0</v>
      </c>
      <c r="K300" s="168">
        <f>K301</f>
        <v>0</v>
      </c>
      <c r="L300" s="168">
        <f>L301</f>
        <v>0</v>
      </c>
      <c r="M300" s="84"/>
    </row>
    <row r="301" spans="1:13" ht="26.25" hidden="1" customHeight="1">
      <c r="A301" s="182">
        <v>3</v>
      </c>
      <c r="B301" s="178">
        <v>2</v>
      </c>
      <c r="C301" s="179">
        <v>2</v>
      </c>
      <c r="D301" s="179">
        <v>7</v>
      </c>
      <c r="E301" s="179">
        <v>1</v>
      </c>
      <c r="F301" s="181"/>
      <c r="G301" s="180" t="s">
        <v>177</v>
      </c>
      <c r="H301" s="93">
        <v>268</v>
      </c>
      <c r="I301" s="167">
        <f>I302+I303</f>
        <v>0</v>
      </c>
      <c r="J301" s="167">
        <f>J302+J303</f>
        <v>0</v>
      </c>
      <c r="K301" s="167">
        <f>K302+K303</f>
        <v>0</v>
      </c>
      <c r="L301" s="167">
        <f>L302+L303</f>
        <v>0</v>
      </c>
      <c r="M301" s="84"/>
    </row>
    <row r="302" spans="1:13" ht="27.75" hidden="1" customHeight="1">
      <c r="A302" s="182">
        <v>3</v>
      </c>
      <c r="B302" s="178">
        <v>2</v>
      </c>
      <c r="C302" s="178">
        <v>2</v>
      </c>
      <c r="D302" s="179">
        <v>7</v>
      </c>
      <c r="E302" s="179">
        <v>1</v>
      </c>
      <c r="F302" s="181">
        <v>1</v>
      </c>
      <c r="G302" s="180" t="s">
        <v>178</v>
      </c>
      <c r="H302" s="93">
        <v>269</v>
      </c>
      <c r="I302" s="185">
        <v>0</v>
      </c>
      <c r="J302" s="185">
        <v>0</v>
      </c>
      <c r="K302" s="185">
        <v>0</v>
      </c>
      <c r="L302" s="185">
        <v>0</v>
      </c>
      <c r="M302" s="84"/>
    </row>
    <row r="303" spans="1:13" ht="25.5" hidden="1" customHeight="1">
      <c r="A303" s="182">
        <v>3</v>
      </c>
      <c r="B303" s="178">
        <v>2</v>
      </c>
      <c r="C303" s="178">
        <v>2</v>
      </c>
      <c r="D303" s="179">
        <v>7</v>
      </c>
      <c r="E303" s="179">
        <v>1</v>
      </c>
      <c r="F303" s="181">
        <v>2</v>
      </c>
      <c r="G303" s="180" t="s">
        <v>179</v>
      </c>
      <c r="H303" s="93">
        <v>270</v>
      </c>
      <c r="I303" s="185">
        <v>0</v>
      </c>
      <c r="J303" s="185">
        <v>0</v>
      </c>
      <c r="K303" s="185">
        <v>0</v>
      </c>
      <c r="L303" s="185">
        <v>0</v>
      </c>
      <c r="M303" s="84"/>
    </row>
    <row r="304" spans="1:13" ht="30" hidden="1" customHeight="1">
      <c r="A304" s="186">
        <v>3</v>
      </c>
      <c r="B304" s="186">
        <v>3</v>
      </c>
      <c r="C304" s="163"/>
      <c r="D304" s="164"/>
      <c r="E304" s="164"/>
      <c r="F304" s="166"/>
      <c r="G304" s="165" t="s">
        <v>194</v>
      </c>
      <c r="H304" s="93">
        <v>271</v>
      </c>
      <c r="I304" s="167">
        <f>SUM(I305+I337)</f>
        <v>0</v>
      </c>
      <c r="J304" s="241">
        <f>SUM(J305+J337)</f>
        <v>0</v>
      </c>
      <c r="K304" s="168">
        <f>SUM(K305+K337)</f>
        <v>0</v>
      </c>
      <c r="L304" s="168">
        <f>SUM(L305+L337)</f>
        <v>0</v>
      </c>
      <c r="M304" s="84"/>
    </row>
    <row r="305" spans="1:13" ht="40.5" hidden="1" customHeight="1">
      <c r="A305" s="182">
        <v>3</v>
      </c>
      <c r="B305" s="182">
        <v>3</v>
      </c>
      <c r="C305" s="178">
        <v>1</v>
      </c>
      <c r="D305" s="179"/>
      <c r="E305" s="179"/>
      <c r="F305" s="181"/>
      <c r="G305" s="180" t="s">
        <v>195</v>
      </c>
      <c r="H305" s="93">
        <v>272</v>
      </c>
      <c r="I305" s="167">
        <f>SUM(I306+I315+I319+I323+I327+I330+I333)</f>
        <v>0</v>
      </c>
      <c r="J305" s="241">
        <f>SUM(J306+J315+J319+J323+J327+J330+J333)</f>
        <v>0</v>
      </c>
      <c r="K305" s="168">
        <f>SUM(K306+K315+K319+K323+K327+K330+K333)</f>
        <v>0</v>
      </c>
      <c r="L305" s="168">
        <f>SUM(L306+L315+L319+L323+L327+L330+L333)</f>
        <v>0</v>
      </c>
      <c r="M305" s="84"/>
    </row>
    <row r="306" spans="1:13" ht="29.25" hidden="1" customHeight="1">
      <c r="A306" s="182">
        <v>3</v>
      </c>
      <c r="B306" s="182">
        <v>3</v>
      </c>
      <c r="C306" s="178">
        <v>1</v>
      </c>
      <c r="D306" s="179">
        <v>1</v>
      </c>
      <c r="E306" s="179"/>
      <c r="F306" s="181"/>
      <c r="G306" s="180" t="s">
        <v>181</v>
      </c>
      <c r="H306" s="93">
        <v>273</v>
      </c>
      <c r="I306" s="167">
        <f>SUM(I307+I309+I312)</f>
        <v>0</v>
      </c>
      <c r="J306" s="167">
        <f>SUM(J307+J309+J312)</f>
        <v>0</v>
      </c>
      <c r="K306" s="167">
        <f>SUM(K307+K309+K312)</f>
        <v>0</v>
      </c>
      <c r="L306" s="167">
        <f>SUM(L307+L309+L312)</f>
        <v>0</v>
      </c>
      <c r="M306" s="84"/>
    </row>
    <row r="307" spans="1:13" ht="27" hidden="1" customHeight="1">
      <c r="A307" s="182">
        <v>3</v>
      </c>
      <c r="B307" s="182">
        <v>3</v>
      </c>
      <c r="C307" s="178">
        <v>1</v>
      </c>
      <c r="D307" s="179">
        <v>1</v>
      </c>
      <c r="E307" s="179">
        <v>1</v>
      </c>
      <c r="F307" s="181"/>
      <c r="G307" s="180" t="s">
        <v>159</v>
      </c>
      <c r="H307" s="93">
        <v>274</v>
      </c>
      <c r="I307" s="167">
        <f>SUM(I308:I308)</f>
        <v>0</v>
      </c>
      <c r="J307" s="241">
        <f>SUM(J308:J308)</f>
        <v>0</v>
      </c>
      <c r="K307" s="168">
        <f>SUM(K308:K308)</f>
        <v>0</v>
      </c>
      <c r="L307" s="168">
        <f>SUM(L308:L308)</f>
        <v>0</v>
      </c>
      <c r="M307" s="84"/>
    </row>
    <row r="308" spans="1:13" ht="28.5" hidden="1" customHeight="1">
      <c r="A308" s="182">
        <v>3</v>
      </c>
      <c r="B308" s="182">
        <v>3</v>
      </c>
      <c r="C308" s="178">
        <v>1</v>
      </c>
      <c r="D308" s="179">
        <v>1</v>
      </c>
      <c r="E308" s="179">
        <v>1</v>
      </c>
      <c r="F308" s="181">
        <v>1</v>
      </c>
      <c r="G308" s="180" t="s">
        <v>159</v>
      </c>
      <c r="H308" s="93">
        <v>275</v>
      </c>
      <c r="I308" s="185">
        <v>0</v>
      </c>
      <c r="J308" s="185">
        <v>0</v>
      </c>
      <c r="K308" s="185">
        <v>0</v>
      </c>
      <c r="L308" s="185">
        <v>0</v>
      </c>
      <c r="M308" s="84"/>
    </row>
    <row r="309" spans="1:13" ht="31.5" hidden="1" customHeight="1">
      <c r="A309" s="182">
        <v>3</v>
      </c>
      <c r="B309" s="182">
        <v>3</v>
      </c>
      <c r="C309" s="178">
        <v>1</v>
      </c>
      <c r="D309" s="179">
        <v>1</v>
      </c>
      <c r="E309" s="179">
        <v>2</v>
      </c>
      <c r="F309" s="181"/>
      <c r="G309" s="180" t="s">
        <v>182</v>
      </c>
      <c r="H309" s="93">
        <v>276</v>
      </c>
      <c r="I309" s="167">
        <f>SUM(I310:I311)</f>
        <v>0</v>
      </c>
      <c r="J309" s="167">
        <f>SUM(J310:J311)</f>
        <v>0</v>
      </c>
      <c r="K309" s="167">
        <f>SUM(K310:K311)</f>
        <v>0</v>
      </c>
      <c r="L309" s="167">
        <f>SUM(L310:L311)</f>
        <v>0</v>
      </c>
      <c r="M309" s="84"/>
    </row>
    <row r="310" spans="1:13" ht="25.5" hidden="1" customHeight="1">
      <c r="A310" s="182">
        <v>3</v>
      </c>
      <c r="B310" s="182">
        <v>3</v>
      </c>
      <c r="C310" s="178">
        <v>1</v>
      </c>
      <c r="D310" s="179">
        <v>1</v>
      </c>
      <c r="E310" s="179">
        <v>2</v>
      </c>
      <c r="F310" s="181">
        <v>1</v>
      </c>
      <c r="G310" s="180" t="s">
        <v>161</v>
      </c>
      <c r="H310" s="93">
        <v>277</v>
      </c>
      <c r="I310" s="185">
        <v>0</v>
      </c>
      <c r="J310" s="185">
        <v>0</v>
      </c>
      <c r="K310" s="185">
        <v>0</v>
      </c>
      <c r="L310" s="185">
        <v>0</v>
      </c>
      <c r="M310" s="84"/>
    </row>
    <row r="311" spans="1:13" ht="29.25" hidden="1" customHeight="1">
      <c r="A311" s="182">
        <v>3</v>
      </c>
      <c r="B311" s="182">
        <v>3</v>
      </c>
      <c r="C311" s="178">
        <v>1</v>
      </c>
      <c r="D311" s="179">
        <v>1</v>
      </c>
      <c r="E311" s="179">
        <v>2</v>
      </c>
      <c r="F311" s="181">
        <v>2</v>
      </c>
      <c r="G311" s="180" t="s">
        <v>162</v>
      </c>
      <c r="H311" s="93">
        <v>278</v>
      </c>
      <c r="I311" s="185">
        <v>0</v>
      </c>
      <c r="J311" s="185">
        <v>0</v>
      </c>
      <c r="K311" s="185">
        <v>0</v>
      </c>
      <c r="L311" s="185">
        <v>0</v>
      </c>
      <c r="M311" s="84"/>
    </row>
    <row r="312" spans="1:13" ht="28.5" hidden="1" customHeight="1">
      <c r="A312" s="182">
        <v>3</v>
      </c>
      <c r="B312" s="182">
        <v>3</v>
      </c>
      <c r="C312" s="178">
        <v>1</v>
      </c>
      <c r="D312" s="179">
        <v>1</v>
      </c>
      <c r="E312" s="179">
        <v>3</v>
      </c>
      <c r="F312" s="181"/>
      <c r="G312" s="180" t="s">
        <v>163</v>
      </c>
      <c r="H312" s="93">
        <v>279</v>
      </c>
      <c r="I312" s="167">
        <f>SUM(I313:I314)</f>
        <v>0</v>
      </c>
      <c r="J312" s="167">
        <f>SUM(J313:J314)</f>
        <v>0</v>
      </c>
      <c r="K312" s="167">
        <f>SUM(K313:K314)</f>
        <v>0</v>
      </c>
      <c r="L312" s="167">
        <f>SUM(L313:L314)</f>
        <v>0</v>
      </c>
      <c r="M312" s="84"/>
    </row>
    <row r="313" spans="1:13" ht="24.75" hidden="1" customHeight="1">
      <c r="A313" s="182">
        <v>3</v>
      </c>
      <c r="B313" s="182">
        <v>3</v>
      </c>
      <c r="C313" s="178">
        <v>1</v>
      </c>
      <c r="D313" s="179">
        <v>1</v>
      </c>
      <c r="E313" s="179">
        <v>3</v>
      </c>
      <c r="F313" s="181">
        <v>1</v>
      </c>
      <c r="G313" s="180" t="s">
        <v>164</v>
      </c>
      <c r="H313" s="93">
        <v>280</v>
      </c>
      <c r="I313" s="185">
        <v>0</v>
      </c>
      <c r="J313" s="185">
        <v>0</v>
      </c>
      <c r="K313" s="185">
        <v>0</v>
      </c>
      <c r="L313" s="185">
        <v>0</v>
      </c>
      <c r="M313" s="84"/>
    </row>
    <row r="314" spans="1:13" ht="22.5" hidden="1" customHeight="1">
      <c r="A314" s="182">
        <v>3</v>
      </c>
      <c r="B314" s="182">
        <v>3</v>
      </c>
      <c r="C314" s="178">
        <v>1</v>
      </c>
      <c r="D314" s="179">
        <v>1</v>
      </c>
      <c r="E314" s="179">
        <v>3</v>
      </c>
      <c r="F314" s="181">
        <v>2</v>
      </c>
      <c r="G314" s="180" t="s">
        <v>183</v>
      </c>
      <c r="H314" s="93">
        <v>281</v>
      </c>
      <c r="I314" s="185">
        <v>0</v>
      </c>
      <c r="J314" s="185">
        <v>0</v>
      </c>
      <c r="K314" s="185">
        <v>0</v>
      </c>
      <c r="L314" s="185">
        <v>0</v>
      </c>
      <c r="M314" s="84"/>
    </row>
    <row r="315" spans="1:13" hidden="1">
      <c r="A315" s="198">
        <v>3</v>
      </c>
      <c r="B315" s="173">
        <v>3</v>
      </c>
      <c r="C315" s="178">
        <v>1</v>
      </c>
      <c r="D315" s="179">
        <v>2</v>
      </c>
      <c r="E315" s="179"/>
      <c r="F315" s="181"/>
      <c r="G315" s="180" t="s">
        <v>196</v>
      </c>
      <c r="H315" s="93">
        <v>282</v>
      </c>
      <c r="I315" s="167">
        <f>I316</f>
        <v>0</v>
      </c>
      <c r="J315" s="241">
        <f>J316</f>
        <v>0</v>
      </c>
      <c r="K315" s="168">
        <f>K316</f>
        <v>0</v>
      </c>
      <c r="L315" s="168">
        <f>L316</f>
        <v>0</v>
      </c>
    </row>
    <row r="316" spans="1:13" ht="26.25" hidden="1" customHeight="1">
      <c r="A316" s="198">
        <v>3</v>
      </c>
      <c r="B316" s="198">
        <v>3</v>
      </c>
      <c r="C316" s="173">
        <v>1</v>
      </c>
      <c r="D316" s="171">
        <v>2</v>
      </c>
      <c r="E316" s="171">
        <v>1</v>
      </c>
      <c r="F316" s="174"/>
      <c r="G316" s="180" t="s">
        <v>196</v>
      </c>
      <c r="H316" s="93">
        <v>283</v>
      </c>
      <c r="I316" s="188">
        <f>SUM(I317:I318)</f>
        <v>0</v>
      </c>
      <c r="J316" s="242">
        <f>SUM(J317:J318)</f>
        <v>0</v>
      </c>
      <c r="K316" s="189">
        <f>SUM(K317:K318)</f>
        <v>0</v>
      </c>
      <c r="L316" s="189">
        <f>SUM(L317:L318)</f>
        <v>0</v>
      </c>
      <c r="M316" s="84"/>
    </row>
    <row r="317" spans="1:13" ht="25.5" hidden="1" customHeight="1">
      <c r="A317" s="182">
        <v>3</v>
      </c>
      <c r="B317" s="182">
        <v>3</v>
      </c>
      <c r="C317" s="178">
        <v>1</v>
      </c>
      <c r="D317" s="179">
        <v>2</v>
      </c>
      <c r="E317" s="179">
        <v>1</v>
      </c>
      <c r="F317" s="181">
        <v>1</v>
      </c>
      <c r="G317" s="180" t="s">
        <v>197</v>
      </c>
      <c r="H317" s="93">
        <v>284</v>
      </c>
      <c r="I317" s="185">
        <v>0</v>
      </c>
      <c r="J317" s="185">
        <v>0</v>
      </c>
      <c r="K317" s="185">
        <v>0</v>
      </c>
      <c r="L317" s="185">
        <v>0</v>
      </c>
      <c r="M317" s="84"/>
    </row>
    <row r="318" spans="1:13" ht="24" hidden="1" customHeight="1">
      <c r="A318" s="190">
        <v>3</v>
      </c>
      <c r="B318" s="225">
        <v>3</v>
      </c>
      <c r="C318" s="199">
        <v>1</v>
      </c>
      <c r="D318" s="200">
        <v>2</v>
      </c>
      <c r="E318" s="200">
        <v>1</v>
      </c>
      <c r="F318" s="201">
        <v>2</v>
      </c>
      <c r="G318" s="202" t="s">
        <v>198</v>
      </c>
      <c r="H318" s="93">
        <v>285</v>
      </c>
      <c r="I318" s="185">
        <v>0</v>
      </c>
      <c r="J318" s="185">
        <v>0</v>
      </c>
      <c r="K318" s="185">
        <v>0</v>
      </c>
      <c r="L318" s="185">
        <v>0</v>
      </c>
      <c r="M318" s="84"/>
    </row>
    <row r="319" spans="1:13" ht="27.75" hidden="1" customHeight="1">
      <c r="A319" s="178">
        <v>3</v>
      </c>
      <c r="B319" s="180">
        <v>3</v>
      </c>
      <c r="C319" s="178">
        <v>1</v>
      </c>
      <c r="D319" s="179">
        <v>3</v>
      </c>
      <c r="E319" s="179"/>
      <c r="F319" s="181"/>
      <c r="G319" s="180" t="s">
        <v>199</v>
      </c>
      <c r="H319" s="93">
        <v>286</v>
      </c>
      <c r="I319" s="167">
        <f>I320</f>
        <v>0</v>
      </c>
      <c r="J319" s="241">
        <f>J320</f>
        <v>0</v>
      </c>
      <c r="K319" s="168">
        <f>K320</f>
        <v>0</v>
      </c>
      <c r="L319" s="168">
        <f>L320</f>
        <v>0</v>
      </c>
      <c r="M319" s="84"/>
    </row>
    <row r="320" spans="1:13" ht="24" hidden="1" customHeight="1">
      <c r="A320" s="178">
        <v>3</v>
      </c>
      <c r="B320" s="202">
        <v>3</v>
      </c>
      <c r="C320" s="199">
        <v>1</v>
      </c>
      <c r="D320" s="200">
        <v>3</v>
      </c>
      <c r="E320" s="200">
        <v>1</v>
      </c>
      <c r="F320" s="201"/>
      <c r="G320" s="180" t="s">
        <v>199</v>
      </c>
      <c r="H320" s="93">
        <v>287</v>
      </c>
      <c r="I320" s="168">
        <f>I321+I322</f>
        <v>0</v>
      </c>
      <c r="J320" s="168">
        <f>J321+J322</f>
        <v>0</v>
      </c>
      <c r="K320" s="168">
        <f>K321+K322</f>
        <v>0</v>
      </c>
      <c r="L320" s="168">
        <f>L321+L322</f>
        <v>0</v>
      </c>
      <c r="M320" s="84"/>
    </row>
    <row r="321" spans="1:13" ht="27" hidden="1" customHeight="1">
      <c r="A321" s="178">
        <v>3</v>
      </c>
      <c r="B321" s="180">
        <v>3</v>
      </c>
      <c r="C321" s="178">
        <v>1</v>
      </c>
      <c r="D321" s="179">
        <v>3</v>
      </c>
      <c r="E321" s="179">
        <v>1</v>
      </c>
      <c r="F321" s="181">
        <v>1</v>
      </c>
      <c r="G321" s="180" t="s">
        <v>200</v>
      </c>
      <c r="H321" s="93">
        <v>288</v>
      </c>
      <c r="I321" s="230">
        <v>0</v>
      </c>
      <c r="J321" s="230">
        <v>0</v>
      </c>
      <c r="K321" s="230">
        <v>0</v>
      </c>
      <c r="L321" s="229">
        <v>0</v>
      </c>
      <c r="M321" s="84"/>
    </row>
    <row r="322" spans="1:13" ht="26.25" hidden="1" customHeight="1">
      <c r="A322" s="178">
        <v>3</v>
      </c>
      <c r="B322" s="180">
        <v>3</v>
      </c>
      <c r="C322" s="178">
        <v>1</v>
      </c>
      <c r="D322" s="179">
        <v>3</v>
      </c>
      <c r="E322" s="179">
        <v>1</v>
      </c>
      <c r="F322" s="181">
        <v>2</v>
      </c>
      <c r="G322" s="180" t="s">
        <v>201</v>
      </c>
      <c r="H322" s="93">
        <v>289</v>
      </c>
      <c r="I322" s="185">
        <v>0</v>
      </c>
      <c r="J322" s="185">
        <v>0</v>
      </c>
      <c r="K322" s="185">
        <v>0</v>
      </c>
      <c r="L322" s="185">
        <v>0</v>
      </c>
      <c r="M322" s="84"/>
    </row>
    <row r="323" spans="1:13" hidden="1">
      <c r="A323" s="178">
        <v>3</v>
      </c>
      <c r="B323" s="180">
        <v>3</v>
      </c>
      <c r="C323" s="178">
        <v>1</v>
      </c>
      <c r="D323" s="179">
        <v>4</v>
      </c>
      <c r="E323" s="179"/>
      <c r="F323" s="181"/>
      <c r="G323" s="180" t="s">
        <v>202</v>
      </c>
      <c r="H323" s="93">
        <v>290</v>
      </c>
      <c r="I323" s="167">
        <f>I324</f>
        <v>0</v>
      </c>
      <c r="J323" s="241">
        <f>J324</f>
        <v>0</v>
      </c>
      <c r="K323" s="168">
        <f>K324</f>
        <v>0</v>
      </c>
      <c r="L323" s="168">
        <f>L324</f>
        <v>0</v>
      </c>
    </row>
    <row r="324" spans="1:13" ht="31.5" hidden="1" customHeight="1">
      <c r="A324" s="182">
        <v>3</v>
      </c>
      <c r="B324" s="178">
        <v>3</v>
      </c>
      <c r="C324" s="179">
        <v>1</v>
      </c>
      <c r="D324" s="179">
        <v>4</v>
      </c>
      <c r="E324" s="179">
        <v>1</v>
      </c>
      <c r="F324" s="181"/>
      <c r="G324" s="180" t="s">
        <v>202</v>
      </c>
      <c r="H324" s="93">
        <v>291</v>
      </c>
      <c r="I324" s="167">
        <f>SUM(I325:I326)</f>
        <v>0</v>
      </c>
      <c r="J324" s="167">
        <f>SUM(J325:J326)</f>
        <v>0</v>
      </c>
      <c r="K324" s="167">
        <f>SUM(K325:K326)</f>
        <v>0</v>
      </c>
      <c r="L324" s="167">
        <f>SUM(L325:L326)</f>
        <v>0</v>
      </c>
      <c r="M324" s="84"/>
    </row>
    <row r="325" spans="1:13" hidden="1">
      <c r="A325" s="182">
        <v>3</v>
      </c>
      <c r="B325" s="178">
        <v>3</v>
      </c>
      <c r="C325" s="179">
        <v>1</v>
      </c>
      <c r="D325" s="179">
        <v>4</v>
      </c>
      <c r="E325" s="179">
        <v>1</v>
      </c>
      <c r="F325" s="181">
        <v>1</v>
      </c>
      <c r="G325" s="180" t="s">
        <v>203</v>
      </c>
      <c r="H325" s="93">
        <v>292</v>
      </c>
      <c r="I325" s="184">
        <v>0</v>
      </c>
      <c r="J325" s="185">
        <v>0</v>
      </c>
      <c r="K325" s="185">
        <v>0</v>
      </c>
      <c r="L325" s="184">
        <v>0</v>
      </c>
    </row>
    <row r="326" spans="1:13" ht="30.75" hidden="1" customHeight="1">
      <c r="A326" s="178">
        <v>3</v>
      </c>
      <c r="B326" s="179">
        <v>3</v>
      </c>
      <c r="C326" s="179">
        <v>1</v>
      </c>
      <c r="D326" s="179">
        <v>4</v>
      </c>
      <c r="E326" s="179">
        <v>1</v>
      </c>
      <c r="F326" s="181">
        <v>2</v>
      </c>
      <c r="G326" s="180" t="s">
        <v>204</v>
      </c>
      <c r="H326" s="93">
        <v>293</v>
      </c>
      <c r="I326" s="185">
        <v>0</v>
      </c>
      <c r="J326" s="230">
        <v>0</v>
      </c>
      <c r="K326" s="230">
        <v>0</v>
      </c>
      <c r="L326" s="229">
        <v>0</v>
      </c>
      <c r="M326" s="84"/>
    </row>
    <row r="327" spans="1:13" ht="26.25" hidden="1" customHeight="1">
      <c r="A327" s="178">
        <v>3</v>
      </c>
      <c r="B327" s="179">
        <v>3</v>
      </c>
      <c r="C327" s="179">
        <v>1</v>
      </c>
      <c r="D327" s="179">
        <v>5</v>
      </c>
      <c r="E327" s="179"/>
      <c r="F327" s="181"/>
      <c r="G327" s="180" t="s">
        <v>205</v>
      </c>
      <c r="H327" s="93">
        <v>294</v>
      </c>
      <c r="I327" s="189">
        <f t="shared" ref="I327:L328" si="28">I328</f>
        <v>0</v>
      </c>
      <c r="J327" s="241">
        <f t="shared" si="28"/>
        <v>0</v>
      </c>
      <c r="K327" s="168">
        <f t="shared" si="28"/>
        <v>0</v>
      </c>
      <c r="L327" s="168">
        <f t="shared" si="28"/>
        <v>0</v>
      </c>
      <c r="M327" s="84"/>
    </row>
    <row r="328" spans="1:13" ht="30" hidden="1" customHeight="1">
      <c r="A328" s="173">
        <v>3</v>
      </c>
      <c r="B328" s="200">
        <v>3</v>
      </c>
      <c r="C328" s="200">
        <v>1</v>
      </c>
      <c r="D328" s="200">
        <v>5</v>
      </c>
      <c r="E328" s="200">
        <v>1</v>
      </c>
      <c r="F328" s="201"/>
      <c r="G328" s="180" t="s">
        <v>205</v>
      </c>
      <c r="H328" s="93">
        <v>295</v>
      </c>
      <c r="I328" s="168">
        <f t="shared" si="28"/>
        <v>0</v>
      </c>
      <c r="J328" s="242">
        <f t="shared" si="28"/>
        <v>0</v>
      </c>
      <c r="K328" s="189">
        <f t="shared" si="28"/>
        <v>0</v>
      </c>
      <c r="L328" s="189">
        <f t="shared" si="28"/>
        <v>0</v>
      </c>
      <c r="M328" s="84"/>
    </row>
    <row r="329" spans="1:13" ht="30" hidden="1" customHeight="1">
      <c r="A329" s="178">
        <v>3</v>
      </c>
      <c r="B329" s="179">
        <v>3</v>
      </c>
      <c r="C329" s="179">
        <v>1</v>
      </c>
      <c r="D329" s="179">
        <v>5</v>
      </c>
      <c r="E329" s="179">
        <v>1</v>
      </c>
      <c r="F329" s="181">
        <v>1</v>
      </c>
      <c r="G329" s="180" t="s">
        <v>206</v>
      </c>
      <c r="H329" s="93">
        <v>296</v>
      </c>
      <c r="I329" s="185">
        <v>0</v>
      </c>
      <c r="J329" s="230">
        <v>0</v>
      </c>
      <c r="K329" s="230">
        <v>0</v>
      </c>
      <c r="L329" s="229">
        <v>0</v>
      </c>
      <c r="M329" s="84"/>
    </row>
    <row r="330" spans="1:13" ht="30" hidden="1" customHeight="1">
      <c r="A330" s="178">
        <v>3</v>
      </c>
      <c r="B330" s="179">
        <v>3</v>
      </c>
      <c r="C330" s="179">
        <v>1</v>
      </c>
      <c r="D330" s="179">
        <v>6</v>
      </c>
      <c r="E330" s="179"/>
      <c r="F330" s="181"/>
      <c r="G330" s="180" t="s">
        <v>176</v>
      </c>
      <c r="H330" s="93">
        <v>297</v>
      </c>
      <c r="I330" s="168">
        <f t="shared" ref="I330:L331" si="29">I331</f>
        <v>0</v>
      </c>
      <c r="J330" s="241">
        <f t="shared" si="29"/>
        <v>0</v>
      </c>
      <c r="K330" s="168">
        <f t="shared" si="29"/>
        <v>0</v>
      </c>
      <c r="L330" s="168">
        <f t="shared" si="29"/>
        <v>0</v>
      </c>
      <c r="M330" s="84"/>
    </row>
    <row r="331" spans="1:13" ht="30" hidden="1" customHeight="1">
      <c r="A331" s="178">
        <v>3</v>
      </c>
      <c r="B331" s="179">
        <v>3</v>
      </c>
      <c r="C331" s="179">
        <v>1</v>
      </c>
      <c r="D331" s="179">
        <v>6</v>
      </c>
      <c r="E331" s="179">
        <v>1</v>
      </c>
      <c r="F331" s="181"/>
      <c r="G331" s="180" t="s">
        <v>176</v>
      </c>
      <c r="H331" s="93">
        <v>298</v>
      </c>
      <c r="I331" s="167">
        <f t="shared" si="29"/>
        <v>0</v>
      </c>
      <c r="J331" s="241">
        <f t="shared" si="29"/>
        <v>0</v>
      </c>
      <c r="K331" s="168">
        <f t="shared" si="29"/>
        <v>0</v>
      </c>
      <c r="L331" s="168">
        <f t="shared" si="29"/>
        <v>0</v>
      </c>
      <c r="M331" s="84"/>
    </row>
    <row r="332" spans="1:13" ht="25.5" hidden="1" customHeight="1">
      <c r="A332" s="178">
        <v>3</v>
      </c>
      <c r="B332" s="179">
        <v>3</v>
      </c>
      <c r="C332" s="179">
        <v>1</v>
      </c>
      <c r="D332" s="179">
        <v>6</v>
      </c>
      <c r="E332" s="179">
        <v>1</v>
      </c>
      <c r="F332" s="181">
        <v>1</v>
      </c>
      <c r="G332" s="180" t="s">
        <v>176</v>
      </c>
      <c r="H332" s="93">
        <v>299</v>
      </c>
      <c r="I332" s="230">
        <v>0</v>
      </c>
      <c r="J332" s="230">
        <v>0</v>
      </c>
      <c r="K332" s="230">
        <v>0</v>
      </c>
      <c r="L332" s="229">
        <v>0</v>
      </c>
      <c r="M332" s="84"/>
    </row>
    <row r="333" spans="1:13" ht="22.5" hidden="1" customHeight="1">
      <c r="A333" s="178">
        <v>3</v>
      </c>
      <c r="B333" s="179">
        <v>3</v>
      </c>
      <c r="C333" s="179">
        <v>1</v>
      </c>
      <c r="D333" s="179">
        <v>7</v>
      </c>
      <c r="E333" s="179"/>
      <c r="F333" s="181"/>
      <c r="G333" s="180" t="s">
        <v>207</v>
      </c>
      <c r="H333" s="93">
        <v>300</v>
      </c>
      <c r="I333" s="167">
        <f>I334</f>
        <v>0</v>
      </c>
      <c r="J333" s="241">
        <f>J334</f>
        <v>0</v>
      </c>
      <c r="K333" s="168">
        <f>K334</f>
        <v>0</v>
      </c>
      <c r="L333" s="168">
        <f>L334</f>
        <v>0</v>
      </c>
      <c r="M333" s="84"/>
    </row>
    <row r="334" spans="1:13" ht="25.5" hidden="1" customHeight="1">
      <c r="A334" s="178">
        <v>3</v>
      </c>
      <c r="B334" s="179">
        <v>3</v>
      </c>
      <c r="C334" s="179">
        <v>1</v>
      </c>
      <c r="D334" s="179">
        <v>7</v>
      </c>
      <c r="E334" s="179">
        <v>1</v>
      </c>
      <c r="F334" s="181"/>
      <c r="G334" s="180" t="s">
        <v>207</v>
      </c>
      <c r="H334" s="93">
        <v>301</v>
      </c>
      <c r="I334" s="167">
        <f>I335+I336</f>
        <v>0</v>
      </c>
      <c r="J334" s="167">
        <f>J335+J336</f>
        <v>0</v>
      </c>
      <c r="K334" s="167">
        <f>K335+K336</f>
        <v>0</v>
      </c>
      <c r="L334" s="167">
        <f>L335+L336</f>
        <v>0</v>
      </c>
      <c r="M334" s="84"/>
    </row>
    <row r="335" spans="1:13" ht="27" hidden="1" customHeight="1">
      <c r="A335" s="178">
        <v>3</v>
      </c>
      <c r="B335" s="179">
        <v>3</v>
      </c>
      <c r="C335" s="179">
        <v>1</v>
      </c>
      <c r="D335" s="179">
        <v>7</v>
      </c>
      <c r="E335" s="179">
        <v>1</v>
      </c>
      <c r="F335" s="181">
        <v>1</v>
      </c>
      <c r="G335" s="180" t="s">
        <v>208</v>
      </c>
      <c r="H335" s="93">
        <v>302</v>
      </c>
      <c r="I335" s="230">
        <v>0</v>
      </c>
      <c r="J335" s="230">
        <v>0</v>
      </c>
      <c r="K335" s="230">
        <v>0</v>
      </c>
      <c r="L335" s="229">
        <v>0</v>
      </c>
      <c r="M335" s="84"/>
    </row>
    <row r="336" spans="1:13" ht="27.75" hidden="1" customHeight="1">
      <c r="A336" s="178">
        <v>3</v>
      </c>
      <c r="B336" s="179">
        <v>3</v>
      </c>
      <c r="C336" s="179">
        <v>1</v>
      </c>
      <c r="D336" s="179">
        <v>7</v>
      </c>
      <c r="E336" s="179">
        <v>1</v>
      </c>
      <c r="F336" s="181">
        <v>2</v>
      </c>
      <c r="G336" s="180" t="s">
        <v>209</v>
      </c>
      <c r="H336" s="93">
        <v>303</v>
      </c>
      <c r="I336" s="185">
        <v>0</v>
      </c>
      <c r="J336" s="185">
        <v>0</v>
      </c>
      <c r="K336" s="185">
        <v>0</v>
      </c>
      <c r="L336" s="185">
        <v>0</v>
      </c>
      <c r="M336" s="84"/>
    </row>
    <row r="337" spans="1:16" ht="38.25" hidden="1" customHeight="1">
      <c r="A337" s="178">
        <v>3</v>
      </c>
      <c r="B337" s="179">
        <v>3</v>
      </c>
      <c r="C337" s="179">
        <v>2</v>
      </c>
      <c r="D337" s="179"/>
      <c r="E337" s="179"/>
      <c r="F337" s="181"/>
      <c r="G337" s="180" t="s">
        <v>210</v>
      </c>
      <c r="H337" s="93">
        <v>304</v>
      </c>
      <c r="I337" s="167">
        <f>SUM(I338+I347+I351+I355+I359+I362+I365)</f>
        <v>0</v>
      </c>
      <c r="J337" s="241">
        <f>SUM(J338+J347+J351+J355+J359+J362+J365)</f>
        <v>0</v>
      </c>
      <c r="K337" s="168">
        <f>SUM(K338+K347+K351+K355+K359+K362+K365)</f>
        <v>0</v>
      </c>
      <c r="L337" s="168">
        <f>SUM(L338+L347+L351+L355+L359+L362+L365)</f>
        <v>0</v>
      </c>
      <c r="M337" s="84"/>
    </row>
    <row r="338" spans="1:16" ht="30" hidden="1" customHeight="1">
      <c r="A338" s="178">
        <v>3</v>
      </c>
      <c r="B338" s="179">
        <v>3</v>
      </c>
      <c r="C338" s="179">
        <v>2</v>
      </c>
      <c r="D338" s="179">
        <v>1</v>
      </c>
      <c r="E338" s="179"/>
      <c r="F338" s="181"/>
      <c r="G338" s="180" t="s">
        <v>158</v>
      </c>
      <c r="H338" s="93">
        <v>305</v>
      </c>
      <c r="I338" s="167">
        <f>I339</f>
        <v>0</v>
      </c>
      <c r="J338" s="241">
        <f>J339</f>
        <v>0</v>
      </c>
      <c r="K338" s="168">
        <f>K339</f>
        <v>0</v>
      </c>
      <c r="L338" s="168">
        <f>L339</f>
        <v>0</v>
      </c>
      <c r="M338" s="84"/>
    </row>
    <row r="339" spans="1:16" hidden="1">
      <c r="A339" s="182">
        <v>3</v>
      </c>
      <c r="B339" s="178">
        <v>3</v>
      </c>
      <c r="C339" s="179">
        <v>2</v>
      </c>
      <c r="D339" s="180">
        <v>1</v>
      </c>
      <c r="E339" s="178">
        <v>1</v>
      </c>
      <c r="F339" s="181"/>
      <c r="G339" s="180" t="s">
        <v>158</v>
      </c>
      <c r="H339" s="93">
        <v>306</v>
      </c>
      <c r="I339" s="167">
        <f t="shared" ref="I339:P339" si="30">SUM(I340:I340)</f>
        <v>0</v>
      </c>
      <c r="J339" s="167">
        <f t="shared" si="30"/>
        <v>0</v>
      </c>
      <c r="K339" s="167">
        <f t="shared" si="30"/>
        <v>0</v>
      </c>
      <c r="L339" s="167">
        <f t="shared" si="30"/>
        <v>0</v>
      </c>
      <c r="M339" s="243">
        <f t="shared" si="30"/>
        <v>0</v>
      </c>
      <c r="N339" s="243">
        <f t="shared" si="30"/>
        <v>0</v>
      </c>
      <c r="O339" s="243">
        <f t="shared" si="30"/>
        <v>0</v>
      </c>
      <c r="P339" s="243">
        <f t="shared" si="30"/>
        <v>0</v>
      </c>
    </row>
    <row r="340" spans="1:16" ht="27.75" hidden="1" customHeight="1">
      <c r="A340" s="182">
        <v>3</v>
      </c>
      <c r="B340" s="178">
        <v>3</v>
      </c>
      <c r="C340" s="179">
        <v>2</v>
      </c>
      <c r="D340" s="180">
        <v>1</v>
      </c>
      <c r="E340" s="178">
        <v>1</v>
      </c>
      <c r="F340" s="181">
        <v>1</v>
      </c>
      <c r="G340" s="180" t="s">
        <v>159</v>
      </c>
      <c r="H340" s="93">
        <v>307</v>
      </c>
      <c r="I340" s="230">
        <v>0</v>
      </c>
      <c r="J340" s="230">
        <v>0</v>
      </c>
      <c r="K340" s="230">
        <v>0</v>
      </c>
      <c r="L340" s="229">
        <v>0</v>
      </c>
      <c r="M340" s="84"/>
    </row>
    <row r="341" spans="1:16" hidden="1">
      <c r="A341" s="182">
        <v>3</v>
      </c>
      <c r="B341" s="178">
        <v>3</v>
      </c>
      <c r="C341" s="179">
        <v>2</v>
      </c>
      <c r="D341" s="180">
        <v>1</v>
      </c>
      <c r="E341" s="178">
        <v>2</v>
      </c>
      <c r="F341" s="181"/>
      <c r="G341" s="202" t="s">
        <v>182</v>
      </c>
      <c r="H341" s="93">
        <v>308</v>
      </c>
      <c r="I341" s="167">
        <f>SUM(I342:I343)</f>
        <v>0</v>
      </c>
      <c r="J341" s="167">
        <f>SUM(J342:J343)</f>
        <v>0</v>
      </c>
      <c r="K341" s="167">
        <f>SUM(K342:K343)</f>
        <v>0</v>
      </c>
      <c r="L341" s="167">
        <f>SUM(L342:L343)</f>
        <v>0</v>
      </c>
    </row>
    <row r="342" spans="1:16" hidden="1">
      <c r="A342" s="182">
        <v>3</v>
      </c>
      <c r="B342" s="178">
        <v>3</v>
      </c>
      <c r="C342" s="179">
        <v>2</v>
      </c>
      <c r="D342" s="180">
        <v>1</v>
      </c>
      <c r="E342" s="178">
        <v>2</v>
      </c>
      <c r="F342" s="181">
        <v>1</v>
      </c>
      <c r="G342" s="202" t="s">
        <v>161</v>
      </c>
      <c r="H342" s="93">
        <v>309</v>
      </c>
      <c r="I342" s="230">
        <v>0</v>
      </c>
      <c r="J342" s="230">
        <v>0</v>
      </c>
      <c r="K342" s="230">
        <v>0</v>
      </c>
      <c r="L342" s="229">
        <v>0</v>
      </c>
    </row>
    <row r="343" spans="1:16" hidden="1">
      <c r="A343" s="182">
        <v>3</v>
      </c>
      <c r="B343" s="178">
        <v>3</v>
      </c>
      <c r="C343" s="179">
        <v>2</v>
      </c>
      <c r="D343" s="180">
        <v>1</v>
      </c>
      <c r="E343" s="178">
        <v>2</v>
      </c>
      <c r="F343" s="181">
        <v>2</v>
      </c>
      <c r="G343" s="202" t="s">
        <v>162</v>
      </c>
      <c r="H343" s="93">
        <v>310</v>
      </c>
      <c r="I343" s="185">
        <v>0</v>
      </c>
      <c r="J343" s="185">
        <v>0</v>
      </c>
      <c r="K343" s="185">
        <v>0</v>
      </c>
      <c r="L343" s="185">
        <v>0</v>
      </c>
    </row>
    <row r="344" spans="1:16" hidden="1">
      <c r="A344" s="182">
        <v>3</v>
      </c>
      <c r="B344" s="178">
        <v>3</v>
      </c>
      <c r="C344" s="179">
        <v>2</v>
      </c>
      <c r="D344" s="180">
        <v>1</v>
      </c>
      <c r="E344" s="178">
        <v>3</v>
      </c>
      <c r="F344" s="181"/>
      <c r="G344" s="202" t="s">
        <v>163</v>
      </c>
      <c r="H344" s="93">
        <v>311</v>
      </c>
      <c r="I344" s="167">
        <f>SUM(I345:I346)</f>
        <v>0</v>
      </c>
      <c r="J344" s="167">
        <f>SUM(J345:J346)</f>
        <v>0</v>
      </c>
      <c r="K344" s="167">
        <f>SUM(K345:K346)</f>
        <v>0</v>
      </c>
      <c r="L344" s="167">
        <f>SUM(L345:L346)</f>
        <v>0</v>
      </c>
    </row>
    <row r="345" spans="1:16" hidden="1">
      <c r="A345" s="182">
        <v>3</v>
      </c>
      <c r="B345" s="178">
        <v>3</v>
      </c>
      <c r="C345" s="179">
        <v>2</v>
      </c>
      <c r="D345" s="180">
        <v>1</v>
      </c>
      <c r="E345" s="178">
        <v>3</v>
      </c>
      <c r="F345" s="181">
        <v>1</v>
      </c>
      <c r="G345" s="202" t="s">
        <v>164</v>
      </c>
      <c r="H345" s="93">
        <v>312</v>
      </c>
      <c r="I345" s="185">
        <v>0</v>
      </c>
      <c r="J345" s="185">
        <v>0</v>
      </c>
      <c r="K345" s="185">
        <v>0</v>
      </c>
      <c r="L345" s="185">
        <v>0</v>
      </c>
    </row>
    <row r="346" spans="1:16" hidden="1">
      <c r="A346" s="182">
        <v>3</v>
      </c>
      <c r="B346" s="178">
        <v>3</v>
      </c>
      <c r="C346" s="179">
        <v>2</v>
      </c>
      <c r="D346" s="180">
        <v>1</v>
      </c>
      <c r="E346" s="178">
        <v>3</v>
      </c>
      <c r="F346" s="181">
        <v>2</v>
      </c>
      <c r="G346" s="202" t="s">
        <v>183</v>
      </c>
      <c r="H346" s="93">
        <v>313</v>
      </c>
      <c r="I346" s="203">
        <v>0</v>
      </c>
      <c r="J346" s="244">
        <v>0</v>
      </c>
      <c r="K346" s="203">
        <v>0</v>
      </c>
      <c r="L346" s="203">
        <v>0</v>
      </c>
    </row>
    <row r="347" spans="1:16" hidden="1">
      <c r="A347" s="190">
        <v>3</v>
      </c>
      <c r="B347" s="190">
        <v>3</v>
      </c>
      <c r="C347" s="199">
        <v>2</v>
      </c>
      <c r="D347" s="202">
        <v>2</v>
      </c>
      <c r="E347" s="199"/>
      <c r="F347" s="201"/>
      <c r="G347" s="202" t="s">
        <v>196</v>
      </c>
      <c r="H347" s="93">
        <v>314</v>
      </c>
      <c r="I347" s="195">
        <f>I348</f>
        <v>0</v>
      </c>
      <c r="J347" s="245">
        <f>J348</f>
        <v>0</v>
      </c>
      <c r="K347" s="196">
        <f>K348</f>
        <v>0</v>
      </c>
      <c r="L347" s="196">
        <f>L348</f>
        <v>0</v>
      </c>
    </row>
    <row r="348" spans="1:16" hidden="1">
      <c r="A348" s="182">
        <v>3</v>
      </c>
      <c r="B348" s="182">
        <v>3</v>
      </c>
      <c r="C348" s="178">
        <v>2</v>
      </c>
      <c r="D348" s="180">
        <v>2</v>
      </c>
      <c r="E348" s="178">
        <v>1</v>
      </c>
      <c r="F348" s="181"/>
      <c r="G348" s="202" t="s">
        <v>196</v>
      </c>
      <c r="H348" s="93">
        <v>315</v>
      </c>
      <c r="I348" s="167">
        <f>SUM(I349:I350)</f>
        <v>0</v>
      </c>
      <c r="J348" s="208">
        <f>SUM(J349:J350)</f>
        <v>0</v>
      </c>
      <c r="K348" s="168">
        <f>SUM(K349:K350)</f>
        <v>0</v>
      </c>
      <c r="L348" s="168">
        <f>SUM(L349:L350)</f>
        <v>0</v>
      </c>
    </row>
    <row r="349" spans="1:16" hidden="1">
      <c r="A349" s="182">
        <v>3</v>
      </c>
      <c r="B349" s="182">
        <v>3</v>
      </c>
      <c r="C349" s="178">
        <v>2</v>
      </c>
      <c r="D349" s="180">
        <v>2</v>
      </c>
      <c r="E349" s="182">
        <v>1</v>
      </c>
      <c r="F349" s="213">
        <v>1</v>
      </c>
      <c r="G349" s="180" t="s">
        <v>197</v>
      </c>
      <c r="H349" s="93">
        <v>316</v>
      </c>
      <c r="I349" s="185">
        <v>0</v>
      </c>
      <c r="J349" s="185">
        <v>0</v>
      </c>
      <c r="K349" s="185">
        <v>0</v>
      </c>
      <c r="L349" s="185">
        <v>0</v>
      </c>
    </row>
    <row r="350" spans="1:16" hidden="1">
      <c r="A350" s="190">
        <v>3</v>
      </c>
      <c r="B350" s="190">
        <v>3</v>
      </c>
      <c r="C350" s="191">
        <v>2</v>
      </c>
      <c r="D350" s="192">
        <v>2</v>
      </c>
      <c r="E350" s="193">
        <v>1</v>
      </c>
      <c r="F350" s="221">
        <v>2</v>
      </c>
      <c r="G350" s="193" t="s">
        <v>198</v>
      </c>
      <c r="H350" s="93">
        <v>317</v>
      </c>
      <c r="I350" s="185">
        <v>0</v>
      </c>
      <c r="J350" s="185">
        <v>0</v>
      </c>
      <c r="K350" s="185">
        <v>0</v>
      </c>
      <c r="L350" s="185">
        <v>0</v>
      </c>
    </row>
    <row r="351" spans="1:16" ht="23.25" hidden="1" customHeight="1">
      <c r="A351" s="182">
        <v>3</v>
      </c>
      <c r="B351" s="182">
        <v>3</v>
      </c>
      <c r="C351" s="178">
        <v>2</v>
      </c>
      <c r="D351" s="179">
        <v>3</v>
      </c>
      <c r="E351" s="180"/>
      <c r="F351" s="213"/>
      <c r="G351" s="180" t="s">
        <v>199</v>
      </c>
      <c r="H351" s="93">
        <v>318</v>
      </c>
      <c r="I351" s="167">
        <f>I352</f>
        <v>0</v>
      </c>
      <c r="J351" s="208">
        <f>J352</f>
        <v>0</v>
      </c>
      <c r="K351" s="168">
        <f>K352</f>
        <v>0</v>
      </c>
      <c r="L351" s="168">
        <f>L352</f>
        <v>0</v>
      </c>
      <c r="M351" s="84"/>
    </row>
    <row r="352" spans="1:16" ht="27.75" hidden="1" customHeight="1">
      <c r="A352" s="182">
        <v>3</v>
      </c>
      <c r="B352" s="182">
        <v>3</v>
      </c>
      <c r="C352" s="178">
        <v>2</v>
      </c>
      <c r="D352" s="179">
        <v>3</v>
      </c>
      <c r="E352" s="180">
        <v>1</v>
      </c>
      <c r="F352" s="213"/>
      <c r="G352" s="180" t="s">
        <v>199</v>
      </c>
      <c r="H352" s="93">
        <v>319</v>
      </c>
      <c r="I352" s="167">
        <f>I353+I354</f>
        <v>0</v>
      </c>
      <c r="J352" s="167">
        <f>J353+J354</f>
        <v>0</v>
      </c>
      <c r="K352" s="167">
        <f>K353+K354</f>
        <v>0</v>
      </c>
      <c r="L352" s="167">
        <f>L353+L354</f>
        <v>0</v>
      </c>
      <c r="M352" s="84"/>
    </row>
    <row r="353" spans="1:13" ht="28.5" hidden="1" customHeight="1">
      <c r="A353" s="182">
        <v>3</v>
      </c>
      <c r="B353" s="182">
        <v>3</v>
      </c>
      <c r="C353" s="178">
        <v>2</v>
      </c>
      <c r="D353" s="179">
        <v>3</v>
      </c>
      <c r="E353" s="180">
        <v>1</v>
      </c>
      <c r="F353" s="213">
        <v>1</v>
      </c>
      <c r="G353" s="180" t="s">
        <v>200</v>
      </c>
      <c r="H353" s="93">
        <v>320</v>
      </c>
      <c r="I353" s="230">
        <v>0</v>
      </c>
      <c r="J353" s="230">
        <v>0</v>
      </c>
      <c r="K353" s="230">
        <v>0</v>
      </c>
      <c r="L353" s="229">
        <v>0</v>
      </c>
      <c r="M353" s="84"/>
    </row>
    <row r="354" spans="1:13" ht="27.75" hidden="1" customHeight="1">
      <c r="A354" s="182">
        <v>3</v>
      </c>
      <c r="B354" s="182">
        <v>3</v>
      </c>
      <c r="C354" s="178">
        <v>2</v>
      </c>
      <c r="D354" s="179">
        <v>3</v>
      </c>
      <c r="E354" s="180">
        <v>1</v>
      </c>
      <c r="F354" s="213">
        <v>2</v>
      </c>
      <c r="G354" s="180" t="s">
        <v>201</v>
      </c>
      <c r="H354" s="93">
        <v>321</v>
      </c>
      <c r="I354" s="185">
        <v>0</v>
      </c>
      <c r="J354" s="185">
        <v>0</v>
      </c>
      <c r="K354" s="185">
        <v>0</v>
      </c>
      <c r="L354" s="185">
        <v>0</v>
      </c>
      <c r="M354" s="84"/>
    </row>
    <row r="355" spans="1:13" hidden="1">
      <c r="A355" s="182">
        <v>3</v>
      </c>
      <c r="B355" s="182">
        <v>3</v>
      </c>
      <c r="C355" s="178">
        <v>2</v>
      </c>
      <c r="D355" s="179">
        <v>4</v>
      </c>
      <c r="E355" s="179"/>
      <c r="F355" s="181"/>
      <c r="G355" s="180" t="s">
        <v>202</v>
      </c>
      <c r="H355" s="93">
        <v>322</v>
      </c>
      <c r="I355" s="167">
        <f>I356</f>
        <v>0</v>
      </c>
      <c r="J355" s="208">
        <f>J356</f>
        <v>0</v>
      </c>
      <c r="K355" s="168">
        <f>K356</f>
        <v>0</v>
      </c>
      <c r="L355" s="168">
        <f>L356</f>
        <v>0</v>
      </c>
    </row>
    <row r="356" spans="1:13" hidden="1">
      <c r="A356" s="198">
        <v>3</v>
      </c>
      <c r="B356" s="198">
        <v>3</v>
      </c>
      <c r="C356" s="173">
        <v>2</v>
      </c>
      <c r="D356" s="171">
        <v>4</v>
      </c>
      <c r="E356" s="171">
        <v>1</v>
      </c>
      <c r="F356" s="174"/>
      <c r="G356" s="180" t="s">
        <v>202</v>
      </c>
      <c r="H356" s="93">
        <v>323</v>
      </c>
      <c r="I356" s="188">
        <f>SUM(I357:I358)</f>
        <v>0</v>
      </c>
      <c r="J356" s="210">
        <f>SUM(J357:J358)</f>
        <v>0</v>
      </c>
      <c r="K356" s="189">
        <f>SUM(K357:K358)</f>
        <v>0</v>
      </c>
      <c r="L356" s="189">
        <f>SUM(L357:L358)</f>
        <v>0</v>
      </c>
    </row>
    <row r="357" spans="1:13" ht="30.75" hidden="1" customHeight="1">
      <c r="A357" s="182">
        <v>3</v>
      </c>
      <c r="B357" s="182">
        <v>3</v>
      </c>
      <c r="C357" s="178">
        <v>2</v>
      </c>
      <c r="D357" s="179">
        <v>4</v>
      </c>
      <c r="E357" s="179">
        <v>1</v>
      </c>
      <c r="F357" s="181">
        <v>1</v>
      </c>
      <c r="G357" s="180" t="s">
        <v>203</v>
      </c>
      <c r="H357" s="93">
        <v>324</v>
      </c>
      <c r="I357" s="185">
        <v>0</v>
      </c>
      <c r="J357" s="185">
        <v>0</v>
      </c>
      <c r="K357" s="185">
        <v>0</v>
      </c>
      <c r="L357" s="185">
        <v>0</v>
      </c>
      <c r="M357" s="84"/>
    </row>
    <row r="358" spans="1:13" hidden="1">
      <c r="A358" s="182">
        <v>3</v>
      </c>
      <c r="B358" s="182">
        <v>3</v>
      </c>
      <c r="C358" s="178">
        <v>2</v>
      </c>
      <c r="D358" s="179">
        <v>4</v>
      </c>
      <c r="E358" s="179">
        <v>1</v>
      </c>
      <c r="F358" s="181">
        <v>2</v>
      </c>
      <c r="G358" s="180" t="s">
        <v>211</v>
      </c>
      <c r="H358" s="93">
        <v>325</v>
      </c>
      <c r="I358" s="185">
        <v>0</v>
      </c>
      <c r="J358" s="185">
        <v>0</v>
      </c>
      <c r="K358" s="185">
        <v>0</v>
      </c>
      <c r="L358" s="185">
        <v>0</v>
      </c>
    </row>
    <row r="359" spans="1:13" hidden="1">
      <c r="A359" s="182">
        <v>3</v>
      </c>
      <c r="B359" s="182">
        <v>3</v>
      </c>
      <c r="C359" s="178">
        <v>2</v>
      </c>
      <c r="D359" s="179">
        <v>5</v>
      </c>
      <c r="E359" s="179"/>
      <c r="F359" s="181"/>
      <c r="G359" s="180" t="s">
        <v>205</v>
      </c>
      <c r="H359" s="93">
        <v>326</v>
      </c>
      <c r="I359" s="167">
        <f t="shared" ref="I359:L360" si="31">I360</f>
        <v>0</v>
      </c>
      <c r="J359" s="208">
        <f t="shared" si="31"/>
        <v>0</v>
      </c>
      <c r="K359" s="168">
        <f t="shared" si="31"/>
        <v>0</v>
      </c>
      <c r="L359" s="168">
        <f t="shared" si="31"/>
        <v>0</v>
      </c>
    </row>
    <row r="360" spans="1:13" hidden="1">
      <c r="A360" s="198">
        <v>3</v>
      </c>
      <c r="B360" s="198">
        <v>3</v>
      </c>
      <c r="C360" s="173">
        <v>2</v>
      </c>
      <c r="D360" s="171">
        <v>5</v>
      </c>
      <c r="E360" s="171">
        <v>1</v>
      </c>
      <c r="F360" s="174"/>
      <c r="G360" s="180" t="s">
        <v>205</v>
      </c>
      <c r="H360" s="93">
        <v>327</v>
      </c>
      <c r="I360" s="188">
        <f t="shared" si="31"/>
        <v>0</v>
      </c>
      <c r="J360" s="210">
        <f t="shared" si="31"/>
        <v>0</v>
      </c>
      <c r="K360" s="189">
        <f t="shared" si="31"/>
        <v>0</v>
      </c>
      <c r="L360" s="189">
        <f t="shared" si="31"/>
        <v>0</v>
      </c>
    </row>
    <row r="361" spans="1:13" hidden="1">
      <c r="A361" s="182">
        <v>3</v>
      </c>
      <c r="B361" s="182">
        <v>3</v>
      </c>
      <c r="C361" s="178">
        <v>2</v>
      </c>
      <c r="D361" s="179">
        <v>5</v>
      </c>
      <c r="E361" s="179">
        <v>1</v>
      </c>
      <c r="F361" s="181">
        <v>1</v>
      </c>
      <c r="G361" s="180" t="s">
        <v>205</v>
      </c>
      <c r="H361" s="93">
        <v>328</v>
      </c>
      <c r="I361" s="230">
        <v>0</v>
      </c>
      <c r="J361" s="230">
        <v>0</v>
      </c>
      <c r="K361" s="230">
        <v>0</v>
      </c>
      <c r="L361" s="229">
        <v>0</v>
      </c>
    </row>
    <row r="362" spans="1:13" ht="30.75" hidden="1" customHeight="1">
      <c r="A362" s="182">
        <v>3</v>
      </c>
      <c r="B362" s="182">
        <v>3</v>
      </c>
      <c r="C362" s="178">
        <v>2</v>
      </c>
      <c r="D362" s="179">
        <v>6</v>
      </c>
      <c r="E362" s="179"/>
      <c r="F362" s="181"/>
      <c r="G362" s="180" t="s">
        <v>176</v>
      </c>
      <c r="H362" s="93">
        <v>329</v>
      </c>
      <c r="I362" s="167">
        <f t="shared" ref="I362:L363" si="32">I363</f>
        <v>0</v>
      </c>
      <c r="J362" s="208">
        <f t="shared" si="32"/>
        <v>0</v>
      </c>
      <c r="K362" s="168">
        <f t="shared" si="32"/>
        <v>0</v>
      </c>
      <c r="L362" s="168">
        <f t="shared" si="32"/>
        <v>0</v>
      </c>
      <c r="M362" s="84"/>
    </row>
    <row r="363" spans="1:13" ht="25.5" hidden="1" customHeight="1">
      <c r="A363" s="182">
        <v>3</v>
      </c>
      <c r="B363" s="182">
        <v>3</v>
      </c>
      <c r="C363" s="178">
        <v>2</v>
      </c>
      <c r="D363" s="179">
        <v>6</v>
      </c>
      <c r="E363" s="179">
        <v>1</v>
      </c>
      <c r="F363" s="181"/>
      <c r="G363" s="180" t="s">
        <v>176</v>
      </c>
      <c r="H363" s="93">
        <v>330</v>
      </c>
      <c r="I363" s="167">
        <f t="shared" si="32"/>
        <v>0</v>
      </c>
      <c r="J363" s="208">
        <f t="shared" si="32"/>
        <v>0</v>
      </c>
      <c r="K363" s="168">
        <f t="shared" si="32"/>
        <v>0</v>
      </c>
      <c r="L363" s="168">
        <f t="shared" si="32"/>
        <v>0</v>
      </c>
      <c r="M363" s="84"/>
    </row>
    <row r="364" spans="1:13" ht="24" hidden="1" customHeight="1">
      <c r="A364" s="190">
        <v>3</v>
      </c>
      <c r="B364" s="190">
        <v>3</v>
      </c>
      <c r="C364" s="191">
        <v>2</v>
      </c>
      <c r="D364" s="192">
        <v>6</v>
      </c>
      <c r="E364" s="192">
        <v>1</v>
      </c>
      <c r="F364" s="194">
        <v>1</v>
      </c>
      <c r="G364" s="193" t="s">
        <v>176</v>
      </c>
      <c r="H364" s="93">
        <v>331</v>
      </c>
      <c r="I364" s="230">
        <v>0</v>
      </c>
      <c r="J364" s="230">
        <v>0</v>
      </c>
      <c r="K364" s="230">
        <v>0</v>
      </c>
      <c r="L364" s="229">
        <v>0</v>
      </c>
      <c r="M364" s="84"/>
    </row>
    <row r="365" spans="1:13" ht="28.5" hidden="1" customHeight="1">
      <c r="A365" s="182">
        <v>3</v>
      </c>
      <c r="B365" s="182">
        <v>3</v>
      </c>
      <c r="C365" s="178">
        <v>2</v>
      </c>
      <c r="D365" s="179">
        <v>7</v>
      </c>
      <c r="E365" s="179"/>
      <c r="F365" s="181"/>
      <c r="G365" s="180" t="s">
        <v>207</v>
      </c>
      <c r="H365" s="93">
        <v>332</v>
      </c>
      <c r="I365" s="167">
        <f>I366</f>
        <v>0</v>
      </c>
      <c r="J365" s="208">
        <f>J366</f>
        <v>0</v>
      </c>
      <c r="K365" s="168">
        <f>K366</f>
        <v>0</v>
      </c>
      <c r="L365" s="168">
        <f>L366</f>
        <v>0</v>
      </c>
      <c r="M365" s="84"/>
    </row>
    <row r="366" spans="1:13" ht="28.5" hidden="1" customHeight="1">
      <c r="A366" s="190">
        <v>3</v>
      </c>
      <c r="B366" s="190">
        <v>3</v>
      </c>
      <c r="C366" s="191">
        <v>2</v>
      </c>
      <c r="D366" s="192">
        <v>7</v>
      </c>
      <c r="E366" s="192">
        <v>1</v>
      </c>
      <c r="F366" s="194"/>
      <c r="G366" s="180" t="s">
        <v>207</v>
      </c>
      <c r="H366" s="93">
        <v>333</v>
      </c>
      <c r="I366" s="167">
        <f>SUM(I367:I368)</f>
        <v>0</v>
      </c>
      <c r="J366" s="167">
        <f>SUM(J367:J368)</f>
        <v>0</v>
      </c>
      <c r="K366" s="167">
        <f>SUM(K367:K368)</f>
        <v>0</v>
      </c>
      <c r="L366" s="167">
        <f>SUM(L367:L368)</f>
        <v>0</v>
      </c>
      <c r="M366" s="84"/>
    </row>
    <row r="367" spans="1:13" ht="27" hidden="1" customHeight="1">
      <c r="A367" s="182">
        <v>3</v>
      </c>
      <c r="B367" s="182">
        <v>3</v>
      </c>
      <c r="C367" s="178">
        <v>2</v>
      </c>
      <c r="D367" s="179">
        <v>7</v>
      </c>
      <c r="E367" s="179">
        <v>1</v>
      </c>
      <c r="F367" s="181">
        <v>1</v>
      </c>
      <c r="G367" s="180" t="s">
        <v>208</v>
      </c>
      <c r="H367" s="93">
        <v>334</v>
      </c>
      <c r="I367" s="230">
        <v>0</v>
      </c>
      <c r="J367" s="230">
        <v>0</v>
      </c>
      <c r="K367" s="230">
        <v>0</v>
      </c>
      <c r="L367" s="229">
        <v>0</v>
      </c>
      <c r="M367" s="84"/>
    </row>
    <row r="368" spans="1:13" ht="30" hidden="1" customHeight="1">
      <c r="A368" s="182">
        <v>3</v>
      </c>
      <c r="B368" s="182">
        <v>3</v>
      </c>
      <c r="C368" s="178">
        <v>2</v>
      </c>
      <c r="D368" s="179">
        <v>7</v>
      </c>
      <c r="E368" s="179">
        <v>1</v>
      </c>
      <c r="F368" s="181">
        <v>2</v>
      </c>
      <c r="G368" s="180" t="s">
        <v>209</v>
      </c>
      <c r="H368" s="93">
        <v>335</v>
      </c>
      <c r="I368" s="185">
        <v>0</v>
      </c>
      <c r="J368" s="185">
        <v>0</v>
      </c>
      <c r="K368" s="185">
        <v>0</v>
      </c>
      <c r="L368" s="185">
        <v>0</v>
      </c>
      <c r="M368" s="84"/>
    </row>
    <row r="369" spans="1:13" ht="39.75" customHeight="1">
      <c r="A369" s="149"/>
      <c r="B369" s="149"/>
      <c r="C369" s="150"/>
      <c r="D369" s="246"/>
      <c r="E369" s="247"/>
      <c r="F369" s="248"/>
      <c r="G369" s="249" t="s">
        <v>212</v>
      </c>
      <c r="H369" s="93">
        <v>336</v>
      </c>
      <c r="I369" s="218">
        <f>SUM(I34+I185)</f>
        <v>53000</v>
      </c>
      <c r="J369" s="218">
        <f>SUM(J34+J185)</f>
        <v>53000</v>
      </c>
      <c r="K369" s="218">
        <f>SUM(K34+K185)</f>
        <v>0</v>
      </c>
      <c r="L369" s="218">
        <f>SUM(L34+L185)</f>
        <v>0</v>
      </c>
      <c r="M369" s="84"/>
    </row>
    <row r="370" spans="1:13" ht="18.75" customHeight="1">
      <c r="G370" s="169"/>
      <c r="H370" s="93"/>
      <c r="I370" s="250"/>
      <c r="J370" s="259"/>
      <c r="K370" s="259"/>
      <c r="L370" s="259"/>
    </row>
    <row r="371" spans="1:13" ht="23.25" customHeight="1">
      <c r="A371" s="491" t="s">
        <v>252</v>
      </c>
      <c r="B371" s="491"/>
      <c r="C371" s="491"/>
      <c r="D371" s="491"/>
      <c r="E371" s="491"/>
      <c r="F371" s="491"/>
      <c r="G371" s="491"/>
      <c r="H371" s="260"/>
      <c r="I371" s="253"/>
      <c r="J371" s="492" t="s">
        <v>213</v>
      </c>
      <c r="K371" s="492"/>
      <c r="L371" s="492"/>
    </row>
    <row r="372" spans="1:13" ht="18.75" customHeight="1">
      <c r="A372" s="255"/>
      <c r="B372" s="255"/>
      <c r="C372" s="255"/>
      <c r="D372" s="493" t="s">
        <v>423</v>
      </c>
      <c r="E372" s="493"/>
      <c r="F372" s="493"/>
      <c r="G372" s="493"/>
      <c r="I372" s="257" t="s">
        <v>214</v>
      </c>
      <c r="K372" s="494" t="s">
        <v>215</v>
      </c>
      <c r="L372" s="494"/>
    </row>
    <row r="373" spans="1:13" ht="12.75" customHeight="1">
      <c r="I373" s="101"/>
      <c r="K373" s="101"/>
      <c r="L373" s="101"/>
    </row>
    <row r="374" spans="1:13" ht="15.75" customHeight="1">
      <c r="A374" s="491" t="s">
        <v>216</v>
      </c>
      <c r="B374" s="491"/>
      <c r="C374" s="491"/>
      <c r="D374" s="491"/>
      <c r="E374" s="491"/>
      <c r="F374" s="491"/>
      <c r="G374" s="491"/>
      <c r="I374" s="101"/>
      <c r="J374" s="495" t="s">
        <v>217</v>
      </c>
      <c r="K374" s="495"/>
      <c r="L374" s="495"/>
    </row>
    <row r="375" spans="1:13" ht="33.75" customHeight="1">
      <c r="D375" s="496" t="s">
        <v>424</v>
      </c>
      <c r="E375" s="476"/>
      <c r="F375" s="476"/>
      <c r="G375" s="476"/>
      <c r="H375" s="263"/>
      <c r="I375" s="102" t="s">
        <v>214</v>
      </c>
      <c r="K375" s="494" t="s">
        <v>215</v>
      </c>
      <c r="L375" s="494"/>
    </row>
    <row r="376" spans="1:13" ht="7.5" customHeight="1"/>
    <row r="377" spans="1:13" ht="8.25" customHeight="1">
      <c r="H377" s="128" t="s">
        <v>218</v>
      </c>
    </row>
  </sheetData>
  <mergeCells count="32">
    <mergeCell ref="A374:G374"/>
    <mergeCell ref="J374:L374"/>
    <mergeCell ref="D375:G375"/>
    <mergeCell ref="K375:L375"/>
    <mergeCell ref="A33:F33"/>
    <mergeCell ref="A371:G371"/>
    <mergeCell ref="J371:L371"/>
    <mergeCell ref="D372:G372"/>
    <mergeCell ref="K372:L372"/>
    <mergeCell ref="K31:K32"/>
    <mergeCell ref="L31:L32"/>
    <mergeCell ref="A31:F32"/>
    <mergeCell ref="G29:H29"/>
    <mergeCell ref="G31:G32"/>
    <mergeCell ref="H31:H32"/>
    <mergeCell ref="I31:J31"/>
    <mergeCell ref="J1:L1"/>
    <mergeCell ref="J2:L2"/>
    <mergeCell ref="A10:L10"/>
    <mergeCell ref="A7:L7"/>
    <mergeCell ref="A9:L9"/>
    <mergeCell ref="G15:K15"/>
    <mergeCell ref="A27:I27"/>
    <mergeCell ref="G19:K19"/>
    <mergeCell ref="G12:K12"/>
    <mergeCell ref="A13:L13"/>
    <mergeCell ref="G14:K14"/>
    <mergeCell ref="B16:L16"/>
    <mergeCell ref="G18:K18"/>
    <mergeCell ref="E21:K21"/>
    <mergeCell ref="A22:L22"/>
    <mergeCell ref="A26:I26"/>
  </mergeCells>
  <pageMargins left="0.70866141732282995" right="0.70866141732282995" top="0.74803149606299002" bottom="0.74803149606299002" header="0.31496062992126" footer="0.31496062992126"/>
  <pageSetup paperSize="9" scale="78" fitToHeight="0" orientation="portrait" r:id="rId1"/>
  <headerFooter alignWithMargins="0">
    <oddHeader>&amp;C&amp;P</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5607E1-235C-476F-88EC-97FC88D85CED}">
  <dimension ref="A2:I39"/>
  <sheetViews>
    <sheetView tabSelected="1" showRuler="0" topLeftCell="A4" zoomScaleNormal="100" workbookViewId="0">
      <selection activeCell="L41" sqref="L41"/>
    </sheetView>
  </sheetViews>
  <sheetFormatPr defaultRowHeight="15"/>
  <cols>
    <col min="1" max="1" width="6.42578125" style="118" customWidth="1"/>
    <col min="2" max="2" width="13.7109375" style="118" customWidth="1"/>
    <col min="3" max="3" width="11.5703125" style="118" customWidth="1"/>
    <col min="4" max="4" width="9.140625" style="118"/>
    <col min="5" max="5" width="7.140625" style="118" customWidth="1"/>
    <col min="6" max="6" width="13.7109375" style="118" customWidth="1"/>
    <col min="7" max="7" width="10" style="118" customWidth="1"/>
    <col min="8" max="8" width="13.5703125" style="118" customWidth="1"/>
    <col min="9" max="9" width="9.140625" style="118"/>
    <col min="10" max="256" width="9.140625" style="105"/>
    <col min="257" max="257" width="6.42578125" style="105" customWidth="1"/>
    <col min="258" max="258" width="13.7109375" style="105" customWidth="1"/>
    <col min="259" max="259" width="11.5703125" style="105" customWidth="1"/>
    <col min="260" max="260" width="9.140625" style="105"/>
    <col min="261" max="261" width="7.140625" style="105" customWidth="1"/>
    <col min="262" max="262" width="13.7109375" style="105" customWidth="1"/>
    <col min="263" max="263" width="10" style="105" customWidth="1"/>
    <col min="264" max="264" width="13.5703125" style="105" customWidth="1"/>
    <col min="265" max="512" width="9.140625" style="105"/>
    <col min="513" max="513" width="6.42578125" style="105" customWidth="1"/>
    <col min="514" max="514" width="13.7109375" style="105" customWidth="1"/>
    <col min="515" max="515" width="11.5703125" style="105" customWidth="1"/>
    <col min="516" max="516" width="9.140625" style="105"/>
    <col min="517" max="517" width="7.140625" style="105" customWidth="1"/>
    <col min="518" max="518" width="13.7109375" style="105" customWidth="1"/>
    <col min="519" max="519" width="10" style="105" customWidth="1"/>
    <col min="520" max="520" width="13.5703125" style="105" customWidth="1"/>
    <col min="521" max="768" width="9.140625" style="105"/>
    <col min="769" max="769" width="6.42578125" style="105" customWidth="1"/>
    <col min="770" max="770" width="13.7109375" style="105" customWidth="1"/>
    <col min="771" max="771" width="11.5703125" style="105" customWidth="1"/>
    <col min="772" max="772" width="9.140625" style="105"/>
    <col min="773" max="773" width="7.140625" style="105" customWidth="1"/>
    <col min="774" max="774" width="13.7109375" style="105" customWidth="1"/>
    <col min="775" max="775" width="10" style="105" customWidth="1"/>
    <col min="776" max="776" width="13.5703125" style="105" customWidth="1"/>
    <col min="777" max="1024" width="9.140625" style="105"/>
    <col min="1025" max="1025" width="6.42578125" style="105" customWidth="1"/>
    <col min="1026" max="1026" width="13.7109375" style="105" customWidth="1"/>
    <col min="1027" max="1027" width="11.5703125" style="105" customWidth="1"/>
    <col min="1028" max="1028" width="9.140625" style="105"/>
    <col min="1029" max="1029" width="7.140625" style="105" customWidth="1"/>
    <col min="1030" max="1030" width="13.7109375" style="105" customWidth="1"/>
    <col min="1031" max="1031" width="10" style="105" customWidth="1"/>
    <col min="1032" max="1032" width="13.5703125" style="105" customWidth="1"/>
    <col min="1033" max="1280" width="9.140625" style="105"/>
    <col min="1281" max="1281" width="6.42578125" style="105" customWidth="1"/>
    <col min="1282" max="1282" width="13.7109375" style="105" customWidth="1"/>
    <col min="1283" max="1283" width="11.5703125" style="105" customWidth="1"/>
    <col min="1284" max="1284" width="9.140625" style="105"/>
    <col min="1285" max="1285" width="7.140625" style="105" customWidth="1"/>
    <col min="1286" max="1286" width="13.7109375" style="105" customWidth="1"/>
    <col min="1287" max="1287" width="10" style="105" customWidth="1"/>
    <col min="1288" max="1288" width="13.5703125" style="105" customWidth="1"/>
    <col min="1289" max="1536" width="9.140625" style="105"/>
    <col min="1537" max="1537" width="6.42578125" style="105" customWidth="1"/>
    <col min="1538" max="1538" width="13.7109375" style="105" customWidth="1"/>
    <col min="1539" max="1539" width="11.5703125" style="105" customWidth="1"/>
    <col min="1540" max="1540" width="9.140625" style="105"/>
    <col min="1541" max="1541" width="7.140625" style="105" customWidth="1"/>
    <col min="1542" max="1542" width="13.7109375" style="105" customWidth="1"/>
    <col min="1543" max="1543" width="10" style="105" customWidth="1"/>
    <col min="1544" max="1544" width="13.5703125" style="105" customWidth="1"/>
    <col min="1545" max="1792" width="9.140625" style="105"/>
    <col min="1793" max="1793" width="6.42578125" style="105" customWidth="1"/>
    <col min="1794" max="1794" width="13.7109375" style="105" customWidth="1"/>
    <col min="1795" max="1795" width="11.5703125" style="105" customWidth="1"/>
    <col min="1796" max="1796" width="9.140625" style="105"/>
    <col min="1797" max="1797" width="7.140625" style="105" customWidth="1"/>
    <col min="1798" max="1798" width="13.7109375" style="105" customWidth="1"/>
    <col min="1799" max="1799" width="10" style="105" customWidth="1"/>
    <col min="1800" max="1800" width="13.5703125" style="105" customWidth="1"/>
    <col min="1801" max="2048" width="9.140625" style="105"/>
    <col min="2049" max="2049" width="6.42578125" style="105" customWidth="1"/>
    <col min="2050" max="2050" width="13.7109375" style="105" customWidth="1"/>
    <col min="2051" max="2051" width="11.5703125" style="105" customWidth="1"/>
    <col min="2052" max="2052" width="9.140625" style="105"/>
    <col min="2053" max="2053" width="7.140625" style="105" customWidth="1"/>
    <col min="2054" max="2054" width="13.7109375" style="105" customWidth="1"/>
    <col min="2055" max="2055" width="10" style="105" customWidth="1"/>
    <col min="2056" max="2056" width="13.5703125" style="105" customWidth="1"/>
    <col min="2057" max="2304" width="9.140625" style="105"/>
    <col min="2305" max="2305" width="6.42578125" style="105" customWidth="1"/>
    <col min="2306" max="2306" width="13.7109375" style="105" customWidth="1"/>
    <col min="2307" max="2307" width="11.5703125" style="105" customWidth="1"/>
    <col min="2308" max="2308" width="9.140625" style="105"/>
    <col min="2309" max="2309" width="7.140625" style="105" customWidth="1"/>
    <col min="2310" max="2310" width="13.7109375" style="105" customWidth="1"/>
    <col min="2311" max="2311" width="10" style="105" customWidth="1"/>
    <col min="2312" max="2312" width="13.5703125" style="105" customWidth="1"/>
    <col min="2313" max="2560" width="9.140625" style="105"/>
    <col min="2561" max="2561" width="6.42578125" style="105" customWidth="1"/>
    <col min="2562" max="2562" width="13.7109375" style="105" customWidth="1"/>
    <col min="2563" max="2563" width="11.5703125" style="105" customWidth="1"/>
    <col min="2564" max="2564" width="9.140625" style="105"/>
    <col min="2565" max="2565" width="7.140625" style="105" customWidth="1"/>
    <col min="2566" max="2566" width="13.7109375" style="105" customWidth="1"/>
    <col min="2567" max="2567" width="10" style="105" customWidth="1"/>
    <col min="2568" max="2568" width="13.5703125" style="105" customWidth="1"/>
    <col min="2569" max="2816" width="9.140625" style="105"/>
    <col min="2817" max="2817" width="6.42578125" style="105" customWidth="1"/>
    <col min="2818" max="2818" width="13.7109375" style="105" customWidth="1"/>
    <col min="2819" max="2819" width="11.5703125" style="105" customWidth="1"/>
    <col min="2820" max="2820" width="9.140625" style="105"/>
    <col min="2821" max="2821" width="7.140625" style="105" customWidth="1"/>
    <col min="2822" max="2822" width="13.7109375" style="105" customWidth="1"/>
    <col min="2823" max="2823" width="10" style="105" customWidth="1"/>
    <col min="2824" max="2824" width="13.5703125" style="105" customWidth="1"/>
    <col min="2825" max="3072" width="9.140625" style="105"/>
    <col min="3073" max="3073" width="6.42578125" style="105" customWidth="1"/>
    <col min="3074" max="3074" width="13.7109375" style="105" customWidth="1"/>
    <col min="3075" max="3075" width="11.5703125" style="105" customWidth="1"/>
    <col min="3076" max="3076" width="9.140625" style="105"/>
    <col min="3077" max="3077" width="7.140625" style="105" customWidth="1"/>
    <col min="3078" max="3078" width="13.7109375" style="105" customWidth="1"/>
    <col min="3079" max="3079" width="10" style="105" customWidth="1"/>
    <col min="3080" max="3080" width="13.5703125" style="105" customWidth="1"/>
    <col min="3081" max="3328" width="9.140625" style="105"/>
    <col min="3329" max="3329" width="6.42578125" style="105" customWidth="1"/>
    <col min="3330" max="3330" width="13.7109375" style="105" customWidth="1"/>
    <col min="3331" max="3331" width="11.5703125" style="105" customWidth="1"/>
    <col min="3332" max="3332" width="9.140625" style="105"/>
    <col min="3333" max="3333" width="7.140625" style="105" customWidth="1"/>
    <col min="3334" max="3334" width="13.7109375" style="105" customWidth="1"/>
    <col min="3335" max="3335" width="10" style="105" customWidth="1"/>
    <col min="3336" max="3336" width="13.5703125" style="105" customWidth="1"/>
    <col min="3337" max="3584" width="9.140625" style="105"/>
    <col min="3585" max="3585" width="6.42578125" style="105" customWidth="1"/>
    <col min="3586" max="3586" width="13.7109375" style="105" customWidth="1"/>
    <col min="3587" max="3587" width="11.5703125" style="105" customWidth="1"/>
    <col min="3588" max="3588" width="9.140625" style="105"/>
    <col min="3589" max="3589" width="7.140625" style="105" customWidth="1"/>
    <col min="3590" max="3590" width="13.7109375" style="105" customWidth="1"/>
    <col min="3591" max="3591" width="10" style="105" customWidth="1"/>
    <col min="3592" max="3592" width="13.5703125" style="105" customWidth="1"/>
    <col min="3593" max="3840" width="9.140625" style="105"/>
    <col min="3841" max="3841" width="6.42578125" style="105" customWidth="1"/>
    <col min="3842" max="3842" width="13.7109375" style="105" customWidth="1"/>
    <col min="3843" max="3843" width="11.5703125" style="105" customWidth="1"/>
    <col min="3844" max="3844" width="9.140625" style="105"/>
    <col min="3845" max="3845" width="7.140625" style="105" customWidth="1"/>
    <col min="3846" max="3846" width="13.7109375" style="105" customWidth="1"/>
    <col min="3847" max="3847" width="10" style="105" customWidth="1"/>
    <col min="3848" max="3848" width="13.5703125" style="105" customWidth="1"/>
    <col min="3849" max="4096" width="9.140625" style="105"/>
    <col min="4097" max="4097" width="6.42578125" style="105" customWidth="1"/>
    <col min="4098" max="4098" width="13.7109375" style="105" customWidth="1"/>
    <col min="4099" max="4099" width="11.5703125" style="105" customWidth="1"/>
    <col min="4100" max="4100" width="9.140625" style="105"/>
    <col min="4101" max="4101" width="7.140625" style="105" customWidth="1"/>
    <col min="4102" max="4102" width="13.7109375" style="105" customWidth="1"/>
    <col min="4103" max="4103" width="10" style="105" customWidth="1"/>
    <col min="4104" max="4104" width="13.5703125" style="105" customWidth="1"/>
    <col min="4105" max="4352" width="9.140625" style="105"/>
    <col min="4353" max="4353" width="6.42578125" style="105" customWidth="1"/>
    <col min="4354" max="4354" width="13.7109375" style="105" customWidth="1"/>
    <col min="4355" max="4355" width="11.5703125" style="105" customWidth="1"/>
    <col min="4356" max="4356" width="9.140625" style="105"/>
    <col min="4357" max="4357" width="7.140625" style="105" customWidth="1"/>
    <col min="4358" max="4358" width="13.7109375" style="105" customWidth="1"/>
    <col min="4359" max="4359" width="10" style="105" customWidth="1"/>
    <col min="4360" max="4360" width="13.5703125" style="105" customWidth="1"/>
    <col min="4361" max="4608" width="9.140625" style="105"/>
    <col min="4609" max="4609" width="6.42578125" style="105" customWidth="1"/>
    <col min="4610" max="4610" width="13.7109375" style="105" customWidth="1"/>
    <col min="4611" max="4611" width="11.5703125" style="105" customWidth="1"/>
    <col min="4612" max="4612" width="9.140625" style="105"/>
    <col min="4613" max="4613" width="7.140625" style="105" customWidth="1"/>
    <col min="4614" max="4614" width="13.7109375" style="105" customWidth="1"/>
    <col min="4615" max="4615" width="10" style="105" customWidth="1"/>
    <col min="4616" max="4616" width="13.5703125" style="105" customWidth="1"/>
    <col min="4617" max="4864" width="9.140625" style="105"/>
    <col min="4865" max="4865" width="6.42578125" style="105" customWidth="1"/>
    <col min="4866" max="4866" width="13.7109375" style="105" customWidth="1"/>
    <col min="4867" max="4867" width="11.5703125" style="105" customWidth="1"/>
    <col min="4868" max="4868" width="9.140625" style="105"/>
    <col min="4869" max="4869" width="7.140625" style="105" customWidth="1"/>
    <col min="4870" max="4870" width="13.7109375" style="105" customWidth="1"/>
    <col min="4871" max="4871" width="10" style="105" customWidth="1"/>
    <col min="4872" max="4872" width="13.5703125" style="105" customWidth="1"/>
    <col min="4873" max="5120" width="9.140625" style="105"/>
    <col min="5121" max="5121" width="6.42578125" style="105" customWidth="1"/>
    <col min="5122" max="5122" width="13.7109375" style="105" customWidth="1"/>
    <col min="5123" max="5123" width="11.5703125" style="105" customWidth="1"/>
    <col min="5124" max="5124" width="9.140625" style="105"/>
    <col min="5125" max="5125" width="7.140625" style="105" customWidth="1"/>
    <col min="5126" max="5126" width="13.7109375" style="105" customWidth="1"/>
    <col min="5127" max="5127" width="10" style="105" customWidth="1"/>
    <col min="5128" max="5128" width="13.5703125" style="105" customWidth="1"/>
    <col min="5129" max="5376" width="9.140625" style="105"/>
    <col min="5377" max="5377" width="6.42578125" style="105" customWidth="1"/>
    <col min="5378" max="5378" width="13.7109375" style="105" customWidth="1"/>
    <col min="5379" max="5379" width="11.5703125" style="105" customWidth="1"/>
    <col min="5380" max="5380" width="9.140625" style="105"/>
    <col min="5381" max="5381" width="7.140625" style="105" customWidth="1"/>
    <col min="5382" max="5382" width="13.7109375" style="105" customWidth="1"/>
    <col min="5383" max="5383" width="10" style="105" customWidth="1"/>
    <col min="5384" max="5384" width="13.5703125" style="105" customWidth="1"/>
    <col min="5385" max="5632" width="9.140625" style="105"/>
    <col min="5633" max="5633" width="6.42578125" style="105" customWidth="1"/>
    <col min="5634" max="5634" width="13.7109375" style="105" customWidth="1"/>
    <col min="5635" max="5635" width="11.5703125" style="105" customWidth="1"/>
    <col min="5636" max="5636" width="9.140625" style="105"/>
    <col min="5637" max="5637" width="7.140625" style="105" customWidth="1"/>
    <col min="5638" max="5638" width="13.7109375" style="105" customWidth="1"/>
    <col min="5639" max="5639" width="10" style="105" customWidth="1"/>
    <col min="5640" max="5640" width="13.5703125" style="105" customWidth="1"/>
    <col min="5641" max="5888" width="9.140625" style="105"/>
    <col min="5889" max="5889" width="6.42578125" style="105" customWidth="1"/>
    <col min="5890" max="5890" width="13.7109375" style="105" customWidth="1"/>
    <col min="5891" max="5891" width="11.5703125" style="105" customWidth="1"/>
    <col min="5892" max="5892" width="9.140625" style="105"/>
    <col min="5893" max="5893" width="7.140625" style="105" customWidth="1"/>
    <col min="5894" max="5894" width="13.7109375" style="105" customWidth="1"/>
    <col min="5895" max="5895" width="10" style="105" customWidth="1"/>
    <col min="5896" max="5896" width="13.5703125" style="105" customWidth="1"/>
    <col min="5897" max="6144" width="9.140625" style="105"/>
    <col min="6145" max="6145" width="6.42578125" style="105" customWidth="1"/>
    <col min="6146" max="6146" width="13.7109375" style="105" customWidth="1"/>
    <col min="6147" max="6147" width="11.5703125" style="105" customWidth="1"/>
    <col min="6148" max="6148" width="9.140625" style="105"/>
    <col min="6149" max="6149" width="7.140625" style="105" customWidth="1"/>
    <col min="6150" max="6150" width="13.7109375" style="105" customWidth="1"/>
    <col min="6151" max="6151" width="10" style="105" customWidth="1"/>
    <col min="6152" max="6152" width="13.5703125" style="105" customWidth="1"/>
    <col min="6153" max="6400" width="9.140625" style="105"/>
    <col min="6401" max="6401" width="6.42578125" style="105" customWidth="1"/>
    <col min="6402" max="6402" width="13.7109375" style="105" customWidth="1"/>
    <col min="6403" max="6403" width="11.5703125" style="105" customWidth="1"/>
    <col min="6404" max="6404" width="9.140625" style="105"/>
    <col min="6405" max="6405" width="7.140625" style="105" customWidth="1"/>
    <col min="6406" max="6406" width="13.7109375" style="105" customWidth="1"/>
    <col min="6407" max="6407" width="10" style="105" customWidth="1"/>
    <col min="6408" max="6408" width="13.5703125" style="105" customWidth="1"/>
    <col min="6409" max="6656" width="9.140625" style="105"/>
    <col min="6657" max="6657" width="6.42578125" style="105" customWidth="1"/>
    <col min="6658" max="6658" width="13.7109375" style="105" customWidth="1"/>
    <col min="6659" max="6659" width="11.5703125" style="105" customWidth="1"/>
    <col min="6660" max="6660" width="9.140625" style="105"/>
    <col min="6661" max="6661" width="7.140625" style="105" customWidth="1"/>
    <col min="6662" max="6662" width="13.7109375" style="105" customWidth="1"/>
    <col min="6663" max="6663" width="10" style="105" customWidth="1"/>
    <col min="6664" max="6664" width="13.5703125" style="105" customWidth="1"/>
    <col min="6665" max="6912" width="9.140625" style="105"/>
    <col min="6913" max="6913" width="6.42578125" style="105" customWidth="1"/>
    <col min="6914" max="6914" width="13.7109375" style="105" customWidth="1"/>
    <col min="6915" max="6915" width="11.5703125" style="105" customWidth="1"/>
    <col min="6916" max="6916" width="9.140625" style="105"/>
    <col min="6917" max="6917" width="7.140625" style="105" customWidth="1"/>
    <col min="6918" max="6918" width="13.7109375" style="105" customWidth="1"/>
    <col min="6919" max="6919" width="10" style="105" customWidth="1"/>
    <col min="6920" max="6920" width="13.5703125" style="105" customWidth="1"/>
    <col min="6921" max="7168" width="9.140625" style="105"/>
    <col min="7169" max="7169" width="6.42578125" style="105" customWidth="1"/>
    <col min="7170" max="7170" width="13.7109375" style="105" customWidth="1"/>
    <col min="7171" max="7171" width="11.5703125" style="105" customWidth="1"/>
    <col min="7172" max="7172" width="9.140625" style="105"/>
    <col min="7173" max="7173" width="7.140625" style="105" customWidth="1"/>
    <col min="7174" max="7174" width="13.7109375" style="105" customWidth="1"/>
    <col min="7175" max="7175" width="10" style="105" customWidth="1"/>
    <col min="7176" max="7176" width="13.5703125" style="105" customWidth="1"/>
    <col min="7177" max="7424" width="9.140625" style="105"/>
    <col min="7425" max="7425" width="6.42578125" style="105" customWidth="1"/>
    <col min="7426" max="7426" width="13.7109375" style="105" customWidth="1"/>
    <col min="7427" max="7427" width="11.5703125" style="105" customWidth="1"/>
    <col min="7428" max="7428" width="9.140625" style="105"/>
    <col min="7429" max="7429" width="7.140625" style="105" customWidth="1"/>
    <col min="7430" max="7430" width="13.7109375" style="105" customWidth="1"/>
    <col min="7431" max="7431" width="10" style="105" customWidth="1"/>
    <col min="7432" max="7432" width="13.5703125" style="105" customWidth="1"/>
    <col min="7433" max="7680" width="9.140625" style="105"/>
    <col min="7681" max="7681" width="6.42578125" style="105" customWidth="1"/>
    <col min="7682" max="7682" width="13.7109375" style="105" customWidth="1"/>
    <col min="7683" max="7683" width="11.5703125" style="105" customWidth="1"/>
    <col min="7684" max="7684" width="9.140625" style="105"/>
    <col min="7685" max="7685" width="7.140625" style="105" customWidth="1"/>
    <col min="7686" max="7686" width="13.7109375" style="105" customWidth="1"/>
    <col min="7687" max="7687" width="10" style="105" customWidth="1"/>
    <col min="7688" max="7688" width="13.5703125" style="105" customWidth="1"/>
    <col min="7689" max="7936" width="9.140625" style="105"/>
    <col min="7937" max="7937" width="6.42578125" style="105" customWidth="1"/>
    <col min="7938" max="7938" width="13.7109375" style="105" customWidth="1"/>
    <col min="7939" max="7939" width="11.5703125" style="105" customWidth="1"/>
    <col min="7940" max="7940" width="9.140625" style="105"/>
    <col min="7941" max="7941" width="7.140625" style="105" customWidth="1"/>
    <col min="7942" max="7942" width="13.7109375" style="105" customWidth="1"/>
    <col min="7943" max="7943" width="10" style="105" customWidth="1"/>
    <col min="7944" max="7944" width="13.5703125" style="105" customWidth="1"/>
    <col min="7945" max="8192" width="9.140625" style="105"/>
    <col min="8193" max="8193" width="6.42578125" style="105" customWidth="1"/>
    <col min="8194" max="8194" width="13.7109375" style="105" customWidth="1"/>
    <col min="8195" max="8195" width="11.5703125" style="105" customWidth="1"/>
    <col min="8196" max="8196" width="9.140625" style="105"/>
    <col min="8197" max="8197" width="7.140625" style="105" customWidth="1"/>
    <col min="8198" max="8198" width="13.7109375" style="105" customWidth="1"/>
    <col min="8199" max="8199" width="10" style="105" customWidth="1"/>
    <col min="8200" max="8200" width="13.5703125" style="105" customWidth="1"/>
    <col min="8201" max="8448" width="9.140625" style="105"/>
    <col min="8449" max="8449" width="6.42578125" style="105" customWidth="1"/>
    <col min="8450" max="8450" width="13.7109375" style="105" customWidth="1"/>
    <col min="8451" max="8451" width="11.5703125" style="105" customWidth="1"/>
    <col min="8452" max="8452" width="9.140625" style="105"/>
    <col min="8453" max="8453" width="7.140625" style="105" customWidth="1"/>
    <col min="8454" max="8454" width="13.7109375" style="105" customWidth="1"/>
    <col min="8455" max="8455" width="10" style="105" customWidth="1"/>
    <col min="8456" max="8456" width="13.5703125" style="105" customWidth="1"/>
    <col min="8457" max="8704" width="9.140625" style="105"/>
    <col min="8705" max="8705" width="6.42578125" style="105" customWidth="1"/>
    <col min="8706" max="8706" width="13.7109375" style="105" customWidth="1"/>
    <col min="8707" max="8707" width="11.5703125" style="105" customWidth="1"/>
    <col min="8708" max="8708" width="9.140625" style="105"/>
    <col min="8709" max="8709" width="7.140625" style="105" customWidth="1"/>
    <col min="8710" max="8710" width="13.7109375" style="105" customWidth="1"/>
    <col min="8711" max="8711" width="10" style="105" customWidth="1"/>
    <col min="8712" max="8712" width="13.5703125" style="105" customWidth="1"/>
    <col min="8713" max="8960" width="9.140625" style="105"/>
    <col min="8961" max="8961" width="6.42578125" style="105" customWidth="1"/>
    <col min="8962" max="8962" width="13.7109375" style="105" customWidth="1"/>
    <col min="8963" max="8963" width="11.5703125" style="105" customWidth="1"/>
    <col min="8964" max="8964" width="9.140625" style="105"/>
    <col min="8965" max="8965" width="7.140625" style="105" customWidth="1"/>
    <col min="8966" max="8966" width="13.7109375" style="105" customWidth="1"/>
    <col min="8967" max="8967" width="10" style="105" customWidth="1"/>
    <col min="8968" max="8968" width="13.5703125" style="105" customWidth="1"/>
    <col min="8969" max="9216" width="9.140625" style="105"/>
    <col min="9217" max="9217" width="6.42578125" style="105" customWidth="1"/>
    <col min="9218" max="9218" width="13.7109375" style="105" customWidth="1"/>
    <col min="9219" max="9219" width="11.5703125" style="105" customWidth="1"/>
    <col min="9220" max="9220" width="9.140625" style="105"/>
    <col min="9221" max="9221" width="7.140625" style="105" customWidth="1"/>
    <col min="9222" max="9222" width="13.7109375" style="105" customWidth="1"/>
    <col min="9223" max="9223" width="10" style="105" customWidth="1"/>
    <col min="9224" max="9224" width="13.5703125" style="105" customWidth="1"/>
    <col min="9225" max="9472" width="9.140625" style="105"/>
    <col min="9473" max="9473" width="6.42578125" style="105" customWidth="1"/>
    <col min="9474" max="9474" width="13.7109375" style="105" customWidth="1"/>
    <col min="9475" max="9475" width="11.5703125" style="105" customWidth="1"/>
    <col min="9476" max="9476" width="9.140625" style="105"/>
    <col min="9477" max="9477" width="7.140625" style="105" customWidth="1"/>
    <col min="9478" max="9478" width="13.7109375" style="105" customWidth="1"/>
    <col min="9479" max="9479" width="10" style="105" customWidth="1"/>
    <col min="9480" max="9480" width="13.5703125" style="105" customWidth="1"/>
    <col min="9481" max="9728" width="9.140625" style="105"/>
    <col min="9729" max="9729" width="6.42578125" style="105" customWidth="1"/>
    <col min="9730" max="9730" width="13.7109375" style="105" customWidth="1"/>
    <col min="9731" max="9731" width="11.5703125" style="105" customWidth="1"/>
    <col min="9732" max="9732" width="9.140625" style="105"/>
    <col min="9733" max="9733" width="7.140625" style="105" customWidth="1"/>
    <col min="9734" max="9734" width="13.7109375" style="105" customWidth="1"/>
    <col min="9735" max="9735" width="10" style="105" customWidth="1"/>
    <col min="9736" max="9736" width="13.5703125" style="105" customWidth="1"/>
    <col min="9737" max="9984" width="9.140625" style="105"/>
    <col min="9985" max="9985" width="6.42578125" style="105" customWidth="1"/>
    <col min="9986" max="9986" width="13.7109375" style="105" customWidth="1"/>
    <col min="9987" max="9987" width="11.5703125" style="105" customWidth="1"/>
    <col min="9988" max="9988" width="9.140625" style="105"/>
    <col min="9989" max="9989" width="7.140625" style="105" customWidth="1"/>
    <col min="9990" max="9990" width="13.7109375" style="105" customWidth="1"/>
    <col min="9991" max="9991" width="10" style="105" customWidth="1"/>
    <col min="9992" max="9992" width="13.5703125" style="105" customWidth="1"/>
    <col min="9993" max="10240" width="9.140625" style="105"/>
    <col min="10241" max="10241" width="6.42578125" style="105" customWidth="1"/>
    <col min="10242" max="10242" width="13.7109375" style="105" customWidth="1"/>
    <col min="10243" max="10243" width="11.5703125" style="105" customWidth="1"/>
    <col min="10244" max="10244" width="9.140625" style="105"/>
    <col min="10245" max="10245" width="7.140625" style="105" customWidth="1"/>
    <col min="10246" max="10246" width="13.7109375" style="105" customWidth="1"/>
    <col min="10247" max="10247" width="10" style="105" customWidth="1"/>
    <col min="10248" max="10248" width="13.5703125" style="105" customWidth="1"/>
    <col min="10249" max="10496" width="9.140625" style="105"/>
    <col min="10497" max="10497" width="6.42578125" style="105" customWidth="1"/>
    <col min="10498" max="10498" width="13.7109375" style="105" customWidth="1"/>
    <col min="10499" max="10499" width="11.5703125" style="105" customWidth="1"/>
    <col min="10500" max="10500" width="9.140625" style="105"/>
    <col min="10501" max="10501" width="7.140625" style="105" customWidth="1"/>
    <col min="10502" max="10502" width="13.7109375" style="105" customWidth="1"/>
    <col min="10503" max="10503" width="10" style="105" customWidth="1"/>
    <col min="10504" max="10504" width="13.5703125" style="105" customWidth="1"/>
    <col min="10505" max="10752" width="9.140625" style="105"/>
    <col min="10753" max="10753" width="6.42578125" style="105" customWidth="1"/>
    <col min="10754" max="10754" width="13.7109375" style="105" customWidth="1"/>
    <col min="10755" max="10755" width="11.5703125" style="105" customWidth="1"/>
    <col min="10756" max="10756" width="9.140625" style="105"/>
    <col min="10757" max="10757" width="7.140625" style="105" customWidth="1"/>
    <col min="10758" max="10758" width="13.7109375" style="105" customWidth="1"/>
    <col min="10759" max="10759" width="10" style="105" customWidth="1"/>
    <col min="10760" max="10760" width="13.5703125" style="105" customWidth="1"/>
    <col min="10761" max="11008" width="9.140625" style="105"/>
    <col min="11009" max="11009" width="6.42578125" style="105" customWidth="1"/>
    <col min="11010" max="11010" width="13.7109375" style="105" customWidth="1"/>
    <col min="11011" max="11011" width="11.5703125" style="105" customWidth="1"/>
    <col min="11012" max="11012" width="9.140625" style="105"/>
    <col min="11013" max="11013" width="7.140625" style="105" customWidth="1"/>
    <col min="11014" max="11014" width="13.7109375" style="105" customWidth="1"/>
    <col min="11015" max="11015" width="10" style="105" customWidth="1"/>
    <col min="11016" max="11016" width="13.5703125" style="105" customWidth="1"/>
    <col min="11017" max="11264" width="9.140625" style="105"/>
    <col min="11265" max="11265" width="6.42578125" style="105" customWidth="1"/>
    <col min="11266" max="11266" width="13.7109375" style="105" customWidth="1"/>
    <col min="11267" max="11267" width="11.5703125" style="105" customWidth="1"/>
    <col min="11268" max="11268" width="9.140625" style="105"/>
    <col min="11269" max="11269" width="7.140625" style="105" customWidth="1"/>
    <col min="11270" max="11270" width="13.7109375" style="105" customWidth="1"/>
    <col min="11271" max="11271" width="10" style="105" customWidth="1"/>
    <col min="11272" max="11272" width="13.5703125" style="105" customWidth="1"/>
    <col min="11273" max="11520" width="9.140625" style="105"/>
    <col min="11521" max="11521" width="6.42578125" style="105" customWidth="1"/>
    <col min="11522" max="11522" width="13.7109375" style="105" customWidth="1"/>
    <col min="11523" max="11523" width="11.5703125" style="105" customWidth="1"/>
    <col min="11524" max="11524" width="9.140625" style="105"/>
    <col min="11525" max="11525" width="7.140625" style="105" customWidth="1"/>
    <col min="11526" max="11526" width="13.7109375" style="105" customWidth="1"/>
    <col min="11527" max="11527" width="10" style="105" customWidth="1"/>
    <col min="11528" max="11528" width="13.5703125" style="105" customWidth="1"/>
    <col min="11529" max="11776" width="9.140625" style="105"/>
    <col min="11777" max="11777" width="6.42578125" style="105" customWidth="1"/>
    <col min="11778" max="11778" width="13.7109375" style="105" customWidth="1"/>
    <col min="11779" max="11779" width="11.5703125" style="105" customWidth="1"/>
    <col min="11780" max="11780" width="9.140625" style="105"/>
    <col min="11781" max="11781" width="7.140625" style="105" customWidth="1"/>
    <col min="11782" max="11782" width="13.7109375" style="105" customWidth="1"/>
    <col min="11783" max="11783" width="10" style="105" customWidth="1"/>
    <col min="11784" max="11784" width="13.5703125" style="105" customWidth="1"/>
    <col min="11785" max="12032" width="9.140625" style="105"/>
    <col min="12033" max="12033" width="6.42578125" style="105" customWidth="1"/>
    <col min="12034" max="12034" width="13.7109375" style="105" customWidth="1"/>
    <col min="12035" max="12035" width="11.5703125" style="105" customWidth="1"/>
    <col min="12036" max="12036" width="9.140625" style="105"/>
    <col min="12037" max="12037" width="7.140625" style="105" customWidth="1"/>
    <col min="12038" max="12038" width="13.7109375" style="105" customWidth="1"/>
    <col min="12039" max="12039" width="10" style="105" customWidth="1"/>
    <col min="12040" max="12040" width="13.5703125" style="105" customWidth="1"/>
    <col min="12041" max="12288" width="9.140625" style="105"/>
    <col min="12289" max="12289" width="6.42578125" style="105" customWidth="1"/>
    <col min="12290" max="12290" width="13.7109375" style="105" customWidth="1"/>
    <col min="12291" max="12291" width="11.5703125" style="105" customWidth="1"/>
    <col min="12292" max="12292" width="9.140625" style="105"/>
    <col min="12293" max="12293" width="7.140625" style="105" customWidth="1"/>
    <col min="12294" max="12294" width="13.7109375" style="105" customWidth="1"/>
    <col min="12295" max="12295" width="10" style="105" customWidth="1"/>
    <col min="12296" max="12296" width="13.5703125" style="105" customWidth="1"/>
    <col min="12297" max="12544" width="9.140625" style="105"/>
    <col min="12545" max="12545" width="6.42578125" style="105" customWidth="1"/>
    <col min="12546" max="12546" width="13.7109375" style="105" customWidth="1"/>
    <col min="12547" max="12547" width="11.5703125" style="105" customWidth="1"/>
    <col min="12548" max="12548" width="9.140625" style="105"/>
    <col min="12549" max="12549" width="7.140625" style="105" customWidth="1"/>
    <col min="12550" max="12550" width="13.7109375" style="105" customWidth="1"/>
    <col min="12551" max="12551" width="10" style="105" customWidth="1"/>
    <col min="12552" max="12552" width="13.5703125" style="105" customWidth="1"/>
    <col min="12553" max="12800" width="9.140625" style="105"/>
    <col min="12801" max="12801" width="6.42578125" style="105" customWidth="1"/>
    <col min="12802" max="12802" width="13.7109375" style="105" customWidth="1"/>
    <col min="12803" max="12803" width="11.5703125" style="105" customWidth="1"/>
    <col min="12804" max="12804" width="9.140625" style="105"/>
    <col min="12805" max="12805" width="7.140625" style="105" customWidth="1"/>
    <col min="12806" max="12806" width="13.7109375" style="105" customWidth="1"/>
    <col min="12807" max="12807" width="10" style="105" customWidth="1"/>
    <col min="12808" max="12808" width="13.5703125" style="105" customWidth="1"/>
    <col min="12809" max="13056" width="9.140625" style="105"/>
    <col min="13057" max="13057" width="6.42578125" style="105" customWidth="1"/>
    <col min="13058" max="13058" width="13.7109375" style="105" customWidth="1"/>
    <col min="13059" max="13059" width="11.5703125" style="105" customWidth="1"/>
    <col min="13060" max="13060" width="9.140625" style="105"/>
    <col min="13061" max="13061" width="7.140625" style="105" customWidth="1"/>
    <col min="13062" max="13062" width="13.7109375" style="105" customWidth="1"/>
    <col min="13063" max="13063" width="10" style="105" customWidth="1"/>
    <col min="13064" max="13064" width="13.5703125" style="105" customWidth="1"/>
    <col min="13065" max="13312" width="9.140625" style="105"/>
    <col min="13313" max="13313" width="6.42578125" style="105" customWidth="1"/>
    <col min="13314" max="13314" width="13.7109375" style="105" customWidth="1"/>
    <col min="13315" max="13315" width="11.5703125" style="105" customWidth="1"/>
    <col min="13316" max="13316" width="9.140625" style="105"/>
    <col min="13317" max="13317" width="7.140625" style="105" customWidth="1"/>
    <col min="13318" max="13318" width="13.7109375" style="105" customWidth="1"/>
    <col min="13319" max="13319" width="10" style="105" customWidth="1"/>
    <col min="13320" max="13320" width="13.5703125" style="105" customWidth="1"/>
    <col min="13321" max="13568" width="9.140625" style="105"/>
    <col min="13569" max="13569" width="6.42578125" style="105" customWidth="1"/>
    <col min="13570" max="13570" width="13.7109375" style="105" customWidth="1"/>
    <col min="13571" max="13571" width="11.5703125" style="105" customWidth="1"/>
    <col min="13572" max="13572" width="9.140625" style="105"/>
    <col min="13573" max="13573" width="7.140625" style="105" customWidth="1"/>
    <col min="13574" max="13574" width="13.7109375" style="105" customWidth="1"/>
    <col min="13575" max="13575" width="10" style="105" customWidth="1"/>
    <col min="13576" max="13576" width="13.5703125" style="105" customWidth="1"/>
    <col min="13577" max="13824" width="9.140625" style="105"/>
    <col min="13825" max="13825" width="6.42578125" style="105" customWidth="1"/>
    <col min="13826" max="13826" width="13.7109375" style="105" customWidth="1"/>
    <col min="13827" max="13827" width="11.5703125" style="105" customWidth="1"/>
    <col min="13828" max="13828" width="9.140625" style="105"/>
    <col min="13829" max="13829" width="7.140625" style="105" customWidth="1"/>
    <col min="13830" max="13830" width="13.7109375" style="105" customWidth="1"/>
    <col min="13831" max="13831" width="10" style="105" customWidth="1"/>
    <col min="13832" max="13832" width="13.5703125" style="105" customWidth="1"/>
    <col min="13833" max="14080" width="9.140625" style="105"/>
    <col min="14081" max="14081" width="6.42578125" style="105" customWidth="1"/>
    <col min="14082" max="14082" width="13.7109375" style="105" customWidth="1"/>
    <col min="14083" max="14083" width="11.5703125" style="105" customWidth="1"/>
    <col min="14084" max="14084" width="9.140625" style="105"/>
    <col min="14085" max="14085" width="7.140625" style="105" customWidth="1"/>
    <col min="14086" max="14086" width="13.7109375" style="105" customWidth="1"/>
    <col min="14087" max="14087" width="10" style="105" customWidth="1"/>
    <col min="14088" max="14088" width="13.5703125" style="105" customWidth="1"/>
    <col min="14089" max="14336" width="9.140625" style="105"/>
    <col min="14337" max="14337" width="6.42578125" style="105" customWidth="1"/>
    <col min="14338" max="14338" width="13.7109375" style="105" customWidth="1"/>
    <col min="14339" max="14339" width="11.5703125" style="105" customWidth="1"/>
    <col min="14340" max="14340" width="9.140625" style="105"/>
    <col min="14341" max="14341" width="7.140625" style="105" customWidth="1"/>
    <col min="14342" max="14342" width="13.7109375" style="105" customWidth="1"/>
    <col min="14343" max="14343" width="10" style="105" customWidth="1"/>
    <col min="14344" max="14344" width="13.5703125" style="105" customWidth="1"/>
    <col min="14345" max="14592" width="9.140625" style="105"/>
    <col min="14593" max="14593" width="6.42578125" style="105" customWidth="1"/>
    <col min="14594" max="14594" width="13.7109375" style="105" customWidth="1"/>
    <col min="14595" max="14595" width="11.5703125" style="105" customWidth="1"/>
    <col min="14596" max="14596" width="9.140625" style="105"/>
    <col min="14597" max="14597" width="7.140625" style="105" customWidth="1"/>
    <col min="14598" max="14598" width="13.7109375" style="105" customWidth="1"/>
    <col min="14599" max="14599" width="10" style="105" customWidth="1"/>
    <col min="14600" max="14600" width="13.5703125" style="105" customWidth="1"/>
    <col min="14601" max="14848" width="9.140625" style="105"/>
    <col min="14849" max="14849" width="6.42578125" style="105" customWidth="1"/>
    <col min="14850" max="14850" width="13.7109375" style="105" customWidth="1"/>
    <col min="14851" max="14851" width="11.5703125" style="105" customWidth="1"/>
    <col min="14852" max="14852" width="9.140625" style="105"/>
    <col min="14853" max="14853" width="7.140625" style="105" customWidth="1"/>
    <col min="14854" max="14854" width="13.7109375" style="105" customWidth="1"/>
    <col min="14855" max="14855" width="10" style="105" customWidth="1"/>
    <col min="14856" max="14856" width="13.5703125" style="105" customWidth="1"/>
    <col min="14857" max="15104" width="9.140625" style="105"/>
    <col min="15105" max="15105" width="6.42578125" style="105" customWidth="1"/>
    <col min="15106" max="15106" width="13.7109375" style="105" customWidth="1"/>
    <col min="15107" max="15107" width="11.5703125" style="105" customWidth="1"/>
    <col min="15108" max="15108" width="9.140625" style="105"/>
    <col min="15109" max="15109" width="7.140625" style="105" customWidth="1"/>
    <col min="15110" max="15110" width="13.7109375" style="105" customWidth="1"/>
    <col min="15111" max="15111" width="10" style="105" customWidth="1"/>
    <col min="15112" max="15112" width="13.5703125" style="105" customWidth="1"/>
    <col min="15113" max="15360" width="9.140625" style="105"/>
    <col min="15361" max="15361" width="6.42578125" style="105" customWidth="1"/>
    <col min="15362" max="15362" width="13.7109375" style="105" customWidth="1"/>
    <col min="15363" max="15363" width="11.5703125" style="105" customWidth="1"/>
    <col min="15364" max="15364" width="9.140625" style="105"/>
    <col min="15365" max="15365" width="7.140625" style="105" customWidth="1"/>
    <col min="15366" max="15366" width="13.7109375" style="105" customWidth="1"/>
    <col min="15367" max="15367" width="10" style="105" customWidth="1"/>
    <col min="15368" max="15368" width="13.5703125" style="105" customWidth="1"/>
    <col min="15369" max="15616" width="9.140625" style="105"/>
    <col min="15617" max="15617" width="6.42578125" style="105" customWidth="1"/>
    <col min="15618" max="15618" width="13.7109375" style="105" customWidth="1"/>
    <col min="15619" max="15619" width="11.5703125" style="105" customWidth="1"/>
    <col min="15620" max="15620" width="9.140625" style="105"/>
    <col min="15621" max="15621" width="7.140625" style="105" customWidth="1"/>
    <col min="15622" max="15622" width="13.7109375" style="105" customWidth="1"/>
    <col min="15623" max="15623" width="10" style="105" customWidth="1"/>
    <col min="15624" max="15624" width="13.5703125" style="105" customWidth="1"/>
    <col min="15625" max="15872" width="9.140625" style="105"/>
    <col min="15873" max="15873" width="6.42578125" style="105" customWidth="1"/>
    <col min="15874" max="15874" width="13.7109375" style="105" customWidth="1"/>
    <col min="15875" max="15875" width="11.5703125" style="105" customWidth="1"/>
    <col min="15876" max="15876" width="9.140625" style="105"/>
    <col min="15877" max="15877" width="7.140625" style="105" customWidth="1"/>
    <col min="15878" max="15878" width="13.7109375" style="105" customWidth="1"/>
    <col min="15879" max="15879" width="10" style="105" customWidth="1"/>
    <col min="15880" max="15880" width="13.5703125" style="105" customWidth="1"/>
    <col min="15881" max="16128" width="9.140625" style="105"/>
    <col min="16129" max="16129" width="6.42578125" style="105" customWidth="1"/>
    <col min="16130" max="16130" width="13.7109375" style="105" customWidth="1"/>
    <col min="16131" max="16131" width="11.5703125" style="105" customWidth="1"/>
    <col min="16132" max="16132" width="9.140625" style="105"/>
    <col min="16133" max="16133" width="7.140625" style="105" customWidth="1"/>
    <col min="16134" max="16134" width="13.7109375" style="105" customWidth="1"/>
    <col min="16135" max="16135" width="10" style="105" customWidth="1"/>
    <col min="16136" max="16136" width="13.5703125" style="105" customWidth="1"/>
    <col min="16137" max="16384" width="9.140625" style="105"/>
  </cols>
  <sheetData>
    <row r="2" spans="1:9">
      <c r="A2" s="499" t="s">
        <v>248</v>
      </c>
      <c r="B2" s="499"/>
      <c r="C2" s="499"/>
      <c r="D2" s="499"/>
      <c r="E2" s="499"/>
      <c r="F2" s="499"/>
      <c r="G2" s="499"/>
      <c r="H2" s="499"/>
    </row>
    <row r="3" spans="1:9">
      <c r="A3" s="508" t="s">
        <v>247</v>
      </c>
      <c r="B3" s="508"/>
      <c r="C3" s="508"/>
      <c r="D3" s="508"/>
      <c r="E3" s="508"/>
      <c r="F3" s="508"/>
      <c r="G3" s="508"/>
      <c r="H3" s="508"/>
    </row>
    <row r="6" spans="1:9">
      <c r="A6" s="501" t="s">
        <v>246</v>
      </c>
      <c r="B6" s="501"/>
      <c r="C6" s="501"/>
      <c r="D6" s="501"/>
      <c r="E6" s="501"/>
      <c r="F6" s="501"/>
      <c r="G6" s="501"/>
      <c r="H6" s="501"/>
    </row>
    <row r="9" spans="1:9" ht="15.75">
      <c r="A9" s="500" t="s">
        <v>245</v>
      </c>
      <c r="B9" s="500"/>
      <c r="C9" s="500"/>
      <c r="D9" s="500"/>
      <c r="E9" s="500"/>
      <c r="F9" s="500"/>
      <c r="G9" s="500"/>
      <c r="H9" s="500"/>
      <c r="I9" s="105"/>
    </row>
    <row r="10" spans="1:9">
      <c r="D10" s="119"/>
    </row>
    <row r="11" spans="1:9">
      <c r="C11" s="501" t="s">
        <v>244</v>
      </c>
      <c r="D11" s="501"/>
      <c r="E11" s="501"/>
      <c r="F11" s="501"/>
    </row>
    <row r="12" spans="1:9">
      <c r="B12" s="502"/>
      <c r="C12" s="502"/>
      <c r="D12" s="502"/>
      <c r="E12" s="502"/>
      <c r="F12" s="502"/>
      <c r="G12" s="502"/>
    </row>
    <row r="14" spans="1:9">
      <c r="A14" s="503" t="s">
        <v>243</v>
      </c>
      <c r="B14" s="503"/>
      <c r="C14" s="120" t="s">
        <v>431</v>
      </c>
      <c r="D14" s="121"/>
      <c r="E14" s="121"/>
      <c r="F14" s="121"/>
      <c r="G14" s="121"/>
      <c r="H14" s="121"/>
      <c r="I14" s="105"/>
    </row>
    <row r="15" spans="1:9">
      <c r="A15" s="504" t="s">
        <v>242</v>
      </c>
      <c r="B15" s="504"/>
      <c r="C15" s="504"/>
      <c r="D15" s="504"/>
      <c r="E15" s="504"/>
      <c r="F15" s="504"/>
      <c r="G15" s="504"/>
      <c r="H15" s="504"/>
    </row>
    <row r="16" spans="1:9" ht="28.5">
      <c r="A16" s="680" t="s">
        <v>241</v>
      </c>
      <c r="B16" s="680" t="s">
        <v>240</v>
      </c>
      <c r="C16" s="681" t="s">
        <v>239</v>
      </c>
      <c r="D16" s="682"/>
      <c r="E16" s="683"/>
      <c r="F16" s="680" t="s">
        <v>238</v>
      </c>
      <c r="G16" s="684" t="s">
        <v>237</v>
      </c>
      <c r="H16" s="684" t="s">
        <v>236</v>
      </c>
      <c r="I16" s="105"/>
    </row>
    <row r="17" spans="1:8">
      <c r="A17" s="122">
        <v>1</v>
      </c>
      <c r="B17" s="456" t="s">
        <v>20</v>
      </c>
      <c r="C17" s="497" t="s">
        <v>235</v>
      </c>
      <c r="D17" s="497"/>
      <c r="E17" s="497"/>
      <c r="F17" s="457" t="s">
        <v>404</v>
      </c>
      <c r="G17" s="458">
        <v>2</v>
      </c>
      <c r="H17" s="459">
        <v>9875</v>
      </c>
    </row>
    <row r="18" spans="1:8">
      <c r="A18" s="122"/>
      <c r="B18" s="453" t="s">
        <v>232</v>
      </c>
      <c r="C18" s="498"/>
      <c r="D18" s="498"/>
      <c r="E18" s="498"/>
      <c r="F18" s="454" t="s">
        <v>404</v>
      </c>
      <c r="G18" s="455">
        <v>2</v>
      </c>
      <c r="H18" s="123">
        <f>0+H17</f>
        <v>9875</v>
      </c>
    </row>
    <row r="19" spans="1:8">
      <c r="A19" s="122">
        <v>2</v>
      </c>
      <c r="B19" s="456" t="s">
        <v>20</v>
      </c>
      <c r="C19" s="497" t="s">
        <v>235</v>
      </c>
      <c r="D19" s="497"/>
      <c r="E19" s="497"/>
      <c r="F19" s="457" t="s">
        <v>231</v>
      </c>
      <c r="G19" s="458">
        <v>2</v>
      </c>
      <c r="H19" s="459">
        <v>161568.9</v>
      </c>
    </row>
    <row r="20" spans="1:8">
      <c r="A20" s="122">
        <v>3</v>
      </c>
      <c r="B20" s="456" t="s">
        <v>20</v>
      </c>
      <c r="C20" s="497" t="s">
        <v>234</v>
      </c>
      <c r="D20" s="497"/>
      <c r="E20" s="497"/>
      <c r="F20" s="457" t="s">
        <v>231</v>
      </c>
      <c r="G20" s="458">
        <v>2</v>
      </c>
      <c r="H20" s="459">
        <v>12785.42</v>
      </c>
    </row>
    <row r="21" spans="1:8">
      <c r="A21" s="122">
        <v>4</v>
      </c>
      <c r="B21" s="456" t="s">
        <v>20</v>
      </c>
      <c r="C21" s="497" t="s">
        <v>233</v>
      </c>
      <c r="D21" s="497"/>
      <c r="E21" s="497"/>
      <c r="F21" s="457" t="s">
        <v>231</v>
      </c>
      <c r="G21" s="458">
        <v>2</v>
      </c>
      <c r="H21" s="459">
        <v>237346.76</v>
      </c>
    </row>
    <row r="22" spans="1:8">
      <c r="A22" s="122"/>
      <c r="B22" s="498" t="s">
        <v>232</v>
      </c>
      <c r="C22" s="498"/>
      <c r="D22" s="498"/>
      <c r="E22" s="498"/>
      <c r="F22" s="454" t="s">
        <v>231</v>
      </c>
      <c r="G22" s="455">
        <v>2</v>
      </c>
      <c r="H22" s="123">
        <f>0+H19+H20+H21</f>
        <v>411701.08</v>
      </c>
    </row>
    <row r="23" spans="1:8">
      <c r="A23" s="122"/>
      <c r="B23" s="498" t="s">
        <v>232</v>
      </c>
      <c r="C23" s="498"/>
      <c r="D23" s="498"/>
      <c r="E23" s="498"/>
      <c r="F23" s="454"/>
      <c r="G23" s="455"/>
      <c r="H23" s="123">
        <f>H18+H22</f>
        <v>421576.08</v>
      </c>
    </row>
    <row r="24" spans="1:8">
      <c r="A24" s="122"/>
      <c r="B24" s="456"/>
      <c r="C24" s="497"/>
      <c r="D24" s="497"/>
      <c r="E24" s="497"/>
      <c r="F24" s="457"/>
      <c r="G24" s="458"/>
      <c r="H24" s="459"/>
    </row>
    <row r="25" spans="1:8">
      <c r="A25" s="497" t="s">
        <v>498</v>
      </c>
      <c r="B25" s="497"/>
      <c r="C25" s="497"/>
      <c r="D25" s="497"/>
      <c r="E25" s="497"/>
      <c r="F25" s="509"/>
      <c r="G25" s="510"/>
      <c r="H25" s="511"/>
    </row>
    <row r="26" spans="1:8">
      <c r="A26" s="456"/>
      <c r="B26" s="456"/>
      <c r="C26" s="497"/>
      <c r="D26" s="497"/>
      <c r="E26" s="497"/>
      <c r="F26" s="457"/>
      <c r="G26" s="458"/>
      <c r="H26" s="459"/>
    </row>
    <row r="27" spans="1:8">
      <c r="A27" s="456">
        <v>1</v>
      </c>
      <c r="B27" s="456" t="s">
        <v>20</v>
      </c>
      <c r="C27" s="497" t="s">
        <v>235</v>
      </c>
      <c r="D27" s="497"/>
      <c r="E27" s="497"/>
      <c r="F27" s="457" t="s">
        <v>231</v>
      </c>
      <c r="G27" s="458">
        <v>2</v>
      </c>
      <c r="H27" s="459">
        <v>25549.599999999999</v>
      </c>
    </row>
    <row r="28" spans="1:8">
      <c r="A28" s="456">
        <v>2</v>
      </c>
      <c r="B28" s="456" t="s">
        <v>20</v>
      </c>
      <c r="C28" s="497" t="s">
        <v>234</v>
      </c>
      <c r="D28" s="497"/>
      <c r="E28" s="497"/>
      <c r="F28" s="457" t="s">
        <v>231</v>
      </c>
      <c r="G28" s="458">
        <v>2</v>
      </c>
      <c r="H28" s="459">
        <v>4296</v>
      </c>
    </row>
    <row r="29" spans="1:8">
      <c r="A29" s="456">
        <v>3</v>
      </c>
      <c r="B29" s="456" t="s">
        <v>20</v>
      </c>
      <c r="C29" s="497" t="s">
        <v>233</v>
      </c>
      <c r="D29" s="497"/>
      <c r="E29" s="497"/>
      <c r="F29" s="457" t="s">
        <v>231</v>
      </c>
      <c r="G29" s="458">
        <v>2</v>
      </c>
      <c r="H29" s="459">
        <v>14746.62</v>
      </c>
    </row>
    <row r="30" spans="1:8">
      <c r="A30" s="456"/>
      <c r="B30" s="498" t="s">
        <v>232</v>
      </c>
      <c r="C30" s="498"/>
      <c r="D30" s="498"/>
      <c r="E30" s="498"/>
      <c r="F30" s="454" t="s">
        <v>231</v>
      </c>
      <c r="G30" s="455">
        <v>2</v>
      </c>
      <c r="H30" s="123">
        <f>0+H27+H28+H29</f>
        <v>44592.22</v>
      </c>
    </row>
    <row r="31" spans="1:8">
      <c r="A31" s="456"/>
      <c r="B31" s="498" t="s">
        <v>403</v>
      </c>
      <c r="C31" s="498"/>
      <c r="D31" s="498"/>
      <c r="E31" s="498"/>
      <c r="F31" s="513"/>
      <c r="G31" s="514"/>
      <c r="H31" s="123">
        <f>+H30</f>
        <v>44592.22</v>
      </c>
    </row>
    <row r="34" spans="1:8">
      <c r="A34" s="503" t="s">
        <v>252</v>
      </c>
      <c r="B34" s="503"/>
      <c r="C34" s="503"/>
      <c r="D34" s="503"/>
      <c r="E34" s="515" t="s">
        <v>213</v>
      </c>
      <c r="F34" s="515"/>
      <c r="G34" s="515"/>
      <c r="H34" s="515"/>
    </row>
    <row r="35" spans="1:8">
      <c r="E35" s="512" t="s">
        <v>230</v>
      </c>
      <c r="F35" s="512"/>
      <c r="G35" s="512"/>
      <c r="H35" s="512"/>
    </row>
    <row r="38" spans="1:8">
      <c r="A38" s="503" t="s">
        <v>216</v>
      </c>
      <c r="B38" s="503"/>
      <c r="C38" s="503"/>
      <c r="D38" s="503"/>
      <c r="E38" s="515" t="s">
        <v>217</v>
      </c>
      <c r="F38" s="515"/>
      <c r="G38" s="515"/>
      <c r="H38" s="515"/>
    </row>
    <row r="39" spans="1:8">
      <c r="E39" s="512" t="s">
        <v>230</v>
      </c>
      <c r="F39" s="512"/>
      <c r="G39" s="512"/>
      <c r="H39" s="512"/>
    </row>
  </sheetData>
  <mergeCells count="30">
    <mergeCell ref="E35:H35"/>
    <mergeCell ref="E39:H39"/>
    <mergeCell ref="B31:G31"/>
    <mergeCell ref="A34:D34"/>
    <mergeCell ref="E34:H34"/>
    <mergeCell ref="A38:D38"/>
    <mergeCell ref="E38:H38"/>
    <mergeCell ref="B23:E23"/>
    <mergeCell ref="C28:E28"/>
    <mergeCell ref="B22:E22"/>
    <mergeCell ref="C29:E29"/>
    <mergeCell ref="C27:E27"/>
    <mergeCell ref="C24:E24"/>
    <mergeCell ref="A25:H25"/>
    <mergeCell ref="C26:E26"/>
    <mergeCell ref="B30:E30"/>
    <mergeCell ref="C19:E19"/>
    <mergeCell ref="C21:E21"/>
    <mergeCell ref="C17:E17"/>
    <mergeCell ref="C18:E18"/>
    <mergeCell ref="A2:H2"/>
    <mergeCell ref="A9:H9"/>
    <mergeCell ref="A6:H6"/>
    <mergeCell ref="C11:F11"/>
    <mergeCell ref="B12:G12"/>
    <mergeCell ref="A14:B14"/>
    <mergeCell ref="A15:H15"/>
    <mergeCell ref="C16:E16"/>
    <mergeCell ref="A3:H3"/>
    <mergeCell ref="C20:E20"/>
  </mergeCells>
  <pageMargins left="0.70866141732283472" right="0.51181102362204722" top="0.74803149606299213" bottom="0.74803149606299213" header="0.31496062992125984" footer="0.31496062992125984"/>
  <pageSetup paperSize="9" orientation="portrait"/>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DE8AA1-B1B0-4755-9A21-AA664BCDA6F3}">
  <dimension ref="A2:I36"/>
  <sheetViews>
    <sheetView showRuler="0" zoomScaleNormal="100" workbookViewId="0">
      <selection activeCell="N15" sqref="N15"/>
    </sheetView>
  </sheetViews>
  <sheetFormatPr defaultRowHeight="15"/>
  <cols>
    <col min="1" max="1" width="6.42578125" style="118" customWidth="1"/>
    <col min="2" max="2" width="13.7109375" style="118" customWidth="1"/>
    <col min="3" max="3" width="11.5703125" style="118" customWidth="1"/>
    <col min="4" max="4" width="9.140625" style="118"/>
    <col min="5" max="5" width="7.140625" style="118" customWidth="1"/>
    <col min="6" max="6" width="13.7109375" style="118" customWidth="1"/>
    <col min="7" max="7" width="10" style="118" customWidth="1"/>
    <col min="8" max="8" width="13.5703125" style="118" customWidth="1"/>
    <col min="9" max="9" width="9.140625" style="118"/>
    <col min="10" max="256" width="9.140625" style="105"/>
    <col min="257" max="257" width="6.42578125" style="105" customWidth="1"/>
    <col min="258" max="258" width="13.7109375" style="105" customWidth="1"/>
    <col min="259" max="259" width="11.5703125" style="105" customWidth="1"/>
    <col min="260" max="260" width="9.140625" style="105"/>
    <col min="261" max="261" width="7.140625" style="105" customWidth="1"/>
    <col min="262" max="262" width="13.7109375" style="105" customWidth="1"/>
    <col min="263" max="263" width="10" style="105" customWidth="1"/>
    <col min="264" max="264" width="13.5703125" style="105" customWidth="1"/>
    <col min="265" max="512" width="9.140625" style="105"/>
    <col min="513" max="513" width="6.42578125" style="105" customWidth="1"/>
    <col min="514" max="514" width="13.7109375" style="105" customWidth="1"/>
    <col min="515" max="515" width="11.5703125" style="105" customWidth="1"/>
    <col min="516" max="516" width="9.140625" style="105"/>
    <col min="517" max="517" width="7.140625" style="105" customWidth="1"/>
    <col min="518" max="518" width="13.7109375" style="105" customWidth="1"/>
    <col min="519" max="519" width="10" style="105" customWidth="1"/>
    <col min="520" max="520" width="13.5703125" style="105" customWidth="1"/>
    <col min="521" max="768" width="9.140625" style="105"/>
    <col min="769" max="769" width="6.42578125" style="105" customWidth="1"/>
    <col min="770" max="770" width="13.7109375" style="105" customWidth="1"/>
    <col min="771" max="771" width="11.5703125" style="105" customWidth="1"/>
    <col min="772" max="772" width="9.140625" style="105"/>
    <col min="773" max="773" width="7.140625" style="105" customWidth="1"/>
    <col min="774" max="774" width="13.7109375" style="105" customWidth="1"/>
    <col min="775" max="775" width="10" style="105" customWidth="1"/>
    <col min="776" max="776" width="13.5703125" style="105" customWidth="1"/>
    <col min="777" max="1024" width="9.140625" style="105"/>
    <col min="1025" max="1025" width="6.42578125" style="105" customWidth="1"/>
    <col min="1026" max="1026" width="13.7109375" style="105" customWidth="1"/>
    <col min="1027" max="1027" width="11.5703125" style="105" customWidth="1"/>
    <col min="1028" max="1028" width="9.140625" style="105"/>
    <col min="1029" max="1029" width="7.140625" style="105" customWidth="1"/>
    <col min="1030" max="1030" width="13.7109375" style="105" customWidth="1"/>
    <col min="1031" max="1031" width="10" style="105" customWidth="1"/>
    <col min="1032" max="1032" width="13.5703125" style="105" customWidth="1"/>
    <col min="1033" max="1280" width="9.140625" style="105"/>
    <col min="1281" max="1281" width="6.42578125" style="105" customWidth="1"/>
    <col min="1282" max="1282" width="13.7109375" style="105" customWidth="1"/>
    <col min="1283" max="1283" width="11.5703125" style="105" customWidth="1"/>
    <col min="1284" max="1284" width="9.140625" style="105"/>
    <col min="1285" max="1285" width="7.140625" style="105" customWidth="1"/>
    <col min="1286" max="1286" width="13.7109375" style="105" customWidth="1"/>
    <col min="1287" max="1287" width="10" style="105" customWidth="1"/>
    <col min="1288" max="1288" width="13.5703125" style="105" customWidth="1"/>
    <col min="1289" max="1536" width="9.140625" style="105"/>
    <col min="1537" max="1537" width="6.42578125" style="105" customWidth="1"/>
    <col min="1538" max="1538" width="13.7109375" style="105" customWidth="1"/>
    <col min="1539" max="1539" width="11.5703125" style="105" customWidth="1"/>
    <col min="1540" max="1540" width="9.140625" style="105"/>
    <col min="1541" max="1541" width="7.140625" style="105" customWidth="1"/>
    <col min="1542" max="1542" width="13.7109375" style="105" customWidth="1"/>
    <col min="1543" max="1543" width="10" style="105" customWidth="1"/>
    <col min="1544" max="1544" width="13.5703125" style="105" customWidth="1"/>
    <col min="1545" max="1792" width="9.140625" style="105"/>
    <col min="1793" max="1793" width="6.42578125" style="105" customWidth="1"/>
    <col min="1794" max="1794" width="13.7109375" style="105" customWidth="1"/>
    <col min="1795" max="1795" width="11.5703125" style="105" customWidth="1"/>
    <col min="1796" max="1796" width="9.140625" style="105"/>
    <col min="1797" max="1797" width="7.140625" style="105" customWidth="1"/>
    <col min="1798" max="1798" width="13.7109375" style="105" customWidth="1"/>
    <col min="1799" max="1799" width="10" style="105" customWidth="1"/>
    <col min="1800" max="1800" width="13.5703125" style="105" customWidth="1"/>
    <col min="1801" max="2048" width="9.140625" style="105"/>
    <col min="2049" max="2049" width="6.42578125" style="105" customWidth="1"/>
    <col min="2050" max="2050" width="13.7109375" style="105" customWidth="1"/>
    <col min="2051" max="2051" width="11.5703125" style="105" customWidth="1"/>
    <col min="2052" max="2052" width="9.140625" style="105"/>
    <col min="2053" max="2053" width="7.140625" style="105" customWidth="1"/>
    <col min="2054" max="2054" width="13.7109375" style="105" customWidth="1"/>
    <col min="2055" max="2055" width="10" style="105" customWidth="1"/>
    <col min="2056" max="2056" width="13.5703125" style="105" customWidth="1"/>
    <col min="2057" max="2304" width="9.140625" style="105"/>
    <col min="2305" max="2305" width="6.42578125" style="105" customWidth="1"/>
    <col min="2306" max="2306" width="13.7109375" style="105" customWidth="1"/>
    <col min="2307" max="2307" width="11.5703125" style="105" customWidth="1"/>
    <col min="2308" max="2308" width="9.140625" style="105"/>
    <col min="2309" max="2309" width="7.140625" style="105" customWidth="1"/>
    <col min="2310" max="2310" width="13.7109375" style="105" customWidth="1"/>
    <col min="2311" max="2311" width="10" style="105" customWidth="1"/>
    <col min="2312" max="2312" width="13.5703125" style="105" customWidth="1"/>
    <col min="2313" max="2560" width="9.140625" style="105"/>
    <col min="2561" max="2561" width="6.42578125" style="105" customWidth="1"/>
    <col min="2562" max="2562" width="13.7109375" style="105" customWidth="1"/>
    <col min="2563" max="2563" width="11.5703125" style="105" customWidth="1"/>
    <col min="2564" max="2564" width="9.140625" style="105"/>
    <col min="2565" max="2565" width="7.140625" style="105" customWidth="1"/>
    <col min="2566" max="2566" width="13.7109375" style="105" customWidth="1"/>
    <col min="2567" max="2567" width="10" style="105" customWidth="1"/>
    <col min="2568" max="2568" width="13.5703125" style="105" customWidth="1"/>
    <col min="2569" max="2816" width="9.140625" style="105"/>
    <col min="2817" max="2817" width="6.42578125" style="105" customWidth="1"/>
    <col min="2818" max="2818" width="13.7109375" style="105" customWidth="1"/>
    <col min="2819" max="2819" width="11.5703125" style="105" customWidth="1"/>
    <col min="2820" max="2820" width="9.140625" style="105"/>
    <col min="2821" max="2821" width="7.140625" style="105" customWidth="1"/>
    <col min="2822" max="2822" width="13.7109375" style="105" customWidth="1"/>
    <col min="2823" max="2823" width="10" style="105" customWidth="1"/>
    <col min="2824" max="2824" width="13.5703125" style="105" customWidth="1"/>
    <col min="2825" max="3072" width="9.140625" style="105"/>
    <col min="3073" max="3073" width="6.42578125" style="105" customWidth="1"/>
    <col min="3074" max="3074" width="13.7109375" style="105" customWidth="1"/>
    <col min="3075" max="3075" width="11.5703125" style="105" customWidth="1"/>
    <col min="3076" max="3076" width="9.140625" style="105"/>
    <col min="3077" max="3077" width="7.140625" style="105" customWidth="1"/>
    <col min="3078" max="3078" width="13.7109375" style="105" customWidth="1"/>
    <col min="3079" max="3079" width="10" style="105" customWidth="1"/>
    <col min="3080" max="3080" width="13.5703125" style="105" customWidth="1"/>
    <col min="3081" max="3328" width="9.140625" style="105"/>
    <col min="3329" max="3329" width="6.42578125" style="105" customWidth="1"/>
    <col min="3330" max="3330" width="13.7109375" style="105" customWidth="1"/>
    <col min="3331" max="3331" width="11.5703125" style="105" customWidth="1"/>
    <col min="3332" max="3332" width="9.140625" style="105"/>
    <col min="3333" max="3333" width="7.140625" style="105" customWidth="1"/>
    <col min="3334" max="3334" width="13.7109375" style="105" customWidth="1"/>
    <col min="3335" max="3335" width="10" style="105" customWidth="1"/>
    <col min="3336" max="3336" width="13.5703125" style="105" customWidth="1"/>
    <col min="3337" max="3584" width="9.140625" style="105"/>
    <col min="3585" max="3585" width="6.42578125" style="105" customWidth="1"/>
    <col min="3586" max="3586" width="13.7109375" style="105" customWidth="1"/>
    <col min="3587" max="3587" width="11.5703125" style="105" customWidth="1"/>
    <col min="3588" max="3588" width="9.140625" style="105"/>
    <col min="3589" max="3589" width="7.140625" style="105" customWidth="1"/>
    <col min="3590" max="3590" width="13.7109375" style="105" customWidth="1"/>
    <col min="3591" max="3591" width="10" style="105" customWidth="1"/>
    <col min="3592" max="3592" width="13.5703125" style="105" customWidth="1"/>
    <col min="3593" max="3840" width="9.140625" style="105"/>
    <col min="3841" max="3841" width="6.42578125" style="105" customWidth="1"/>
    <col min="3842" max="3842" width="13.7109375" style="105" customWidth="1"/>
    <col min="3843" max="3843" width="11.5703125" style="105" customWidth="1"/>
    <col min="3844" max="3844" width="9.140625" style="105"/>
    <col min="3845" max="3845" width="7.140625" style="105" customWidth="1"/>
    <col min="3846" max="3846" width="13.7109375" style="105" customWidth="1"/>
    <col min="3847" max="3847" width="10" style="105" customWidth="1"/>
    <col min="3848" max="3848" width="13.5703125" style="105" customWidth="1"/>
    <col min="3849" max="4096" width="9.140625" style="105"/>
    <col min="4097" max="4097" width="6.42578125" style="105" customWidth="1"/>
    <col min="4098" max="4098" width="13.7109375" style="105" customWidth="1"/>
    <col min="4099" max="4099" width="11.5703125" style="105" customWidth="1"/>
    <col min="4100" max="4100" width="9.140625" style="105"/>
    <col min="4101" max="4101" width="7.140625" style="105" customWidth="1"/>
    <col min="4102" max="4102" width="13.7109375" style="105" customWidth="1"/>
    <col min="4103" max="4103" width="10" style="105" customWidth="1"/>
    <col min="4104" max="4104" width="13.5703125" style="105" customWidth="1"/>
    <col min="4105" max="4352" width="9.140625" style="105"/>
    <col min="4353" max="4353" width="6.42578125" style="105" customWidth="1"/>
    <col min="4354" max="4354" width="13.7109375" style="105" customWidth="1"/>
    <col min="4355" max="4355" width="11.5703125" style="105" customWidth="1"/>
    <col min="4356" max="4356" width="9.140625" style="105"/>
    <col min="4357" max="4357" width="7.140625" style="105" customWidth="1"/>
    <col min="4358" max="4358" width="13.7109375" style="105" customWidth="1"/>
    <col min="4359" max="4359" width="10" style="105" customWidth="1"/>
    <col min="4360" max="4360" width="13.5703125" style="105" customWidth="1"/>
    <col min="4361" max="4608" width="9.140625" style="105"/>
    <col min="4609" max="4609" width="6.42578125" style="105" customWidth="1"/>
    <col min="4610" max="4610" width="13.7109375" style="105" customWidth="1"/>
    <col min="4611" max="4611" width="11.5703125" style="105" customWidth="1"/>
    <col min="4612" max="4612" width="9.140625" style="105"/>
    <col min="4613" max="4613" width="7.140625" style="105" customWidth="1"/>
    <col min="4614" max="4614" width="13.7109375" style="105" customWidth="1"/>
    <col min="4615" max="4615" width="10" style="105" customWidth="1"/>
    <col min="4616" max="4616" width="13.5703125" style="105" customWidth="1"/>
    <col min="4617" max="4864" width="9.140625" style="105"/>
    <col min="4865" max="4865" width="6.42578125" style="105" customWidth="1"/>
    <col min="4866" max="4866" width="13.7109375" style="105" customWidth="1"/>
    <col min="4867" max="4867" width="11.5703125" style="105" customWidth="1"/>
    <col min="4868" max="4868" width="9.140625" style="105"/>
    <col min="4869" max="4869" width="7.140625" style="105" customWidth="1"/>
    <col min="4870" max="4870" width="13.7109375" style="105" customWidth="1"/>
    <col min="4871" max="4871" width="10" style="105" customWidth="1"/>
    <col min="4872" max="4872" width="13.5703125" style="105" customWidth="1"/>
    <col min="4873" max="5120" width="9.140625" style="105"/>
    <col min="5121" max="5121" width="6.42578125" style="105" customWidth="1"/>
    <col min="5122" max="5122" width="13.7109375" style="105" customWidth="1"/>
    <col min="5123" max="5123" width="11.5703125" style="105" customWidth="1"/>
    <col min="5124" max="5124" width="9.140625" style="105"/>
    <col min="5125" max="5125" width="7.140625" style="105" customWidth="1"/>
    <col min="5126" max="5126" width="13.7109375" style="105" customWidth="1"/>
    <col min="5127" max="5127" width="10" style="105" customWidth="1"/>
    <col min="5128" max="5128" width="13.5703125" style="105" customWidth="1"/>
    <col min="5129" max="5376" width="9.140625" style="105"/>
    <col min="5377" max="5377" width="6.42578125" style="105" customWidth="1"/>
    <col min="5378" max="5378" width="13.7109375" style="105" customWidth="1"/>
    <col min="5379" max="5379" width="11.5703125" style="105" customWidth="1"/>
    <col min="5380" max="5380" width="9.140625" style="105"/>
    <col min="5381" max="5381" width="7.140625" style="105" customWidth="1"/>
    <col min="5382" max="5382" width="13.7109375" style="105" customWidth="1"/>
    <col min="5383" max="5383" width="10" style="105" customWidth="1"/>
    <col min="5384" max="5384" width="13.5703125" style="105" customWidth="1"/>
    <col min="5385" max="5632" width="9.140625" style="105"/>
    <col min="5633" max="5633" width="6.42578125" style="105" customWidth="1"/>
    <col min="5634" max="5634" width="13.7109375" style="105" customWidth="1"/>
    <col min="5635" max="5635" width="11.5703125" style="105" customWidth="1"/>
    <col min="5636" max="5636" width="9.140625" style="105"/>
    <col min="5637" max="5637" width="7.140625" style="105" customWidth="1"/>
    <col min="5638" max="5638" width="13.7109375" style="105" customWidth="1"/>
    <col min="5639" max="5639" width="10" style="105" customWidth="1"/>
    <col min="5640" max="5640" width="13.5703125" style="105" customWidth="1"/>
    <col min="5641" max="5888" width="9.140625" style="105"/>
    <col min="5889" max="5889" width="6.42578125" style="105" customWidth="1"/>
    <col min="5890" max="5890" width="13.7109375" style="105" customWidth="1"/>
    <col min="5891" max="5891" width="11.5703125" style="105" customWidth="1"/>
    <col min="5892" max="5892" width="9.140625" style="105"/>
    <col min="5893" max="5893" width="7.140625" style="105" customWidth="1"/>
    <col min="5894" max="5894" width="13.7109375" style="105" customWidth="1"/>
    <col min="5895" max="5895" width="10" style="105" customWidth="1"/>
    <col min="5896" max="5896" width="13.5703125" style="105" customWidth="1"/>
    <col min="5897" max="6144" width="9.140625" style="105"/>
    <col min="6145" max="6145" width="6.42578125" style="105" customWidth="1"/>
    <col min="6146" max="6146" width="13.7109375" style="105" customWidth="1"/>
    <col min="6147" max="6147" width="11.5703125" style="105" customWidth="1"/>
    <col min="6148" max="6148" width="9.140625" style="105"/>
    <col min="6149" max="6149" width="7.140625" style="105" customWidth="1"/>
    <col min="6150" max="6150" width="13.7109375" style="105" customWidth="1"/>
    <col min="6151" max="6151" width="10" style="105" customWidth="1"/>
    <col min="6152" max="6152" width="13.5703125" style="105" customWidth="1"/>
    <col min="6153" max="6400" width="9.140625" style="105"/>
    <col min="6401" max="6401" width="6.42578125" style="105" customWidth="1"/>
    <col min="6402" max="6402" width="13.7109375" style="105" customWidth="1"/>
    <col min="6403" max="6403" width="11.5703125" style="105" customWidth="1"/>
    <col min="6404" max="6404" width="9.140625" style="105"/>
    <col min="6405" max="6405" width="7.140625" style="105" customWidth="1"/>
    <col min="6406" max="6406" width="13.7109375" style="105" customWidth="1"/>
    <col min="6407" max="6407" width="10" style="105" customWidth="1"/>
    <col min="6408" max="6408" width="13.5703125" style="105" customWidth="1"/>
    <col min="6409" max="6656" width="9.140625" style="105"/>
    <col min="6657" max="6657" width="6.42578125" style="105" customWidth="1"/>
    <col min="6658" max="6658" width="13.7109375" style="105" customWidth="1"/>
    <col min="6659" max="6659" width="11.5703125" style="105" customWidth="1"/>
    <col min="6660" max="6660" width="9.140625" style="105"/>
    <col min="6661" max="6661" width="7.140625" style="105" customWidth="1"/>
    <col min="6662" max="6662" width="13.7109375" style="105" customWidth="1"/>
    <col min="6663" max="6663" width="10" style="105" customWidth="1"/>
    <col min="6664" max="6664" width="13.5703125" style="105" customWidth="1"/>
    <col min="6665" max="6912" width="9.140625" style="105"/>
    <col min="6913" max="6913" width="6.42578125" style="105" customWidth="1"/>
    <col min="6914" max="6914" width="13.7109375" style="105" customWidth="1"/>
    <col min="6915" max="6915" width="11.5703125" style="105" customWidth="1"/>
    <col min="6916" max="6916" width="9.140625" style="105"/>
    <col min="6917" max="6917" width="7.140625" style="105" customWidth="1"/>
    <col min="6918" max="6918" width="13.7109375" style="105" customWidth="1"/>
    <col min="6919" max="6919" width="10" style="105" customWidth="1"/>
    <col min="6920" max="6920" width="13.5703125" style="105" customWidth="1"/>
    <col min="6921" max="7168" width="9.140625" style="105"/>
    <col min="7169" max="7169" width="6.42578125" style="105" customWidth="1"/>
    <col min="7170" max="7170" width="13.7109375" style="105" customWidth="1"/>
    <col min="7171" max="7171" width="11.5703125" style="105" customWidth="1"/>
    <col min="7172" max="7172" width="9.140625" style="105"/>
    <col min="7173" max="7173" width="7.140625" style="105" customWidth="1"/>
    <col min="7174" max="7174" width="13.7109375" style="105" customWidth="1"/>
    <col min="7175" max="7175" width="10" style="105" customWidth="1"/>
    <col min="7176" max="7176" width="13.5703125" style="105" customWidth="1"/>
    <col min="7177" max="7424" width="9.140625" style="105"/>
    <col min="7425" max="7425" width="6.42578125" style="105" customWidth="1"/>
    <col min="7426" max="7426" width="13.7109375" style="105" customWidth="1"/>
    <col min="7427" max="7427" width="11.5703125" style="105" customWidth="1"/>
    <col min="7428" max="7428" width="9.140625" style="105"/>
    <col min="7429" max="7429" width="7.140625" style="105" customWidth="1"/>
    <col min="7430" max="7430" width="13.7109375" style="105" customWidth="1"/>
    <col min="7431" max="7431" width="10" style="105" customWidth="1"/>
    <col min="7432" max="7432" width="13.5703125" style="105" customWidth="1"/>
    <col min="7433" max="7680" width="9.140625" style="105"/>
    <col min="7681" max="7681" width="6.42578125" style="105" customWidth="1"/>
    <col min="7682" max="7682" width="13.7109375" style="105" customWidth="1"/>
    <col min="7683" max="7683" width="11.5703125" style="105" customWidth="1"/>
    <col min="7684" max="7684" width="9.140625" style="105"/>
    <col min="7685" max="7685" width="7.140625" style="105" customWidth="1"/>
    <col min="7686" max="7686" width="13.7109375" style="105" customWidth="1"/>
    <col min="7687" max="7687" width="10" style="105" customWidth="1"/>
    <col min="7688" max="7688" width="13.5703125" style="105" customWidth="1"/>
    <col min="7689" max="7936" width="9.140625" style="105"/>
    <col min="7937" max="7937" width="6.42578125" style="105" customWidth="1"/>
    <col min="7938" max="7938" width="13.7109375" style="105" customWidth="1"/>
    <col min="7939" max="7939" width="11.5703125" style="105" customWidth="1"/>
    <col min="7940" max="7940" width="9.140625" style="105"/>
    <col min="7941" max="7941" width="7.140625" style="105" customWidth="1"/>
    <col min="7942" max="7942" width="13.7109375" style="105" customWidth="1"/>
    <col min="7943" max="7943" width="10" style="105" customWidth="1"/>
    <col min="7944" max="7944" width="13.5703125" style="105" customWidth="1"/>
    <col min="7945" max="8192" width="9.140625" style="105"/>
    <col min="8193" max="8193" width="6.42578125" style="105" customWidth="1"/>
    <col min="8194" max="8194" width="13.7109375" style="105" customWidth="1"/>
    <col min="8195" max="8195" width="11.5703125" style="105" customWidth="1"/>
    <col min="8196" max="8196" width="9.140625" style="105"/>
    <col min="8197" max="8197" width="7.140625" style="105" customWidth="1"/>
    <col min="8198" max="8198" width="13.7109375" style="105" customWidth="1"/>
    <col min="8199" max="8199" width="10" style="105" customWidth="1"/>
    <col min="8200" max="8200" width="13.5703125" style="105" customWidth="1"/>
    <col min="8201" max="8448" width="9.140625" style="105"/>
    <col min="8449" max="8449" width="6.42578125" style="105" customWidth="1"/>
    <col min="8450" max="8450" width="13.7109375" style="105" customWidth="1"/>
    <col min="8451" max="8451" width="11.5703125" style="105" customWidth="1"/>
    <col min="8452" max="8452" width="9.140625" style="105"/>
    <col min="8453" max="8453" width="7.140625" style="105" customWidth="1"/>
    <col min="8454" max="8454" width="13.7109375" style="105" customWidth="1"/>
    <col min="8455" max="8455" width="10" style="105" customWidth="1"/>
    <col min="8456" max="8456" width="13.5703125" style="105" customWidth="1"/>
    <col min="8457" max="8704" width="9.140625" style="105"/>
    <col min="8705" max="8705" width="6.42578125" style="105" customWidth="1"/>
    <col min="8706" max="8706" width="13.7109375" style="105" customWidth="1"/>
    <col min="8707" max="8707" width="11.5703125" style="105" customWidth="1"/>
    <col min="8708" max="8708" width="9.140625" style="105"/>
    <col min="8709" max="8709" width="7.140625" style="105" customWidth="1"/>
    <col min="8710" max="8710" width="13.7109375" style="105" customWidth="1"/>
    <col min="8711" max="8711" width="10" style="105" customWidth="1"/>
    <col min="8712" max="8712" width="13.5703125" style="105" customWidth="1"/>
    <col min="8713" max="8960" width="9.140625" style="105"/>
    <col min="8961" max="8961" width="6.42578125" style="105" customWidth="1"/>
    <col min="8962" max="8962" width="13.7109375" style="105" customWidth="1"/>
    <col min="8963" max="8963" width="11.5703125" style="105" customWidth="1"/>
    <col min="8964" max="8964" width="9.140625" style="105"/>
    <col min="8965" max="8965" width="7.140625" style="105" customWidth="1"/>
    <col min="8966" max="8966" width="13.7109375" style="105" customWidth="1"/>
    <col min="8967" max="8967" width="10" style="105" customWidth="1"/>
    <col min="8968" max="8968" width="13.5703125" style="105" customWidth="1"/>
    <col min="8969" max="9216" width="9.140625" style="105"/>
    <col min="9217" max="9217" width="6.42578125" style="105" customWidth="1"/>
    <col min="9218" max="9218" width="13.7109375" style="105" customWidth="1"/>
    <col min="9219" max="9219" width="11.5703125" style="105" customWidth="1"/>
    <col min="9220" max="9220" width="9.140625" style="105"/>
    <col min="9221" max="9221" width="7.140625" style="105" customWidth="1"/>
    <col min="9222" max="9222" width="13.7109375" style="105" customWidth="1"/>
    <col min="9223" max="9223" width="10" style="105" customWidth="1"/>
    <col min="9224" max="9224" width="13.5703125" style="105" customWidth="1"/>
    <col min="9225" max="9472" width="9.140625" style="105"/>
    <col min="9473" max="9473" width="6.42578125" style="105" customWidth="1"/>
    <col min="9474" max="9474" width="13.7109375" style="105" customWidth="1"/>
    <col min="9475" max="9475" width="11.5703125" style="105" customWidth="1"/>
    <col min="9476" max="9476" width="9.140625" style="105"/>
    <col min="9477" max="9477" width="7.140625" style="105" customWidth="1"/>
    <col min="9478" max="9478" width="13.7109375" style="105" customWidth="1"/>
    <col min="9479" max="9479" width="10" style="105" customWidth="1"/>
    <col min="9480" max="9480" width="13.5703125" style="105" customWidth="1"/>
    <col min="9481" max="9728" width="9.140625" style="105"/>
    <col min="9729" max="9729" width="6.42578125" style="105" customWidth="1"/>
    <col min="9730" max="9730" width="13.7109375" style="105" customWidth="1"/>
    <col min="9731" max="9731" width="11.5703125" style="105" customWidth="1"/>
    <col min="9732" max="9732" width="9.140625" style="105"/>
    <col min="9733" max="9733" width="7.140625" style="105" customWidth="1"/>
    <col min="9734" max="9734" width="13.7109375" style="105" customWidth="1"/>
    <col min="9735" max="9735" width="10" style="105" customWidth="1"/>
    <col min="9736" max="9736" width="13.5703125" style="105" customWidth="1"/>
    <col min="9737" max="9984" width="9.140625" style="105"/>
    <col min="9985" max="9985" width="6.42578125" style="105" customWidth="1"/>
    <col min="9986" max="9986" width="13.7109375" style="105" customWidth="1"/>
    <col min="9987" max="9987" width="11.5703125" style="105" customWidth="1"/>
    <col min="9988" max="9988" width="9.140625" style="105"/>
    <col min="9989" max="9989" width="7.140625" style="105" customWidth="1"/>
    <col min="9990" max="9990" width="13.7109375" style="105" customWidth="1"/>
    <col min="9991" max="9991" width="10" style="105" customWidth="1"/>
    <col min="9992" max="9992" width="13.5703125" style="105" customWidth="1"/>
    <col min="9993" max="10240" width="9.140625" style="105"/>
    <col min="10241" max="10241" width="6.42578125" style="105" customWidth="1"/>
    <col min="10242" max="10242" width="13.7109375" style="105" customWidth="1"/>
    <col min="10243" max="10243" width="11.5703125" style="105" customWidth="1"/>
    <col min="10244" max="10244" width="9.140625" style="105"/>
    <col min="10245" max="10245" width="7.140625" style="105" customWidth="1"/>
    <col min="10246" max="10246" width="13.7109375" style="105" customWidth="1"/>
    <col min="10247" max="10247" width="10" style="105" customWidth="1"/>
    <col min="10248" max="10248" width="13.5703125" style="105" customWidth="1"/>
    <col min="10249" max="10496" width="9.140625" style="105"/>
    <col min="10497" max="10497" width="6.42578125" style="105" customWidth="1"/>
    <col min="10498" max="10498" width="13.7109375" style="105" customWidth="1"/>
    <col min="10499" max="10499" width="11.5703125" style="105" customWidth="1"/>
    <col min="10500" max="10500" width="9.140625" style="105"/>
    <col min="10501" max="10501" width="7.140625" style="105" customWidth="1"/>
    <col min="10502" max="10502" width="13.7109375" style="105" customWidth="1"/>
    <col min="10503" max="10503" width="10" style="105" customWidth="1"/>
    <col min="10504" max="10504" width="13.5703125" style="105" customWidth="1"/>
    <col min="10505" max="10752" width="9.140625" style="105"/>
    <col min="10753" max="10753" width="6.42578125" style="105" customWidth="1"/>
    <col min="10754" max="10754" width="13.7109375" style="105" customWidth="1"/>
    <col min="10755" max="10755" width="11.5703125" style="105" customWidth="1"/>
    <col min="10756" max="10756" width="9.140625" style="105"/>
    <col min="10757" max="10757" width="7.140625" style="105" customWidth="1"/>
    <col min="10758" max="10758" width="13.7109375" style="105" customWidth="1"/>
    <col min="10759" max="10759" width="10" style="105" customWidth="1"/>
    <col min="10760" max="10760" width="13.5703125" style="105" customWidth="1"/>
    <col min="10761" max="11008" width="9.140625" style="105"/>
    <col min="11009" max="11009" width="6.42578125" style="105" customWidth="1"/>
    <col min="11010" max="11010" width="13.7109375" style="105" customWidth="1"/>
    <col min="11011" max="11011" width="11.5703125" style="105" customWidth="1"/>
    <col min="11012" max="11012" width="9.140625" style="105"/>
    <col min="11013" max="11013" width="7.140625" style="105" customWidth="1"/>
    <col min="11014" max="11014" width="13.7109375" style="105" customWidth="1"/>
    <col min="11015" max="11015" width="10" style="105" customWidth="1"/>
    <col min="11016" max="11016" width="13.5703125" style="105" customWidth="1"/>
    <col min="11017" max="11264" width="9.140625" style="105"/>
    <col min="11265" max="11265" width="6.42578125" style="105" customWidth="1"/>
    <col min="11266" max="11266" width="13.7109375" style="105" customWidth="1"/>
    <col min="11267" max="11267" width="11.5703125" style="105" customWidth="1"/>
    <col min="11268" max="11268" width="9.140625" style="105"/>
    <col min="11269" max="11269" width="7.140625" style="105" customWidth="1"/>
    <col min="11270" max="11270" width="13.7109375" style="105" customWidth="1"/>
    <col min="11271" max="11271" width="10" style="105" customWidth="1"/>
    <col min="11272" max="11272" width="13.5703125" style="105" customWidth="1"/>
    <col min="11273" max="11520" width="9.140625" style="105"/>
    <col min="11521" max="11521" width="6.42578125" style="105" customWidth="1"/>
    <col min="11522" max="11522" width="13.7109375" style="105" customWidth="1"/>
    <col min="11523" max="11523" width="11.5703125" style="105" customWidth="1"/>
    <col min="11524" max="11524" width="9.140625" style="105"/>
    <col min="11525" max="11525" width="7.140625" style="105" customWidth="1"/>
    <col min="11526" max="11526" width="13.7109375" style="105" customWidth="1"/>
    <col min="11527" max="11527" width="10" style="105" customWidth="1"/>
    <col min="11528" max="11528" width="13.5703125" style="105" customWidth="1"/>
    <col min="11529" max="11776" width="9.140625" style="105"/>
    <col min="11777" max="11777" width="6.42578125" style="105" customWidth="1"/>
    <col min="11778" max="11778" width="13.7109375" style="105" customWidth="1"/>
    <col min="11779" max="11779" width="11.5703125" style="105" customWidth="1"/>
    <col min="11780" max="11780" width="9.140625" style="105"/>
    <col min="11781" max="11781" width="7.140625" style="105" customWidth="1"/>
    <col min="11782" max="11782" width="13.7109375" style="105" customWidth="1"/>
    <col min="11783" max="11783" width="10" style="105" customWidth="1"/>
    <col min="11784" max="11784" width="13.5703125" style="105" customWidth="1"/>
    <col min="11785" max="12032" width="9.140625" style="105"/>
    <col min="12033" max="12033" width="6.42578125" style="105" customWidth="1"/>
    <col min="12034" max="12034" width="13.7109375" style="105" customWidth="1"/>
    <col min="12035" max="12035" width="11.5703125" style="105" customWidth="1"/>
    <col min="12036" max="12036" width="9.140625" style="105"/>
    <col min="12037" max="12037" width="7.140625" style="105" customWidth="1"/>
    <col min="12038" max="12038" width="13.7109375" style="105" customWidth="1"/>
    <col min="12039" max="12039" width="10" style="105" customWidth="1"/>
    <col min="12040" max="12040" width="13.5703125" style="105" customWidth="1"/>
    <col min="12041" max="12288" width="9.140625" style="105"/>
    <col min="12289" max="12289" width="6.42578125" style="105" customWidth="1"/>
    <col min="12290" max="12290" width="13.7109375" style="105" customWidth="1"/>
    <col min="12291" max="12291" width="11.5703125" style="105" customWidth="1"/>
    <col min="12292" max="12292" width="9.140625" style="105"/>
    <col min="12293" max="12293" width="7.140625" style="105" customWidth="1"/>
    <col min="12294" max="12294" width="13.7109375" style="105" customWidth="1"/>
    <col min="12295" max="12295" width="10" style="105" customWidth="1"/>
    <col min="12296" max="12296" width="13.5703125" style="105" customWidth="1"/>
    <col min="12297" max="12544" width="9.140625" style="105"/>
    <col min="12545" max="12545" width="6.42578125" style="105" customWidth="1"/>
    <col min="12546" max="12546" width="13.7109375" style="105" customWidth="1"/>
    <col min="12547" max="12547" width="11.5703125" style="105" customWidth="1"/>
    <col min="12548" max="12548" width="9.140625" style="105"/>
    <col min="12549" max="12549" width="7.140625" style="105" customWidth="1"/>
    <col min="12550" max="12550" width="13.7109375" style="105" customWidth="1"/>
    <col min="12551" max="12551" width="10" style="105" customWidth="1"/>
    <col min="12552" max="12552" width="13.5703125" style="105" customWidth="1"/>
    <col min="12553" max="12800" width="9.140625" style="105"/>
    <col min="12801" max="12801" width="6.42578125" style="105" customWidth="1"/>
    <col min="12802" max="12802" width="13.7109375" style="105" customWidth="1"/>
    <col min="12803" max="12803" width="11.5703125" style="105" customWidth="1"/>
    <col min="12804" max="12804" width="9.140625" style="105"/>
    <col min="12805" max="12805" width="7.140625" style="105" customWidth="1"/>
    <col min="12806" max="12806" width="13.7109375" style="105" customWidth="1"/>
    <col min="12807" max="12807" width="10" style="105" customWidth="1"/>
    <col min="12808" max="12808" width="13.5703125" style="105" customWidth="1"/>
    <col min="12809" max="13056" width="9.140625" style="105"/>
    <col min="13057" max="13057" width="6.42578125" style="105" customWidth="1"/>
    <col min="13058" max="13058" width="13.7109375" style="105" customWidth="1"/>
    <col min="13059" max="13059" width="11.5703125" style="105" customWidth="1"/>
    <col min="13060" max="13060" width="9.140625" style="105"/>
    <col min="13061" max="13061" width="7.140625" style="105" customWidth="1"/>
    <col min="13062" max="13062" width="13.7109375" style="105" customWidth="1"/>
    <col min="13063" max="13063" width="10" style="105" customWidth="1"/>
    <col min="13064" max="13064" width="13.5703125" style="105" customWidth="1"/>
    <col min="13065" max="13312" width="9.140625" style="105"/>
    <col min="13313" max="13313" width="6.42578125" style="105" customWidth="1"/>
    <col min="13314" max="13314" width="13.7109375" style="105" customWidth="1"/>
    <col min="13315" max="13315" width="11.5703125" style="105" customWidth="1"/>
    <col min="13316" max="13316" width="9.140625" style="105"/>
    <col min="13317" max="13317" width="7.140625" style="105" customWidth="1"/>
    <col min="13318" max="13318" width="13.7109375" style="105" customWidth="1"/>
    <col min="13319" max="13319" width="10" style="105" customWidth="1"/>
    <col min="13320" max="13320" width="13.5703125" style="105" customWidth="1"/>
    <col min="13321" max="13568" width="9.140625" style="105"/>
    <col min="13569" max="13569" width="6.42578125" style="105" customWidth="1"/>
    <col min="13570" max="13570" width="13.7109375" style="105" customWidth="1"/>
    <col min="13571" max="13571" width="11.5703125" style="105" customWidth="1"/>
    <col min="13572" max="13572" width="9.140625" style="105"/>
    <col min="13573" max="13573" width="7.140625" style="105" customWidth="1"/>
    <col min="13574" max="13574" width="13.7109375" style="105" customWidth="1"/>
    <col min="13575" max="13575" width="10" style="105" customWidth="1"/>
    <col min="13576" max="13576" width="13.5703125" style="105" customWidth="1"/>
    <col min="13577" max="13824" width="9.140625" style="105"/>
    <col min="13825" max="13825" width="6.42578125" style="105" customWidth="1"/>
    <col min="13826" max="13826" width="13.7109375" style="105" customWidth="1"/>
    <col min="13827" max="13827" width="11.5703125" style="105" customWidth="1"/>
    <col min="13828" max="13828" width="9.140625" style="105"/>
    <col min="13829" max="13829" width="7.140625" style="105" customWidth="1"/>
    <col min="13830" max="13830" width="13.7109375" style="105" customWidth="1"/>
    <col min="13831" max="13831" width="10" style="105" customWidth="1"/>
    <col min="13832" max="13832" width="13.5703125" style="105" customWidth="1"/>
    <col min="13833" max="14080" width="9.140625" style="105"/>
    <col min="14081" max="14081" width="6.42578125" style="105" customWidth="1"/>
    <col min="14082" max="14082" width="13.7109375" style="105" customWidth="1"/>
    <col min="14083" max="14083" width="11.5703125" style="105" customWidth="1"/>
    <col min="14084" max="14084" width="9.140625" style="105"/>
    <col min="14085" max="14085" width="7.140625" style="105" customWidth="1"/>
    <col min="14086" max="14086" width="13.7109375" style="105" customWidth="1"/>
    <col min="14087" max="14087" width="10" style="105" customWidth="1"/>
    <col min="14088" max="14088" width="13.5703125" style="105" customWidth="1"/>
    <col min="14089" max="14336" width="9.140625" style="105"/>
    <col min="14337" max="14337" width="6.42578125" style="105" customWidth="1"/>
    <col min="14338" max="14338" width="13.7109375" style="105" customWidth="1"/>
    <col min="14339" max="14339" width="11.5703125" style="105" customWidth="1"/>
    <col min="14340" max="14340" width="9.140625" style="105"/>
    <col min="14341" max="14341" width="7.140625" style="105" customWidth="1"/>
    <col min="14342" max="14342" width="13.7109375" style="105" customWidth="1"/>
    <col min="14343" max="14343" width="10" style="105" customWidth="1"/>
    <col min="14344" max="14344" width="13.5703125" style="105" customWidth="1"/>
    <col min="14345" max="14592" width="9.140625" style="105"/>
    <col min="14593" max="14593" width="6.42578125" style="105" customWidth="1"/>
    <col min="14594" max="14594" width="13.7109375" style="105" customWidth="1"/>
    <col min="14595" max="14595" width="11.5703125" style="105" customWidth="1"/>
    <col min="14596" max="14596" width="9.140625" style="105"/>
    <col min="14597" max="14597" width="7.140625" style="105" customWidth="1"/>
    <col min="14598" max="14598" width="13.7109375" style="105" customWidth="1"/>
    <col min="14599" max="14599" width="10" style="105" customWidth="1"/>
    <col min="14600" max="14600" width="13.5703125" style="105" customWidth="1"/>
    <col min="14601" max="14848" width="9.140625" style="105"/>
    <col min="14849" max="14849" width="6.42578125" style="105" customWidth="1"/>
    <col min="14850" max="14850" width="13.7109375" style="105" customWidth="1"/>
    <col min="14851" max="14851" width="11.5703125" style="105" customWidth="1"/>
    <col min="14852" max="14852" width="9.140625" style="105"/>
    <col min="14853" max="14853" width="7.140625" style="105" customWidth="1"/>
    <col min="14854" max="14854" width="13.7109375" style="105" customWidth="1"/>
    <col min="14855" max="14855" width="10" style="105" customWidth="1"/>
    <col min="14856" max="14856" width="13.5703125" style="105" customWidth="1"/>
    <col min="14857" max="15104" width="9.140625" style="105"/>
    <col min="15105" max="15105" width="6.42578125" style="105" customWidth="1"/>
    <col min="15106" max="15106" width="13.7109375" style="105" customWidth="1"/>
    <col min="15107" max="15107" width="11.5703125" style="105" customWidth="1"/>
    <col min="15108" max="15108" width="9.140625" style="105"/>
    <col min="15109" max="15109" width="7.140625" style="105" customWidth="1"/>
    <col min="15110" max="15110" width="13.7109375" style="105" customWidth="1"/>
    <col min="15111" max="15111" width="10" style="105" customWidth="1"/>
    <col min="15112" max="15112" width="13.5703125" style="105" customWidth="1"/>
    <col min="15113" max="15360" width="9.140625" style="105"/>
    <col min="15361" max="15361" width="6.42578125" style="105" customWidth="1"/>
    <col min="15362" max="15362" width="13.7109375" style="105" customWidth="1"/>
    <col min="15363" max="15363" width="11.5703125" style="105" customWidth="1"/>
    <col min="15364" max="15364" width="9.140625" style="105"/>
    <col min="15365" max="15365" width="7.140625" style="105" customWidth="1"/>
    <col min="15366" max="15366" width="13.7109375" style="105" customWidth="1"/>
    <col min="15367" max="15367" width="10" style="105" customWidth="1"/>
    <col min="15368" max="15368" width="13.5703125" style="105" customWidth="1"/>
    <col min="15369" max="15616" width="9.140625" style="105"/>
    <col min="15617" max="15617" width="6.42578125" style="105" customWidth="1"/>
    <col min="15618" max="15618" width="13.7109375" style="105" customWidth="1"/>
    <col min="15619" max="15619" width="11.5703125" style="105" customWidth="1"/>
    <col min="15620" max="15620" width="9.140625" style="105"/>
    <col min="15621" max="15621" width="7.140625" style="105" customWidth="1"/>
    <col min="15622" max="15622" width="13.7109375" style="105" customWidth="1"/>
    <col min="15623" max="15623" width="10" style="105" customWidth="1"/>
    <col min="15624" max="15624" width="13.5703125" style="105" customWidth="1"/>
    <col min="15625" max="15872" width="9.140625" style="105"/>
    <col min="15873" max="15873" width="6.42578125" style="105" customWidth="1"/>
    <col min="15874" max="15874" width="13.7109375" style="105" customWidth="1"/>
    <col min="15875" max="15875" width="11.5703125" style="105" customWidth="1"/>
    <col min="15876" max="15876" width="9.140625" style="105"/>
    <col min="15877" max="15877" width="7.140625" style="105" customWidth="1"/>
    <col min="15878" max="15878" width="13.7109375" style="105" customWidth="1"/>
    <col min="15879" max="15879" width="10" style="105" customWidth="1"/>
    <col min="15880" max="15880" width="13.5703125" style="105" customWidth="1"/>
    <col min="15881" max="16128" width="9.140625" style="105"/>
    <col min="16129" max="16129" width="6.42578125" style="105" customWidth="1"/>
    <col min="16130" max="16130" width="13.7109375" style="105" customWidth="1"/>
    <col min="16131" max="16131" width="11.5703125" style="105" customWidth="1"/>
    <col min="16132" max="16132" width="9.140625" style="105"/>
    <col min="16133" max="16133" width="7.140625" style="105" customWidth="1"/>
    <col min="16134" max="16134" width="13.7109375" style="105" customWidth="1"/>
    <col min="16135" max="16135" width="10" style="105" customWidth="1"/>
    <col min="16136" max="16136" width="13.5703125" style="105" customWidth="1"/>
    <col min="16137" max="16384" width="9.140625" style="105"/>
  </cols>
  <sheetData>
    <row r="2" spans="1:9">
      <c r="A2" s="499" t="s">
        <v>248</v>
      </c>
      <c r="B2" s="499"/>
      <c r="C2" s="499"/>
      <c r="D2" s="499"/>
      <c r="E2" s="499"/>
      <c r="F2" s="499"/>
      <c r="G2" s="499"/>
      <c r="H2" s="499"/>
    </row>
    <row r="3" spans="1:9">
      <c r="A3" s="508" t="s">
        <v>247</v>
      </c>
      <c r="B3" s="508"/>
      <c r="C3" s="508"/>
      <c r="D3" s="508"/>
      <c r="E3" s="508"/>
      <c r="F3" s="508"/>
      <c r="G3" s="508"/>
      <c r="H3" s="508"/>
    </row>
    <row r="6" spans="1:9">
      <c r="A6" s="501" t="s">
        <v>246</v>
      </c>
      <c r="B6" s="501"/>
      <c r="C6" s="501"/>
      <c r="D6" s="501"/>
      <c r="E6" s="501"/>
      <c r="F6" s="501"/>
      <c r="G6" s="501"/>
      <c r="H6" s="501"/>
    </row>
    <row r="9" spans="1:9" ht="15.75">
      <c r="A9" s="500" t="s">
        <v>245</v>
      </c>
      <c r="B9" s="500"/>
      <c r="C9" s="500"/>
      <c r="D9" s="500"/>
      <c r="E9" s="500"/>
      <c r="F9" s="500"/>
      <c r="G9" s="500"/>
      <c r="H9" s="500"/>
      <c r="I9" s="105"/>
    </row>
    <row r="10" spans="1:9">
      <c r="D10" s="119"/>
    </row>
    <row r="11" spans="1:9">
      <c r="C11" s="501" t="s">
        <v>244</v>
      </c>
      <c r="D11" s="501"/>
      <c r="E11" s="501"/>
      <c r="F11" s="501"/>
    </row>
    <row r="12" spans="1:9">
      <c r="B12" s="502"/>
      <c r="C12" s="502"/>
      <c r="D12" s="502"/>
      <c r="E12" s="502"/>
      <c r="F12" s="502"/>
      <c r="G12" s="502"/>
    </row>
    <row r="14" spans="1:9">
      <c r="A14" s="503" t="s">
        <v>243</v>
      </c>
      <c r="B14" s="503"/>
      <c r="C14" s="120" t="s">
        <v>431</v>
      </c>
      <c r="D14" s="121"/>
      <c r="E14" s="121"/>
      <c r="F14" s="121"/>
      <c r="G14" s="121"/>
      <c r="H14" s="121"/>
      <c r="I14" s="105"/>
    </row>
    <row r="15" spans="1:9">
      <c r="A15" s="504" t="s">
        <v>242</v>
      </c>
      <c r="B15" s="504"/>
      <c r="C15" s="504"/>
      <c r="D15" s="504"/>
      <c r="E15" s="504"/>
      <c r="F15" s="504"/>
      <c r="G15" s="504"/>
      <c r="H15" s="504"/>
    </row>
    <row r="16" spans="1:9" ht="28.5">
      <c r="A16" s="680" t="s">
        <v>241</v>
      </c>
      <c r="B16" s="680" t="s">
        <v>240</v>
      </c>
      <c r="C16" s="681" t="s">
        <v>239</v>
      </c>
      <c r="D16" s="682"/>
      <c r="E16" s="683"/>
      <c r="F16" s="680" t="s">
        <v>238</v>
      </c>
      <c r="G16" s="684" t="s">
        <v>237</v>
      </c>
      <c r="H16" s="684" t="s">
        <v>236</v>
      </c>
      <c r="I16" s="105"/>
    </row>
    <row r="17" spans="1:8">
      <c r="A17" s="122">
        <v>1</v>
      </c>
      <c r="B17" s="456" t="s">
        <v>20</v>
      </c>
      <c r="C17" s="497" t="s">
        <v>235</v>
      </c>
      <c r="D17" s="497"/>
      <c r="E17" s="497"/>
      <c r="F17" s="457" t="s">
        <v>5</v>
      </c>
      <c r="G17" s="458" t="s">
        <v>5</v>
      </c>
      <c r="H17" s="459">
        <v>171443.9</v>
      </c>
    </row>
    <row r="18" spans="1:8">
      <c r="A18" s="122">
        <v>2</v>
      </c>
      <c r="B18" s="456" t="s">
        <v>20</v>
      </c>
      <c r="C18" s="497" t="s">
        <v>234</v>
      </c>
      <c r="D18" s="497"/>
      <c r="E18" s="497"/>
      <c r="F18" s="457" t="s">
        <v>5</v>
      </c>
      <c r="G18" s="458" t="s">
        <v>5</v>
      </c>
      <c r="H18" s="459">
        <v>12785.42</v>
      </c>
    </row>
    <row r="19" spans="1:8">
      <c r="A19" s="122">
        <v>3</v>
      </c>
      <c r="B19" s="456" t="s">
        <v>20</v>
      </c>
      <c r="C19" s="497" t="s">
        <v>233</v>
      </c>
      <c r="D19" s="497"/>
      <c r="E19" s="497"/>
      <c r="F19" s="457" t="s">
        <v>5</v>
      </c>
      <c r="G19" s="458" t="s">
        <v>5</v>
      </c>
      <c r="H19" s="459">
        <v>237346.76</v>
      </c>
    </row>
    <row r="20" spans="1:8">
      <c r="A20" s="122"/>
      <c r="B20" s="498" t="s">
        <v>232</v>
      </c>
      <c r="C20" s="498"/>
      <c r="D20" s="498"/>
      <c r="E20" s="498"/>
      <c r="F20" s="454" t="s">
        <v>5</v>
      </c>
      <c r="G20" s="455" t="s">
        <v>5</v>
      </c>
      <c r="H20" s="123">
        <f>0+H17+H18+H19</f>
        <v>421576.08</v>
      </c>
    </row>
    <row r="21" spans="1:8">
      <c r="A21" s="122"/>
      <c r="B21" s="456"/>
      <c r="C21" s="497"/>
      <c r="D21" s="497"/>
      <c r="E21" s="497"/>
      <c r="F21" s="457"/>
      <c r="G21" s="458"/>
      <c r="H21" s="459"/>
    </row>
    <row r="22" spans="1:8">
      <c r="A22" s="497" t="s">
        <v>498</v>
      </c>
      <c r="B22" s="497"/>
      <c r="C22" s="497"/>
      <c r="D22" s="497"/>
      <c r="E22" s="497"/>
      <c r="F22" s="509"/>
      <c r="G22" s="510"/>
      <c r="H22" s="511"/>
    </row>
    <row r="23" spans="1:8">
      <c r="A23" s="456"/>
      <c r="B23" s="456"/>
      <c r="C23" s="497"/>
      <c r="D23" s="497"/>
      <c r="E23" s="497"/>
      <c r="F23" s="457"/>
      <c r="G23" s="458"/>
      <c r="H23" s="459"/>
    </row>
    <row r="24" spans="1:8">
      <c r="A24" s="456">
        <v>1</v>
      </c>
      <c r="B24" s="456" t="s">
        <v>20</v>
      </c>
      <c r="C24" s="497" t="s">
        <v>235</v>
      </c>
      <c r="D24" s="497"/>
      <c r="E24" s="497"/>
      <c r="F24" s="457" t="s">
        <v>5</v>
      </c>
      <c r="G24" s="458" t="s">
        <v>5</v>
      </c>
      <c r="H24" s="459">
        <v>25549.599999999999</v>
      </c>
    </row>
    <row r="25" spans="1:8">
      <c r="A25" s="456">
        <v>2</v>
      </c>
      <c r="B25" s="456" t="s">
        <v>20</v>
      </c>
      <c r="C25" s="497" t="s">
        <v>234</v>
      </c>
      <c r="D25" s="497"/>
      <c r="E25" s="497"/>
      <c r="F25" s="457" t="s">
        <v>5</v>
      </c>
      <c r="G25" s="458" t="s">
        <v>5</v>
      </c>
      <c r="H25" s="459">
        <v>4296</v>
      </c>
    </row>
    <row r="26" spans="1:8">
      <c r="A26" s="456">
        <v>3</v>
      </c>
      <c r="B26" s="456" t="s">
        <v>20</v>
      </c>
      <c r="C26" s="497" t="s">
        <v>233</v>
      </c>
      <c r="D26" s="497"/>
      <c r="E26" s="497"/>
      <c r="F26" s="457" t="s">
        <v>5</v>
      </c>
      <c r="G26" s="458" t="s">
        <v>5</v>
      </c>
      <c r="H26" s="459">
        <v>14746.62</v>
      </c>
    </row>
    <row r="27" spans="1:8">
      <c r="A27" s="456"/>
      <c r="B27" s="498" t="s">
        <v>232</v>
      </c>
      <c r="C27" s="498"/>
      <c r="D27" s="498"/>
      <c r="E27" s="498"/>
      <c r="F27" s="454" t="s">
        <v>5</v>
      </c>
      <c r="G27" s="455" t="s">
        <v>5</v>
      </c>
      <c r="H27" s="123">
        <f>0+H24+H25+H26</f>
        <v>44592.22</v>
      </c>
    </row>
    <row r="28" spans="1:8">
      <c r="A28" s="456"/>
      <c r="B28" s="498" t="s">
        <v>403</v>
      </c>
      <c r="C28" s="498"/>
      <c r="D28" s="498"/>
      <c r="E28" s="498"/>
      <c r="F28" s="513"/>
      <c r="G28" s="514"/>
      <c r="H28" s="123">
        <f>+H27</f>
        <v>44592.22</v>
      </c>
    </row>
    <row r="31" spans="1:8">
      <c r="A31" s="503" t="s">
        <v>252</v>
      </c>
      <c r="B31" s="503"/>
      <c r="C31" s="503"/>
      <c r="D31" s="503"/>
      <c r="E31" s="515" t="s">
        <v>213</v>
      </c>
      <c r="F31" s="515"/>
      <c r="G31" s="515"/>
      <c r="H31" s="515"/>
    </row>
    <row r="32" spans="1:8">
      <c r="E32" s="512" t="s">
        <v>230</v>
      </c>
      <c r="F32" s="512"/>
      <c r="G32" s="512"/>
      <c r="H32" s="512"/>
    </row>
    <row r="35" spans="1:8">
      <c r="A35" s="503" t="s">
        <v>216</v>
      </c>
      <c r="B35" s="503"/>
      <c r="C35" s="503"/>
      <c r="D35" s="503"/>
      <c r="E35" s="515" t="s">
        <v>217</v>
      </c>
      <c r="F35" s="515"/>
      <c r="G35" s="515"/>
      <c r="H35" s="515"/>
    </row>
    <row r="36" spans="1:8">
      <c r="E36" s="512" t="s">
        <v>230</v>
      </c>
      <c r="F36" s="512"/>
      <c r="G36" s="512"/>
      <c r="H36" s="512"/>
    </row>
  </sheetData>
  <mergeCells count="27">
    <mergeCell ref="A35:D35"/>
    <mergeCell ref="E35:H35"/>
    <mergeCell ref="E36:H36"/>
    <mergeCell ref="B27:E27"/>
    <mergeCell ref="B28:G28"/>
    <mergeCell ref="A31:D31"/>
    <mergeCell ref="E31:H31"/>
    <mergeCell ref="E32:H32"/>
    <mergeCell ref="B20:E20"/>
    <mergeCell ref="A22:H22"/>
    <mergeCell ref="C24:E24"/>
    <mergeCell ref="C25:E25"/>
    <mergeCell ref="C26:E26"/>
    <mergeCell ref="C21:E21"/>
    <mergeCell ref="C23:E23"/>
    <mergeCell ref="C19:E19"/>
    <mergeCell ref="A2:H2"/>
    <mergeCell ref="A6:H6"/>
    <mergeCell ref="A9:H9"/>
    <mergeCell ref="C11:F11"/>
    <mergeCell ref="B12:G12"/>
    <mergeCell ref="A14:B14"/>
    <mergeCell ref="A15:H15"/>
    <mergeCell ref="C18:E18"/>
    <mergeCell ref="A3:H3"/>
    <mergeCell ref="C16:E16"/>
    <mergeCell ref="C17:E17"/>
  </mergeCells>
  <pageMargins left="0.70866141732283472" right="0.51181102362204722" top="0.74803149606299213" bottom="0.74803149606299213" header="0.31496062992125984" footer="0.31496062992125984"/>
  <pageSetup paperSize="9"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15CE15-8913-4E12-A628-28DCF9061C12}">
  <sheetPr>
    <pageSetUpPr fitToPage="1"/>
  </sheetPr>
  <dimension ref="A1:O27"/>
  <sheetViews>
    <sheetView workbookViewId="0">
      <selection activeCell="G27" sqref="G27"/>
    </sheetView>
  </sheetViews>
  <sheetFormatPr defaultColWidth="9.140625" defaultRowHeight="12.75"/>
  <cols>
    <col min="1" max="3" width="9.140625" style="37"/>
    <col min="4" max="4" width="16" style="37" customWidth="1"/>
    <col min="5" max="5" width="13.5703125" style="37" customWidth="1"/>
    <col min="6" max="6" width="11.7109375" style="37" customWidth="1"/>
    <col min="7" max="7" width="12.7109375" style="37" customWidth="1"/>
    <col min="8" max="8" width="14.7109375" style="37" customWidth="1"/>
    <col min="9" max="9" width="13.85546875" style="37" customWidth="1"/>
    <col min="10" max="10" width="12.7109375" style="37" customWidth="1"/>
    <col min="11" max="11" width="17.85546875" style="37" customWidth="1"/>
    <col min="12" max="16384" width="9.140625" style="37"/>
  </cols>
  <sheetData>
    <row r="1" spans="1:15">
      <c r="I1" s="53"/>
      <c r="J1" s="557" t="s">
        <v>296</v>
      </c>
      <c r="K1" s="557"/>
    </row>
    <row r="2" spans="1:15">
      <c r="A2" s="49"/>
      <c r="B2" s="558" t="s">
        <v>248</v>
      </c>
      <c r="C2" s="558"/>
      <c r="D2" s="558"/>
      <c r="E2" s="558"/>
      <c r="F2" s="558"/>
      <c r="G2" s="558"/>
      <c r="H2" s="558"/>
    </row>
    <row r="3" spans="1:15">
      <c r="B3" s="520" t="s">
        <v>247</v>
      </c>
      <c r="C3" s="520"/>
      <c r="D3" s="520"/>
      <c r="E3" s="520"/>
      <c r="F3" s="520"/>
    </row>
    <row r="4" spans="1:15">
      <c r="B4" s="519" t="s">
        <v>295</v>
      </c>
      <c r="C4" s="519"/>
      <c r="D4" s="519"/>
      <c r="E4" s="519"/>
      <c r="F4" s="519"/>
      <c r="G4" s="519"/>
      <c r="H4" s="519"/>
    </row>
    <row r="5" spans="1:15">
      <c r="B5" s="520" t="s">
        <v>294</v>
      </c>
      <c r="C5" s="520"/>
      <c r="D5" s="520"/>
      <c r="E5" s="520"/>
      <c r="F5" s="520"/>
    </row>
    <row r="6" spans="1:15" s="52" customFormat="1" ht="15.75">
      <c r="A6" s="556" t="s">
        <v>425</v>
      </c>
      <c r="B6" s="556"/>
      <c r="C6" s="556"/>
      <c r="D6" s="556"/>
      <c r="E6" s="556"/>
      <c r="F6" s="556"/>
      <c r="G6" s="556"/>
      <c r="H6" s="556"/>
      <c r="I6" s="556"/>
      <c r="J6" s="556"/>
      <c r="K6" s="288"/>
    </row>
    <row r="7" spans="1:15">
      <c r="I7" s="51"/>
      <c r="K7" s="50" t="s">
        <v>293</v>
      </c>
    </row>
    <row r="8" spans="1:15">
      <c r="A8" s="545" t="s">
        <v>292</v>
      </c>
      <c r="B8" s="546"/>
      <c r="C8" s="546"/>
      <c r="D8" s="547"/>
      <c r="E8" s="534" t="s">
        <v>291</v>
      </c>
      <c r="F8" s="539" t="s">
        <v>290</v>
      </c>
      <c r="G8" s="554"/>
      <c r="H8" s="539" t="s">
        <v>289</v>
      </c>
      <c r="I8" s="539" t="s">
        <v>288</v>
      </c>
      <c r="J8" s="539" t="s">
        <v>33</v>
      </c>
      <c r="K8" s="534" t="s">
        <v>287</v>
      </c>
    </row>
    <row r="9" spans="1:15">
      <c r="A9" s="548"/>
      <c r="B9" s="549"/>
      <c r="C9" s="549"/>
      <c r="D9" s="550"/>
      <c r="E9" s="535"/>
      <c r="F9" s="540"/>
      <c r="G9" s="555"/>
      <c r="H9" s="544"/>
      <c r="I9" s="544"/>
      <c r="J9" s="544"/>
      <c r="K9" s="535"/>
      <c r="M9" s="49"/>
    </row>
    <row r="10" spans="1:15">
      <c r="A10" s="548"/>
      <c r="B10" s="549"/>
      <c r="C10" s="549"/>
      <c r="D10" s="550"/>
      <c r="E10" s="535"/>
      <c r="F10" s="537" t="s">
        <v>286</v>
      </c>
      <c r="G10" s="539" t="s">
        <v>285</v>
      </c>
      <c r="H10" s="544"/>
      <c r="I10" s="544"/>
      <c r="J10" s="544"/>
      <c r="K10" s="535"/>
      <c r="N10" s="49"/>
      <c r="O10" s="49"/>
    </row>
    <row r="11" spans="1:15">
      <c r="A11" s="551"/>
      <c r="B11" s="552"/>
      <c r="C11" s="552"/>
      <c r="D11" s="553"/>
      <c r="E11" s="536"/>
      <c r="F11" s="538"/>
      <c r="G11" s="540"/>
      <c r="H11" s="540"/>
      <c r="I11" s="540"/>
      <c r="J11" s="540"/>
      <c r="K11" s="536"/>
    </row>
    <row r="12" spans="1:15">
      <c r="A12" s="531" t="s">
        <v>284</v>
      </c>
      <c r="B12" s="532"/>
      <c r="C12" s="532"/>
      <c r="D12" s="533"/>
      <c r="E12" s="43"/>
      <c r="F12" s="45">
        <v>2170000</v>
      </c>
      <c r="G12" s="41">
        <v>217000</v>
      </c>
      <c r="H12" s="47">
        <v>185217.63</v>
      </c>
      <c r="I12" s="47">
        <v>185217.63</v>
      </c>
      <c r="J12" s="39">
        <f>I12</f>
        <v>185217.63</v>
      </c>
      <c r="K12" s="273">
        <f>(H12-I12)</f>
        <v>0</v>
      </c>
    </row>
    <row r="13" spans="1:15">
      <c r="A13" s="541" t="s">
        <v>283</v>
      </c>
      <c r="B13" s="542"/>
      <c r="C13" s="542"/>
      <c r="D13" s="543"/>
      <c r="E13" s="43"/>
      <c r="F13" s="45"/>
      <c r="G13" s="41"/>
      <c r="H13" s="47"/>
      <c r="I13" s="47"/>
      <c r="J13" s="39">
        <f>I13</f>
        <v>0</v>
      </c>
      <c r="K13" s="273">
        <f>(E13+H13-I13)</f>
        <v>0</v>
      </c>
    </row>
    <row r="14" spans="1:15">
      <c r="A14" s="541" t="s">
        <v>282</v>
      </c>
      <c r="B14" s="542"/>
      <c r="C14" s="542"/>
      <c r="D14" s="543"/>
      <c r="E14" s="48"/>
      <c r="F14" s="45"/>
      <c r="G14" s="41"/>
      <c r="H14" s="47"/>
      <c r="I14" s="47"/>
      <c r="J14" s="39">
        <f>I14</f>
        <v>0</v>
      </c>
      <c r="K14" s="273">
        <f>(E14+H14-I14)</f>
        <v>0</v>
      </c>
    </row>
    <row r="15" spans="1:15">
      <c r="A15" s="531" t="s">
        <v>281</v>
      </c>
      <c r="B15" s="532"/>
      <c r="C15" s="532"/>
      <c r="D15" s="533"/>
      <c r="E15" s="43"/>
      <c r="F15" s="45"/>
      <c r="G15" s="41"/>
      <c r="H15" s="41"/>
      <c r="I15" s="41"/>
      <c r="J15" s="39">
        <f>I15</f>
        <v>0</v>
      </c>
      <c r="K15" s="273">
        <f>(E15+H15-I15)</f>
        <v>0</v>
      </c>
    </row>
    <row r="16" spans="1:15">
      <c r="A16" s="531" t="s">
        <v>280</v>
      </c>
      <c r="B16" s="532"/>
      <c r="C16" s="532"/>
      <c r="D16" s="533"/>
      <c r="E16" s="46">
        <f>E17+E18</f>
        <v>0</v>
      </c>
      <c r="F16" s="45"/>
      <c r="G16" s="41"/>
      <c r="H16" s="42">
        <f>H17+H18</f>
        <v>0</v>
      </c>
      <c r="I16" s="42">
        <f>I17+I18</f>
        <v>0</v>
      </c>
      <c r="J16" s="42">
        <f>J17+J18</f>
        <v>0</v>
      </c>
      <c r="K16" s="44">
        <f>K17+K18</f>
        <v>0</v>
      </c>
    </row>
    <row r="17" spans="1:11">
      <c r="A17" s="531" t="s">
        <v>279</v>
      </c>
      <c r="B17" s="532"/>
      <c r="C17" s="532"/>
      <c r="D17" s="533"/>
      <c r="E17" s="43"/>
      <c r="F17" s="273" t="s">
        <v>275</v>
      </c>
      <c r="G17" s="42" t="s">
        <v>275</v>
      </c>
      <c r="H17" s="41"/>
      <c r="I17" s="41"/>
      <c r="J17" s="39">
        <f>I17</f>
        <v>0</v>
      </c>
      <c r="K17" s="273">
        <f>(E17+H17-I17)</f>
        <v>0</v>
      </c>
    </row>
    <row r="18" spans="1:11">
      <c r="A18" s="531" t="s">
        <v>278</v>
      </c>
      <c r="B18" s="532"/>
      <c r="C18" s="532"/>
      <c r="D18" s="533"/>
      <c r="E18" s="43"/>
      <c r="F18" s="273" t="s">
        <v>275</v>
      </c>
      <c r="G18" s="42" t="s">
        <v>275</v>
      </c>
      <c r="H18" s="41"/>
      <c r="I18" s="41"/>
      <c r="J18" s="39">
        <f>I18</f>
        <v>0</v>
      </c>
      <c r="K18" s="273">
        <f>(E18+H18-I18)</f>
        <v>0</v>
      </c>
    </row>
    <row r="19" spans="1:11">
      <c r="A19" s="525" t="s">
        <v>277</v>
      </c>
      <c r="B19" s="526"/>
      <c r="C19" s="526"/>
      <c r="D19" s="527"/>
      <c r="E19" s="40">
        <f>E12+E13+E14+E15+E16</f>
        <v>0</v>
      </c>
      <c r="F19" s="273">
        <f>(F12+F13+F14+F15+F16)</f>
        <v>2170000</v>
      </c>
      <c r="G19" s="273">
        <f>(G12+G13+G14+G15+G16)</f>
        <v>217000</v>
      </c>
      <c r="H19" s="39">
        <f>(H12+H13+H14+H15+H16)</f>
        <v>185217.63</v>
      </c>
      <c r="I19" s="39">
        <f>(I12+I13+I14+I15+I16)</f>
        <v>185217.63</v>
      </c>
      <c r="J19" s="39">
        <f>(J12+J13+J14+J15+J16)</f>
        <v>185217.63</v>
      </c>
      <c r="K19" s="274" t="s">
        <v>275</v>
      </c>
    </row>
    <row r="20" spans="1:11">
      <c r="A20" s="525" t="s">
        <v>276</v>
      </c>
      <c r="B20" s="526"/>
      <c r="C20" s="526"/>
      <c r="D20" s="527"/>
      <c r="E20" s="522" t="s">
        <v>275</v>
      </c>
      <c r="F20" s="522" t="s">
        <v>275</v>
      </c>
      <c r="G20" s="523" t="s">
        <v>275</v>
      </c>
      <c r="H20" s="523" t="s">
        <v>275</v>
      </c>
      <c r="I20" s="523" t="s">
        <v>275</v>
      </c>
      <c r="J20" s="523" t="s">
        <v>275</v>
      </c>
      <c r="K20" s="517">
        <f>(K12+K13+K14+K16+K15)</f>
        <v>0</v>
      </c>
    </row>
    <row r="21" spans="1:11">
      <c r="A21" s="528"/>
      <c r="B21" s="529"/>
      <c r="C21" s="529"/>
      <c r="D21" s="530"/>
      <c r="E21" s="518"/>
      <c r="F21" s="518"/>
      <c r="G21" s="524"/>
      <c r="H21" s="524"/>
      <c r="I21" s="524"/>
      <c r="J21" s="524"/>
      <c r="K21" s="518"/>
    </row>
    <row r="22" spans="1:11">
      <c r="A22" s="37" t="s">
        <v>252</v>
      </c>
      <c r="H22" s="272"/>
      <c r="J22" s="519" t="s">
        <v>213</v>
      </c>
      <c r="K22" s="519"/>
    </row>
    <row r="23" spans="1:11">
      <c r="H23" s="271" t="s">
        <v>214</v>
      </c>
      <c r="J23" s="520"/>
      <c r="K23" s="520"/>
    </row>
    <row r="24" spans="1:11">
      <c r="A24" s="521" t="s">
        <v>274</v>
      </c>
      <c r="B24" s="521"/>
      <c r="C24" s="521"/>
      <c r="D24" s="521"/>
      <c r="H24" s="272"/>
      <c r="J24" s="519" t="s">
        <v>217</v>
      </c>
      <c r="K24" s="519"/>
    </row>
    <row r="25" spans="1:11">
      <c r="A25" s="37" t="s">
        <v>273</v>
      </c>
      <c r="H25" s="271" t="s">
        <v>214</v>
      </c>
      <c r="J25" s="520"/>
      <c r="K25" s="520"/>
    </row>
    <row r="26" spans="1:11">
      <c r="A26" s="516" t="s">
        <v>400</v>
      </c>
      <c r="B26" s="516"/>
      <c r="C26" s="516"/>
      <c r="D26" s="516"/>
      <c r="E26" s="516"/>
      <c r="F26" s="516"/>
      <c r="G26" s="516"/>
      <c r="H26" s="38"/>
    </row>
    <row r="27" spans="1:11">
      <c r="A27" s="83" t="s">
        <v>401</v>
      </c>
      <c r="B27" s="83"/>
      <c r="C27" s="83"/>
      <c r="D27" s="83"/>
      <c r="E27" s="83"/>
      <c r="F27" s="83"/>
      <c r="G27" s="83"/>
    </row>
  </sheetData>
  <protectedRanges>
    <protectedRange algorithmName="SHA-512" hashValue="2ioYzg2oT+slOHIKnxLvcBfzrgmqGAIJveP0T1VK0jymo93HbOnpyEhPYxlrRc8P4QrpfpQPWg8J0hpfMATPZw==" saltValue="6eOds3X0GthiaD/TTIKelA==" spinCount="100000" sqref="E12:J15 H17:J18 E17:E18" name="Diapazonas1_1_1"/>
  </protectedRanges>
  <mergeCells count="37">
    <mergeCell ref="A6:J6"/>
    <mergeCell ref="J1:K1"/>
    <mergeCell ref="B2:H2"/>
    <mergeCell ref="B3:F3"/>
    <mergeCell ref="B4:H4"/>
    <mergeCell ref="B5:F5"/>
    <mergeCell ref="A14:D14"/>
    <mergeCell ref="A8:D11"/>
    <mergeCell ref="E8:E11"/>
    <mergeCell ref="F8:G9"/>
    <mergeCell ref="H8:H11"/>
    <mergeCell ref="K8:K11"/>
    <mergeCell ref="F10:F11"/>
    <mergeCell ref="G10:G11"/>
    <mergeCell ref="A12:D12"/>
    <mergeCell ref="A13:D13"/>
    <mergeCell ref="I8:I11"/>
    <mergeCell ref="J8:J11"/>
    <mergeCell ref="A15:D15"/>
    <mergeCell ref="A16:D16"/>
    <mergeCell ref="A17:D17"/>
    <mergeCell ref="A18:D18"/>
    <mergeCell ref="A19:D19"/>
    <mergeCell ref="A26:G26"/>
    <mergeCell ref="K20:K21"/>
    <mergeCell ref="J22:K22"/>
    <mergeCell ref="J23:K23"/>
    <mergeCell ref="A24:D24"/>
    <mergeCell ref="J24:K24"/>
    <mergeCell ref="J25:K25"/>
    <mergeCell ref="E20:E21"/>
    <mergeCell ref="F20:F21"/>
    <mergeCell ref="G20:G21"/>
    <mergeCell ref="H20:H21"/>
    <mergeCell ref="I20:I21"/>
    <mergeCell ref="J20:J21"/>
    <mergeCell ref="A20:D21"/>
  </mergeCells>
  <pageMargins left="0.70866141732283472" right="0.70866141732283472" top="0.74803149606299213" bottom="0.74803149606299213" header="0.31496062992125984" footer="0.31496062992125984"/>
  <pageSetup paperSize="9" scale="95"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FA111E-8735-40BA-A51B-0BF344451C90}">
  <dimension ref="A1:J28"/>
  <sheetViews>
    <sheetView workbookViewId="0">
      <selection activeCell="K13" sqref="K13"/>
    </sheetView>
  </sheetViews>
  <sheetFormatPr defaultRowHeight="12.75"/>
  <cols>
    <col min="1" max="1" width="2.7109375" style="84" customWidth="1"/>
    <col min="2" max="2" width="9.140625" style="84"/>
    <col min="3" max="3" width="42.140625" style="84" customWidth="1"/>
    <col min="4" max="4" width="14.5703125" style="84" customWidth="1"/>
    <col min="5" max="5" width="15.85546875" style="84" customWidth="1"/>
    <col min="6" max="6" width="14.140625" style="84" customWidth="1"/>
    <col min="7" max="7" width="13.5703125" style="84" customWidth="1"/>
    <col min="8" max="8" width="16" style="84" customWidth="1"/>
    <col min="9" max="9" width="5.7109375" style="84" customWidth="1"/>
    <col min="10" max="10" width="7" style="84" customWidth="1"/>
    <col min="11" max="11" width="9.140625" style="84"/>
    <col min="12" max="12" width="8.28515625" style="84" customWidth="1"/>
    <col min="13" max="16384" width="9.140625" style="84"/>
  </cols>
  <sheetData>
    <row r="1" spans="1:10" ht="15">
      <c r="A1" s="1"/>
      <c r="B1" s="1"/>
      <c r="C1" s="2"/>
      <c r="D1" s="275"/>
      <c r="E1" s="275"/>
      <c r="F1" s="567" t="s">
        <v>272</v>
      </c>
      <c r="G1" s="568"/>
      <c r="H1" s="568"/>
      <c r="I1" s="35"/>
      <c r="J1" s="35"/>
    </row>
    <row r="2" spans="1:10" ht="15">
      <c r="A2" s="1"/>
      <c r="B2" s="1"/>
      <c r="C2" s="2"/>
      <c r="D2" s="275"/>
      <c r="E2" s="275"/>
      <c r="F2" s="275" t="s">
        <v>271</v>
      </c>
      <c r="G2" s="275"/>
      <c r="H2" s="275"/>
      <c r="I2" s="275"/>
      <c r="J2" s="35"/>
    </row>
    <row r="3" spans="1:10">
      <c r="A3" s="1"/>
      <c r="B3" s="1"/>
      <c r="C3" s="569" t="s">
        <v>270</v>
      </c>
      <c r="D3" s="569"/>
      <c r="E3" s="569"/>
      <c r="F3" s="569"/>
      <c r="G3" s="569"/>
      <c r="H3" s="569"/>
      <c r="I3" s="29"/>
      <c r="J3" s="276"/>
    </row>
    <row r="4" spans="1:10">
      <c r="A4" s="1"/>
      <c r="B4" s="3"/>
      <c r="C4" s="29"/>
      <c r="D4" s="29"/>
      <c r="E4" s="29"/>
      <c r="F4" s="29"/>
      <c r="G4" s="29"/>
      <c r="H4" s="29"/>
      <c r="I4" s="3"/>
      <c r="J4" s="3"/>
    </row>
    <row r="5" spans="1:10" ht="15.75">
      <c r="A5" s="1"/>
      <c r="B5" s="3"/>
      <c r="C5" s="33"/>
      <c r="D5" s="34" t="s">
        <v>269</v>
      </c>
      <c r="E5" s="34"/>
      <c r="F5" s="33"/>
      <c r="G5" s="33"/>
      <c r="H5" s="33"/>
      <c r="I5" s="3"/>
      <c r="J5" s="3"/>
    </row>
    <row r="6" spans="1:10" ht="15.75">
      <c r="A6" s="1"/>
      <c r="B6" s="1"/>
      <c r="C6" s="570" t="s">
        <v>268</v>
      </c>
      <c r="D6" s="570"/>
      <c r="E6" s="570"/>
      <c r="F6" s="570"/>
      <c r="G6" s="570"/>
      <c r="H6" s="570"/>
      <c r="I6" s="5"/>
      <c r="J6" s="5"/>
    </row>
    <row r="7" spans="1:10" ht="15.75">
      <c r="A7" s="1"/>
      <c r="B7" s="571" t="s">
        <v>426</v>
      </c>
      <c r="C7" s="571"/>
      <c r="D7" s="571"/>
      <c r="E7" s="571"/>
      <c r="F7" s="571"/>
      <c r="G7" s="571"/>
      <c r="H7" s="571"/>
      <c r="I7" s="32"/>
      <c r="J7" s="32"/>
    </row>
    <row r="8" spans="1:10" ht="15.75">
      <c r="A8" s="1"/>
      <c r="B8" s="1"/>
      <c r="C8" s="29"/>
      <c r="D8" s="29"/>
      <c r="E8" s="31" t="s">
        <v>428</v>
      </c>
      <c r="F8" s="30"/>
      <c r="G8" s="1"/>
      <c r="H8" s="1"/>
      <c r="I8" s="1"/>
      <c r="J8" s="1"/>
    </row>
    <row r="9" spans="1:10">
      <c r="A9" s="1"/>
      <c r="B9" s="1"/>
      <c r="C9" s="29"/>
      <c r="D9" s="572" t="s">
        <v>267</v>
      </c>
      <c r="E9" s="572"/>
      <c r="F9" s="1"/>
      <c r="G9" s="1"/>
      <c r="H9" s="1"/>
      <c r="I9" s="1"/>
      <c r="J9" s="1"/>
    </row>
    <row r="10" spans="1:10" ht="15">
      <c r="A10" s="1"/>
      <c r="B10" s="1"/>
      <c r="C10" s="29"/>
      <c r="D10" s="1"/>
      <c r="E10" s="28" t="s">
        <v>266</v>
      </c>
      <c r="F10" s="27"/>
      <c r="G10" s="1"/>
      <c r="H10" s="1"/>
      <c r="I10" s="1"/>
      <c r="J10" s="1"/>
    </row>
    <row r="11" spans="1:10">
      <c r="A11" s="1"/>
      <c r="B11" s="1"/>
      <c r="C11" s="1"/>
      <c r="D11" s="1"/>
      <c r="E11" s="26" t="s">
        <v>265</v>
      </c>
      <c r="F11" s="24"/>
      <c r="G11" s="1"/>
      <c r="H11" s="1"/>
      <c r="I11" s="1"/>
      <c r="J11" s="1"/>
    </row>
    <row r="12" spans="1:10" ht="15">
      <c r="A12" s="1"/>
      <c r="B12" s="25"/>
      <c r="C12" s="2"/>
      <c r="D12" s="2"/>
      <c r="E12" s="2"/>
      <c r="F12" s="2"/>
      <c r="G12" s="1"/>
      <c r="H12" s="24" t="s">
        <v>264</v>
      </c>
      <c r="I12" s="1"/>
      <c r="J12" s="1"/>
    </row>
    <row r="13" spans="1:10">
      <c r="A13" s="1"/>
      <c r="B13" s="560" t="s">
        <v>263</v>
      </c>
      <c r="C13" s="560" t="s">
        <v>262</v>
      </c>
      <c r="D13" s="562" t="s">
        <v>261</v>
      </c>
      <c r="E13" s="563"/>
      <c r="F13" s="563"/>
      <c r="G13" s="563"/>
      <c r="H13" s="564"/>
      <c r="I13" s="1"/>
      <c r="J13" s="1"/>
    </row>
    <row r="14" spans="1:10">
      <c r="A14" s="1"/>
      <c r="B14" s="561"/>
      <c r="C14" s="561"/>
      <c r="D14" s="23"/>
      <c r="E14" s="22"/>
      <c r="F14" s="22"/>
      <c r="G14" s="22"/>
      <c r="H14" s="21"/>
      <c r="I14" s="1"/>
      <c r="J14" s="1"/>
    </row>
    <row r="15" spans="1:10">
      <c r="A15" s="1"/>
      <c r="B15" s="561"/>
      <c r="C15" s="561"/>
      <c r="D15" s="560" t="s">
        <v>260</v>
      </c>
      <c r="E15" s="560" t="s">
        <v>259</v>
      </c>
      <c r="F15" s="576" t="s">
        <v>258</v>
      </c>
      <c r="G15" s="560" t="s">
        <v>257</v>
      </c>
      <c r="H15" s="560" t="s">
        <v>256</v>
      </c>
      <c r="I15" s="1"/>
      <c r="J15" s="1"/>
    </row>
    <row r="16" spans="1:10" ht="28.5" customHeight="1">
      <c r="A16" s="1"/>
      <c r="B16" s="561"/>
      <c r="C16" s="561"/>
      <c r="D16" s="565"/>
      <c r="E16" s="565"/>
      <c r="F16" s="577"/>
      <c r="G16" s="565"/>
      <c r="H16" s="565"/>
      <c r="I16" s="1"/>
      <c r="J16" s="1"/>
    </row>
    <row r="17" spans="1:10">
      <c r="A17" s="1"/>
      <c r="B17" s="279">
        <v>1</v>
      </c>
      <c r="C17" s="20">
        <v>2</v>
      </c>
      <c r="D17" s="279">
        <v>3</v>
      </c>
      <c r="E17" s="279">
        <v>4</v>
      </c>
      <c r="F17" s="279">
        <v>5</v>
      </c>
      <c r="G17" s="279">
        <v>6</v>
      </c>
      <c r="H17" s="279">
        <v>7</v>
      </c>
      <c r="I17" s="1"/>
      <c r="J17" s="1"/>
    </row>
    <row r="18" spans="1:10" ht="15">
      <c r="A18" s="1"/>
      <c r="B18" s="14">
        <v>731</v>
      </c>
      <c r="C18" s="14" t="s">
        <v>255</v>
      </c>
      <c r="D18" s="18">
        <v>0</v>
      </c>
      <c r="E18" s="17">
        <v>0</v>
      </c>
      <c r="F18" s="17">
        <v>0</v>
      </c>
      <c r="G18" s="19"/>
      <c r="H18" s="16">
        <f>D18+E18-F18-G18</f>
        <v>0</v>
      </c>
      <c r="I18" s="1"/>
      <c r="J18" s="1"/>
    </row>
    <row r="19" spans="1:10" ht="15">
      <c r="A19" s="1"/>
      <c r="B19" s="14">
        <v>741</v>
      </c>
      <c r="C19" s="14" t="s">
        <v>254</v>
      </c>
      <c r="D19" s="18">
        <v>27879.07</v>
      </c>
      <c r="E19" s="17">
        <v>35346.160000000003</v>
      </c>
      <c r="F19" s="17">
        <v>63225.23</v>
      </c>
      <c r="G19" s="11"/>
      <c r="H19" s="16">
        <f>D19+E19-F19-G19</f>
        <v>0</v>
      </c>
      <c r="I19" s="1"/>
      <c r="J19" s="1"/>
    </row>
    <row r="20" spans="1:10">
      <c r="A20" s="1"/>
      <c r="B20" s="14"/>
      <c r="C20" s="14"/>
      <c r="D20" s="13"/>
      <c r="E20" s="15"/>
      <c r="F20" s="15"/>
      <c r="G20" s="11"/>
      <c r="H20" s="11"/>
      <c r="I20" s="1"/>
      <c r="J20" s="1"/>
    </row>
    <row r="21" spans="1:10">
      <c r="A21" s="1"/>
      <c r="B21" s="14"/>
      <c r="C21" s="14"/>
      <c r="D21" s="13"/>
      <c r="E21" s="12"/>
      <c r="F21" s="12"/>
      <c r="G21" s="11"/>
      <c r="H21" s="11"/>
      <c r="I21" s="1"/>
      <c r="J21" s="1"/>
    </row>
    <row r="22" spans="1:10">
      <c r="A22" s="1"/>
      <c r="B22" s="14"/>
      <c r="C22" s="14"/>
      <c r="D22" s="13"/>
      <c r="E22" s="12"/>
      <c r="F22" s="12"/>
      <c r="G22" s="11"/>
      <c r="H22" s="11"/>
      <c r="I22" s="1"/>
      <c r="J22" s="1"/>
    </row>
    <row r="23" spans="1:10" ht="15.75">
      <c r="A23" s="1"/>
      <c r="B23" s="10"/>
      <c r="C23" s="9" t="s">
        <v>253</v>
      </c>
      <c r="D23" s="289">
        <f>SUM(D18:D22)</f>
        <v>27879.07</v>
      </c>
      <c r="E23" s="8">
        <f>SUM(E18:E22)</f>
        <v>35346.160000000003</v>
      </c>
      <c r="F23" s="8">
        <f>SUM(F18:F22)</f>
        <v>63225.23</v>
      </c>
      <c r="G23" s="10">
        <v>0</v>
      </c>
      <c r="H23" s="16">
        <f>SUM(H18:H22)</f>
        <v>0</v>
      </c>
      <c r="I23" s="1"/>
      <c r="J23" s="1"/>
    </row>
    <row r="24" spans="1:10" ht="15.75">
      <c r="A24" s="1"/>
      <c r="B24" s="578" t="s">
        <v>252</v>
      </c>
      <c r="C24" s="578"/>
      <c r="D24" s="290"/>
      <c r="E24" s="291"/>
      <c r="F24" s="1"/>
      <c r="G24" s="559" t="s">
        <v>213</v>
      </c>
      <c r="H24" s="559"/>
      <c r="I24" s="559"/>
      <c r="J24" s="559"/>
    </row>
    <row r="25" spans="1:10" ht="15.75">
      <c r="A25" s="1"/>
      <c r="B25" s="574" t="s">
        <v>251</v>
      </c>
      <c r="C25" s="574"/>
      <c r="D25" s="7"/>
      <c r="E25" s="4" t="s">
        <v>214</v>
      </c>
      <c r="F25" s="6"/>
      <c r="G25" s="575" t="s">
        <v>215</v>
      </c>
      <c r="H25" s="575"/>
      <c r="I25" s="292"/>
      <c r="J25" s="293"/>
    </row>
    <row r="26" spans="1:10" ht="15.75">
      <c r="A26" s="1"/>
      <c r="B26" s="521" t="s">
        <v>250</v>
      </c>
      <c r="C26" s="521"/>
      <c r="D26" s="521"/>
      <c r="E26" s="521"/>
      <c r="F26" s="1"/>
      <c r="G26" s="573" t="s">
        <v>217</v>
      </c>
      <c r="H26" s="573"/>
      <c r="I26" s="294"/>
      <c r="J26" s="290"/>
    </row>
    <row r="27" spans="1:10" ht="15.75">
      <c r="A27" s="1"/>
      <c r="B27" s="574" t="s">
        <v>249</v>
      </c>
      <c r="C27" s="574"/>
      <c r="D27" s="278"/>
      <c r="E27" s="4" t="s">
        <v>214</v>
      </c>
      <c r="F27" s="4"/>
      <c r="G27" s="575" t="s">
        <v>215</v>
      </c>
      <c r="H27" s="575"/>
      <c r="I27" s="295"/>
      <c r="J27" s="293"/>
    </row>
    <row r="28" spans="1:10">
      <c r="A28" s="1"/>
      <c r="B28" s="3"/>
      <c r="C28" s="566" t="s">
        <v>427</v>
      </c>
      <c r="D28" s="566"/>
      <c r="E28" s="566"/>
      <c r="F28" s="566"/>
      <c r="G28" s="566"/>
      <c r="H28" s="566"/>
      <c r="I28" s="566"/>
      <c r="J28" s="3"/>
    </row>
  </sheetData>
  <mergeCells count="22">
    <mergeCell ref="B26:E26"/>
    <mergeCell ref="C28:I28"/>
    <mergeCell ref="F1:H1"/>
    <mergeCell ref="C3:H3"/>
    <mergeCell ref="C6:H6"/>
    <mergeCell ref="B7:H7"/>
    <mergeCell ref="D9:E9"/>
    <mergeCell ref="G26:H26"/>
    <mergeCell ref="B27:C27"/>
    <mergeCell ref="G27:H27"/>
    <mergeCell ref="F15:F16"/>
    <mergeCell ref="G15:G16"/>
    <mergeCell ref="H15:H16"/>
    <mergeCell ref="B24:C24"/>
    <mergeCell ref="B25:C25"/>
    <mergeCell ref="G25:H25"/>
    <mergeCell ref="G24:J24"/>
    <mergeCell ref="B13:B16"/>
    <mergeCell ref="C13:C16"/>
    <mergeCell ref="D13:H13"/>
    <mergeCell ref="D15:D16"/>
    <mergeCell ref="E15:E16"/>
  </mergeCell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100D87-366E-479D-B16E-57F0450DC727}">
  <sheetPr>
    <pageSetUpPr fitToPage="1"/>
  </sheetPr>
  <dimension ref="A1:R377"/>
  <sheetViews>
    <sheetView showZeros="0" topLeftCell="A154" zoomScaleNormal="100" workbookViewId="0">
      <selection activeCell="I29" sqref="I29"/>
    </sheetView>
  </sheetViews>
  <sheetFormatPr defaultColWidth="9.140625" defaultRowHeight="12.75"/>
  <cols>
    <col min="1" max="4" width="2" style="128" customWidth="1"/>
    <col min="5" max="5" width="2.140625" style="128" customWidth="1"/>
    <col min="6" max="6" width="3.5703125" style="281" customWidth="1"/>
    <col min="7" max="7" width="34.28515625" style="128" customWidth="1"/>
    <col min="8" max="8" width="4.7109375" style="128" customWidth="1"/>
    <col min="9" max="12" width="12.85546875" style="128" customWidth="1"/>
    <col min="13" max="13" width="0.140625" style="128" hidden="1" customWidth="1"/>
    <col min="14" max="14" width="6.140625" style="128" hidden="1" customWidth="1"/>
    <col min="15" max="15" width="8.85546875" style="128" hidden="1" customWidth="1"/>
    <col min="16" max="16" width="9.140625" style="128"/>
    <col min="17" max="17" width="6.140625" style="128" customWidth="1"/>
    <col min="18" max="18" width="9.140625" style="128"/>
    <col min="19" max="16384" width="9.140625" style="84"/>
  </cols>
  <sheetData>
    <row r="1" spans="1:17" ht="24.75" customHeight="1">
      <c r="G1" s="85"/>
      <c r="H1" s="86"/>
      <c r="I1" s="103"/>
      <c r="J1" s="479" t="s">
        <v>0</v>
      </c>
      <c r="K1" s="479"/>
      <c r="L1" s="479"/>
      <c r="M1" s="87"/>
      <c r="N1" s="283"/>
      <c r="O1" s="283"/>
      <c r="P1" s="283"/>
      <c r="Q1" s="283"/>
    </row>
    <row r="2" spans="1:17" ht="13.5" customHeight="1">
      <c r="H2" s="86"/>
      <c r="I2" s="104"/>
      <c r="J2" s="480" t="s">
        <v>1</v>
      </c>
      <c r="K2" s="480"/>
      <c r="L2" s="480"/>
      <c r="M2" s="87"/>
      <c r="N2" s="283"/>
      <c r="O2" s="283"/>
      <c r="P2" s="283"/>
      <c r="Q2" s="88"/>
    </row>
    <row r="3" spans="1:17" ht="5.25" customHeight="1">
      <c r="H3" s="130"/>
      <c r="I3" s="283"/>
      <c r="J3" s="283"/>
      <c r="K3" s="131"/>
      <c r="L3" s="131"/>
      <c r="M3" s="87"/>
      <c r="N3" s="283"/>
      <c r="O3" s="283"/>
      <c r="P3" s="283"/>
      <c r="Q3" s="88"/>
    </row>
    <row r="4" spans="1:17" ht="6" customHeight="1">
      <c r="G4" s="89" t="s">
        <v>2</v>
      </c>
      <c r="H4" s="86"/>
      <c r="J4" s="131"/>
      <c r="K4" s="131"/>
      <c r="L4" s="131"/>
      <c r="M4" s="87"/>
      <c r="N4" s="283"/>
      <c r="O4" s="283"/>
      <c r="P4" s="283"/>
      <c r="Q4" s="88"/>
    </row>
    <row r="5" spans="1:17" ht="5.25" customHeight="1">
      <c r="H5" s="86"/>
      <c r="J5" s="131"/>
      <c r="K5" s="131"/>
      <c r="L5" s="131"/>
      <c r="M5" s="87"/>
      <c r="N5" s="283"/>
      <c r="O5" s="283"/>
      <c r="P5" s="283"/>
      <c r="Q5" s="88"/>
    </row>
    <row r="6" spans="1:17" ht="3.75" customHeight="1">
      <c r="H6" s="86"/>
      <c r="J6" s="132"/>
      <c r="K6" s="131"/>
      <c r="L6" s="131"/>
      <c r="M6" s="87"/>
      <c r="N6" s="283"/>
      <c r="O6" s="283"/>
      <c r="P6" s="283"/>
    </row>
    <row r="7" spans="1:17" ht="36.75" customHeight="1">
      <c r="A7" s="482" t="s">
        <v>406</v>
      </c>
      <c r="B7" s="482"/>
      <c r="C7" s="482"/>
      <c r="D7" s="482"/>
      <c r="E7" s="482"/>
      <c r="F7" s="482"/>
      <c r="G7" s="482"/>
      <c r="H7" s="482"/>
      <c r="I7" s="482"/>
      <c r="J7" s="482"/>
      <c r="K7" s="482"/>
      <c r="L7" s="482"/>
      <c r="M7" s="133"/>
      <c r="N7" s="133"/>
      <c r="O7" s="133"/>
      <c r="P7" s="133"/>
      <c r="Q7" s="133"/>
    </row>
    <row r="8" spans="1:17" ht="12" customHeight="1">
      <c r="G8" s="133"/>
      <c r="H8" s="134"/>
      <c r="I8" s="134"/>
      <c r="J8" s="135"/>
      <c r="K8" s="135"/>
      <c r="L8" s="100"/>
      <c r="M8" s="87"/>
    </row>
    <row r="9" spans="1:17" ht="18" customHeight="1">
      <c r="A9" s="483" t="s">
        <v>3</v>
      </c>
      <c r="B9" s="483"/>
      <c r="C9" s="483"/>
      <c r="D9" s="483"/>
      <c r="E9" s="483"/>
      <c r="F9" s="483"/>
      <c r="G9" s="483"/>
      <c r="H9" s="483"/>
      <c r="I9" s="483"/>
      <c r="J9" s="483"/>
      <c r="K9" s="483"/>
      <c r="L9" s="483"/>
      <c r="M9" s="87"/>
    </row>
    <row r="10" spans="1:17" ht="18.75" customHeight="1">
      <c r="A10" s="481" t="s">
        <v>4</v>
      </c>
      <c r="B10" s="475"/>
      <c r="C10" s="475"/>
      <c r="D10" s="475"/>
      <c r="E10" s="475"/>
      <c r="F10" s="475"/>
      <c r="G10" s="475"/>
      <c r="H10" s="475"/>
      <c r="I10" s="475"/>
      <c r="J10" s="475"/>
      <c r="K10" s="475"/>
      <c r="L10" s="475"/>
      <c r="M10" s="87"/>
    </row>
    <row r="11" spans="1:17" ht="7.5" customHeight="1">
      <c r="A11" s="282"/>
      <c r="B11" s="283"/>
      <c r="C11" s="283"/>
      <c r="D11" s="283"/>
      <c r="E11" s="283"/>
      <c r="F11" s="283"/>
      <c r="G11" s="283"/>
      <c r="H11" s="283"/>
      <c r="I11" s="283"/>
      <c r="J11" s="283"/>
      <c r="K11" s="283"/>
      <c r="L11" s="283"/>
      <c r="M11" s="87"/>
    </row>
    <row r="12" spans="1:17" ht="14.25" customHeight="1">
      <c r="A12" s="282"/>
      <c r="B12" s="283"/>
      <c r="C12" s="283"/>
      <c r="D12" s="283"/>
      <c r="E12" s="283"/>
      <c r="F12" s="283"/>
      <c r="G12" s="471" t="s">
        <v>407</v>
      </c>
      <c r="H12" s="471"/>
      <c r="I12" s="471"/>
      <c r="J12" s="471"/>
      <c r="K12" s="471"/>
      <c r="L12" s="283"/>
      <c r="M12" s="87"/>
    </row>
    <row r="13" spans="1:17" ht="16.5" customHeight="1">
      <c r="A13" s="472" t="s">
        <v>408</v>
      </c>
      <c r="B13" s="472"/>
      <c r="C13" s="472"/>
      <c r="D13" s="472"/>
      <c r="E13" s="472"/>
      <c r="F13" s="472"/>
      <c r="G13" s="472"/>
      <c r="H13" s="472"/>
      <c r="I13" s="472"/>
      <c r="J13" s="472"/>
      <c r="K13" s="472"/>
      <c r="L13" s="472"/>
      <c r="M13" s="87"/>
      <c r="P13" s="128" t="s">
        <v>5</v>
      </c>
    </row>
    <row r="14" spans="1:17" ht="15.75" customHeight="1">
      <c r="G14" s="473" t="s">
        <v>409</v>
      </c>
      <c r="H14" s="473"/>
      <c r="I14" s="473"/>
      <c r="J14" s="473"/>
      <c r="K14" s="473"/>
      <c r="M14" s="87"/>
    </row>
    <row r="15" spans="1:17" ht="12" customHeight="1">
      <c r="G15" s="474" t="s">
        <v>410</v>
      </c>
      <c r="H15" s="474"/>
      <c r="I15" s="474"/>
      <c r="J15" s="474"/>
      <c r="K15" s="474"/>
    </row>
    <row r="16" spans="1:17" ht="12" customHeight="1">
      <c r="B16" s="472" t="s">
        <v>6</v>
      </c>
      <c r="C16" s="472"/>
      <c r="D16" s="472"/>
      <c r="E16" s="472"/>
      <c r="F16" s="472"/>
      <c r="G16" s="472"/>
      <c r="H16" s="472"/>
      <c r="I16" s="472"/>
      <c r="J16" s="472"/>
      <c r="K16" s="472"/>
      <c r="L16" s="472"/>
    </row>
    <row r="17" spans="1:13" ht="12" customHeight="1"/>
    <row r="18" spans="1:13" ht="12.75" customHeight="1">
      <c r="G18" s="473" t="s">
        <v>411</v>
      </c>
      <c r="H18" s="473"/>
      <c r="I18" s="473"/>
      <c r="J18" s="473"/>
      <c r="K18" s="473"/>
    </row>
    <row r="19" spans="1:13" ht="11.25" customHeight="1">
      <c r="G19" s="475" t="s">
        <v>7</v>
      </c>
      <c r="H19" s="475"/>
      <c r="I19" s="475"/>
      <c r="J19" s="475"/>
      <c r="K19" s="475"/>
    </row>
    <row r="20" spans="1:13" ht="11.25" customHeight="1">
      <c r="G20" s="283"/>
      <c r="H20" s="283"/>
      <c r="I20" s="283"/>
      <c r="J20" s="283"/>
      <c r="K20" s="283"/>
    </row>
    <row r="21" spans="1:13">
      <c r="E21" s="477"/>
      <c r="F21" s="477"/>
      <c r="G21" s="477"/>
      <c r="H21" s="477"/>
      <c r="I21" s="477"/>
      <c r="J21" s="477"/>
      <c r="K21" s="477"/>
    </row>
    <row r="22" spans="1:13" ht="12" customHeight="1">
      <c r="A22" s="478" t="s">
        <v>9</v>
      </c>
      <c r="B22" s="478"/>
      <c r="C22" s="478"/>
      <c r="D22" s="478"/>
      <c r="E22" s="478"/>
      <c r="F22" s="478"/>
      <c r="G22" s="478"/>
      <c r="H22" s="478"/>
      <c r="I22" s="478"/>
      <c r="J22" s="478"/>
      <c r="K22" s="478"/>
      <c r="L22" s="478"/>
      <c r="M22" s="139"/>
    </row>
    <row r="23" spans="1:13" ht="12" customHeight="1">
      <c r="F23" s="128"/>
      <c r="J23" s="91"/>
      <c r="K23" s="100"/>
      <c r="L23" s="92" t="s">
        <v>10</v>
      </c>
      <c r="M23" s="139"/>
    </row>
    <row r="24" spans="1:13" ht="11.25" customHeight="1">
      <c r="F24" s="128"/>
      <c r="J24" s="140" t="s">
        <v>11</v>
      </c>
      <c r="K24" s="130"/>
      <c r="L24" s="141"/>
      <c r="M24" s="139"/>
    </row>
    <row r="25" spans="1:13" ht="12" customHeight="1">
      <c r="E25" s="283"/>
      <c r="F25" s="285"/>
      <c r="I25" s="300"/>
      <c r="J25" s="300"/>
      <c r="K25" s="144" t="s">
        <v>12</v>
      </c>
      <c r="L25" s="141"/>
      <c r="M25" s="139"/>
    </row>
    <row r="26" spans="1:13" ht="12.75" customHeight="1">
      <c r="A26" s="476" t="s">
        <v>5</v>
      </c>
      <c r="B26" s="476"/>
      <c r="C26" s="476"/>
      <c r="D26" s="476"/>
      <c r="E26" s="476"/>
      <c r="F26" s="476"/>
      <c r="G26" s="476"/>
      <c r="H26" s="476"/>
      <c r="I26" s="476"/>
      <c r="K26" s="144" t="s">
        <v>14</v>
      </c>
      <c r="L26" s="145" t="s">
        <v>15</v>
      </c>
      <c r="M26" s="139"/>
    </row>
    <row r="27" spans="1:13" ht="12" customHeight="1">
      <c r="A27" s="476"/>
      <c r="B27" s="476"/>
      <c r="C27" s="476"/>
      <c r="D27" s="476"/>
      <c r="E27" s="476"/>
      <c r="F27" s="476"/>
      <c r="G27" s="476"/>
      <c r="H27" s="476"/>
      <c r="I27" s="476"/>
      <c r="J27" s="287" t="s">
        <v>17</v>
      </c>
      <c r="K27" s="147"/>
      <c r="L27" s="141"/>
      <c r="M27" s="139"/>
    </row>
    <row r="28" spans="1:13" ht="12.75" customHeight="1">
      <c r="F28" s="128"/>
      <c r="G28" s="148" t="s">
        <v>19</v>
      </c>
      <c r="H28" s="149" t="s">
        <v>20</v>
      </c>
      <c r="I28" s="150"/>
      <c r="J28" s="151"/>
      <c r="K28" s="141"/>
      <c r="L28" s="141"/>
      <c r="M28" s="139"/>
    </row>
    <row r="29" spans="1:13" ht="13.5" customHeight="1">
      <c r="F29" s="128"/>
      <c r="G29" s="460" t="s">
        <v>21</v>
      </c>
      <c r="H29" s="460"/>
      <c r="I29" s="153"/>
      <c r="J29" s="154"/>
      <c r="K29" s="155"/>
      <c r="L29" s="155"/>
      <c r="M29" s="139"/>
    </row>
    <row r="30" spans="1:13" ht="14.25" customHeight="1">
      <c r="A30" s="156" t="s">
        <v>26</v>
      </c>
      <c r="B30" s="156"/>
      <c r="C30" s="156"/>
      <c r="D30" s="156"/>
      <c r="E30" s="156"/>
      <c r="F30" s="157"/>
      <c r="G30" s="158"/>
      <c r="I30" s="158"/>
      <c r="J30" s="158"/>
      <c r="K30" s="158"/>
      <c r="L30" s="159" t="s">
        <v>27</v>
      </c>
      <c r="M30" s="160"/>
    </row>
    <row r="31" spans="1:13" ht="24" customHeight="1">
      <c r="A31" s="461" t="s">
        <v>28</v>
      </c>
      <c r="B31" s="462"/>
      <c r="C31" s="462"/>
      <c r="D31" s="462"/>
      <c r="E31" s="462"/>
      <c r="F31" s="462"/>
      <c r="G31" s="465" t="s">
        <v>29</v>
      </c>
      <c r="H31" s="467" t="s">
        <v>30</v>
      </c>
      <c r="I31" s="469" t="s">
        <v>31</v>
      </c>
      <c r="J31" s="470"/>
      <c r="K31" s="487" t="s">
        <v>32</v>
      </c>
      <c r="L31" s="489" t="s">
        <v>33</v>
      </c>
      <c r="M31" s="160"/>
    </row>
    <row r="32" spans="1:13" ht="46.5" customHeight="1">
      <c r="A32" s="463"/>
      <c r="B32" s="464"/>
      <c r="C32" s="464"/>
      <c r="D32" s="464"/>
      <c r="E32" s="464"/>
      <c r="F32" s="464"/>
      <c r="G32" s="466"/>
      <c r="H32" s="468"/>
      <c r="I32" s="161" t="s">
        <v>34</v>
      </c>
      <c r="J32" s="162" t="s">
        <v>35</v>
      </c>
      <c r="K32" s="488"/>
      <c r="L32" s="490"/>
    </row>
    <row r="33" spans="1:18" ht="11.25" customHeight="1">
      <c r="A33" s="484" t="s">
        <v>36</v>
      </c>
      <c r="B33" s="485"/>
      <c r="C33" s="485"/>
      <c r="D33" s="485"/>
      <c r="E33" s="485"/>
      <c r="F33" s="486"/>
      <c r="G33" s="93">
        <v>2</v>
      </c>
      <c r="H33" s="94">
        <v>3</v>
      </c>
      <c r="I33" s="95" t="s">
        <v>37</v>
      </c>
      <c r="J33" s="96" t="s">
        <v>38</v>
      </c>
      <c r="K33" s="97">
        <v>6</v>
      </c>
      <c r="L33" s="97">
        <v>7</v>
      </c>
    </row>
    <row r="34" spans="1:18" s="169" customFormat="1" ht="14.25" customHeight="1">
      <c r="A34" s="163">
        <v>2</v>
      </c>
      <c r="B34" s="163"/>
      <c r="C34" s="164"/>
      <c r="D34" s="165"/>
      <c r="E34" s="163"/>
      <c r="F34" s="166"/>
      <c r="G34" s="165" t="s">
        <v>39</v>
      </c>
      <c r="H34" s="93">
        <v>1</v>
      </c>
      <c r="I34" s="167">
        <f>SUM(I35+I46+I66+I87+I94+I114+I140+I159+I169)</f>
        <v>259900</v>
      </c>
      <c r="J34" s="167">
        <f>SUM(J35+J46+J66+J87+J94+J114+J140+J159+J169)</f>
        <v>259900</v>
      </c>
      <c r="K34" s="168">
        <f>SUM(K35+K46+K66+K87+K94+K114+K140+K159+K169)</f>
        <v>248534.24000000002</v>
      </c>
      <c r="L34" s="167">
        <f>SUM(L35+L46+L66+L87+L94+L114+L140+L159+L169)</f>
        <v>248534.24000000002</v>
      </c>
    </row>
    <row r="35" spans="1:18" ht="16.5" customHeight="1">
      <c r="A35" s="163">
        <v>2</v>
      </c>
      <c r="B35" s="170">
        <v>1</v>
      </c>
      <c r="C35" s="171"/>
      <c r="D35" s="172"/>
      <c r="E35" s="173"/>
      <c r="F35" s="174"/>
      <c r="G35" s="175" t="s">
        <v>40</v>
      </c>
      <c r="H35" s="93">
        <v>2</v>
      </c>
      <c r="I35" s="167">
        <f>SUM(I36+I42)</f>
        <v>166600</v>
      </c>
      <c r="J35" s="167">
        <f>SUM(J36+J42)</f>
        <v>166600</v>
      </c>
      <c r="K35" s="176">
        <f>SUM(K36+K42)</f>
        <v>164158.36000000002</v>
      </c>
      <c r="L35" s="177">
        <f>SUM(L36+L42)</f>
        <v>164158.36000000002</v>
      </c>
      <c r="M35" s="84"/>
    </row>
    <row r="36" spans="1:18" ht="14.25" customHeight="1">
      <c r="A36" s="178">
        <v>2</v>
      </c>
      <c r="B36" s="178">
        <v>1</v>
      </c>
      <c r="C36" s="179">
        <v>1</v>
      </c>
      <c r="D36" s="180"/>
      <c r="E36" s="178"/>
      <c r="F36" s="181"/>
      <c r="G36" s="180" t="s">
        <v>41</v>
      </c>
      <c r="H36" s="93">
        <v>3</v>
      </c>
      <c r="I36" s="167">
        <f>SUM(I37)</f>
        <v>163666</v>
      </c>
      <c r="J36" s="167">
        <f>SUM(J37)</f>
        <v>163666</v>
      </c>
      <c r="K36" s="168">
        <f>SUM(K37)</f>
        <v>161341.22</v>
      </c>
      <c r="L36" s="167">
        <f>SUM(L37)</f>
        <v>161341.22</v>
      </c>
      <c r="M36" s="84"/>
    </row>
    <row r="37" spans="1:18" ht="13.5" customHeight="1">
      <c r="A37" s="182">
        <v>2</v>
      </c>
      <c r="B37" s="178">
        <v>1</v>
      </c>
      <c r="C37" s="179">
        <v>1</v>
      </c>
      <c r="D37" s="180">
        <v>1</v>
      </c>
      <c r="E37" s="178"/>
      <c r="F37" s="181"/>
      <c r="G37" s="180" t="s">
        <v>41</v>
      </c>
      <c r="H37" s="93">
        <v>4</v>
      </c>
      <c r="I37" s="167">
        <f>SUM(I38+I40)</f>
        <v>163666</v>
      </c>
      <c r="J37" s="167">
        <f>SUM(J38+J40)</f>
        <v>163666</v>
      </c>
      <c r="K37" s="167">
        <f>SUM(K38+K40)</f>
        <v>161341.22</v>
      </c>
      <c r="L37" s="167">
        <f>SUM(L38+L40)</f>
        <v>161341.22</v>
      </c>
      <c r="M37" s="84"/>
      <c r="Q37" s="98"/>
    </row>
    <row r="38" spans="1:18" ht="14.25" customHeight="1">
      <c r="A38" s="182">
        <v>2</v>
      </c>
      <c r="B38" s="178">
        <v>1</v>
      </c>
      <c r="C38" s="179">
        <v>1</v>
      </c>
      <c r="D38" s="180">
        <v>1</v>
      </c>
      <c r="E38" s="178">
        <v>1</v>
      </c>
      <c r="F38" s="181"/>
      <c r="G38" s="180" t="s">
        <v>42</v>
      </c>
      <c r="H38" s="93">
        <v>5</v>
      </c>
      <c r="I38" s="168">
        <f>SUM(I39)</f>
        <v>163666</v>
      </c>
      <c r="J38" s="168">
        <f>SUM(J39)</f>
        <v>163666</v>
      </c>
      <c r="K38" s="168">
        <f>SUM(K39)</f>
        <v>161341.22</v>
      </c>
      <c r="L38" s="168">
        <f>SUM(L39)</f>
        <v>161341.22</v>
      </c>
      <c r="M38" s="84"/>
      <c r="Q38" s="98"/>
    </row>
    <row r="39" spans="1:18" ht="14.25" customHeight="1">
      <c r="A39" s="182">
        <v>2</v>
      </c>
      <c r="B39" s="178">
        <v>1</v>
      </c>
      <c r="C39" s="179">
        <v>1</v>
      </c>
      <c r="D39" s="180">
        <v>1</v>
      </c>
      <c r="E39" s="178">
        <v>1</v>
      </c>
      <c r="F39" s="181">
        <v>1</v>
      </c>
      <c r="G39" s="180" t="s">
        <v>42</v>
      </c>
      <c r="H39" s="93">
        <v>6</v>
      </c>
      <c r="I39" s="183">
        <v>163666</v>
      </c>
      <c r="J39" s="184">
        <v>163666</v>
      </c>
      <c r="K39" s="184">
        <v>161341.22</v>
      </c>
      <c r="L39" s="184">
        <v>161341.22</v>
      </c>
      <c r="M39" s="84"/>
      <c r="Q39" s="98"/>
    </row>
    <row r="40" spans="1:18" ht="12.75" hidden="1" customHeight="1">
      <c r="A40" s="182">
        <v>2</v>
      </c>
      <c r="B40" s="178">
        <v>1</v>
      </c>
      <c r="C40" s="179">
        <v>1</v>
      </c>
      <c r="D40" s="180">
        <v>1</v>
      </c>
      <c r="E40" s="178">
        <v>2</v>
      </c>
      <c r="F40" s="181"/>
      <c r="G40" s="180" t="s">
        <v>43</v>
      </c>
      <c r="H40" s="93">
        <v>7</v>
      </c>
      <c r="I40" s="168">
        <f>I41</f>
        <v>0</v>
      </c>
      <c r="J40" s="168">
        <f>J41</f>
        <v>0</v>
      </c>
      <c r="K40" s="168">
        <f>K41</f>
        <v>0</v>
      </c>
      <c r="L40" s="168">
        <f>L41</f>
        <v>0</v>
      </c>
      <c r="M40" s="84"/>
      <c r="Q40" s="98"/>
    </row>
    <row r="41" spans="1:18" ht="12.75" hidden="1" customHeight="1">
      <c r="A41" s="182">
        <v>2</v>
      </c>
      <c r="B41" s="178">
        <v>1</v>
      </c>
      <c r="C41" s="179">
        <v>1</v>
      </c>
      <c r="D41" s="180">
        <v>1</v>
      </c>
      <c r="E41" s="178">
        <v>2</v>
      </c>
      <c r="F41" s="181">
        <v>1</v>
      </c>
      <c r="G41" s="180" t="s">
        <v>43</v>
      </c>
      <c r="H41" s="93">
        <v>8</v>
      </c>
      <c r="I41" s="184">
        <v>0</v>
      </c>
      <c r="J41" s="185">
        <v>0</v>
      </c>
      <c r="K41" s="184">
        <v>0</v>
      </c>
      <c r="L41" s="185">
        <v>0</v>
      </c>
      <c r="M41" s="84"/>
      <c r="Q41" s="98"/>
    </row>
    <row r="42" spans="1:18" ht="13.5" customHeight="1">
      <c r="A42" s="182">
        <v>2</v>
      </c>
      <c r="B42" s="178">
        <v>1</v>
      </c>
      <c r="C42" s="179">
        <v>2</v>
      </c>
      <c r="D42" s="180"/>
      <c r="E42" s="178"/>
      <c r="F42" s="181"/>
      <c r="G42" s="180" t="s">
        <v>44</v>
      </c>
      <c r="H42" s="93">
        <v>9</v>
      </c>
      <c r="I42" s="168">
        <f t="shared" ref="I42:L44" si="0">I43</f>
        <v>2934</v>
      </c>
      <c r="J42" s="167">
        <f t="shared" si="0"/>
        <v>2934</v>
      </c>
      <c r="K42" s="168">
        <f t="shared" si="0"/>
        <v>2817.14</v>
      </c>
      <c r="L42" s="167">
        <f t="shared" si="0"/>
        <v>2817.14</v>
      </c>
      <c r="M42" s="84"/>
      <c r="Q42" s="98"/>
    </row>
    <row r="43" spans="1:18">
      <c r="A43" s="182">
        <v>2</v>
      </c>
      <c r="B43" s="178">
        <v>1</v>
      </c>
      <c r="C43" s="179">
        <v>2</v>
      </c>
      <c r="D43" s="180">
        <v>1</v>
      </c>
      <c r="E43" s="178"/>
      <c r="F43" s="181"/>
      <c r="G43" s="180" t="s">
        <v>44</v>
      </c>
      <c r="H43" s="93">
        <v>10</v>
      </c>
      <c r="I43" s="168">
        <f t="shared" si="0"/>
        <v>2934</v>
      </c>
      <c r="J43" s="167">
        <f t="shared" si="0"/>
        <v>2934</v>
      </c>
      <c r="K43" s="167">
        <f t="shared" si="0"/>
        <v>2817.14</v>
      </c>
      <c r="L43" s="167">
        <f t="shared" si="0"/>
        <v>2817.14</v>
      </c>
    </row>
    <row r="44" spans="1:18" ht="13.5" customHeight="1">
      <c r="A44" s="182">
        <v>2</v>
      </c>
      <c r="B44" s="178">
        <v>1</v>
      </c>
      <c r="C44" s="179">
        <v>2</v>
      </c>
      <c r="D44" s="180">
        <v>1</v>
      </c>
      <c r="E44" s="178">
        <v>1</v>
      </c>
      <c r="F44" s="181"/>
      <c r="G44" s="180" t="s">
        <v>44</v>
      </c>
      <c r="H44" s="93">
        <v>11</v>
      </c>
      <c r="I44" s="167">
        <f t="shared" si="0"/>
        <v>2934</v>
      </c>
      <c r="J44" s="167">
        <f t="shared" si="0"/>
        <v>2934</v>
      </c>
      <c r="K44" s="167">
        <f t="shared" si="0"/>
        <v>2817.14</v>
      </c>
      <c r="L44" s="167">
        <f t="shared" si="0"/>
        <v>2817.14</v>
      </c>
      <c r="M44" s="84"/>
      <c r="Q44" s="98"/>
    </row>
    <row r="45" spans="1:18" ht="14.25" customHeight="1">
      <c r="A45" s="182">
        <v>2</v>
      </c>
      <c r="B45" s="178">
        <v>1</v>
      </c>
      <c r="C45" s="179">
        <v>2</v>
      </c>
      <c r="D45" s="180">
        <v>1</v>
      </c>
      <c r="E45" s="178">
        <v>1</v>
      </c>
      <c r="F45" s="181">
        <v>1</v>
      </c>
      <c r="G45" s="180" t="s">
        <v>44</v>
      </c>
      <c r="H45" s="93">
        <v>12</v>
      </c>
      <c r="I45" s="185">
        <v>2934</v>
      </c>
      <c r="J45" s="184">
        <v>2934</v>
      </c>
      <c r="K45" s="184">
        <v>2817.14</v>
      </c>
      <c r="L45" s="184">
        <v>2817.14</v>
      </c>
      <c r="M45" s="84"/>
      <c r="Q45" s="98"/>
    </row>
    <row r="46" spans="1:18" ht="26.25" customHeight="1">
      <c r="A46" s="186">
        <v>2</v>
      </c>
      <c r="B46" s="187">
        <v>2</v>
      </c>
      <c r="C46" s="171"/>
      <c r="D46" s="172"/>
      <c r="E46" s="173"/>
      <c r="F46" s="174"/>
      <c r="G46" s="175" t="s">
        <v>45</v>
      </c>
      <c r="H46" s="93">
        <v>13</v>
      </c>
      <c r="I46" s="188">
        <f t="shared" ref="I46:L48" si="1">I47</f>
        <v>92600</v>
      </c>
      <c r="J46" s="189">
        <f t="shared" si="1"/>
        <v>92600</v>
      </c>
      <c r="K46" s="188">
        <f t="shared" si="1"/>
        <v>83675.88</v>
      </c>
      <c r="L46" s="188">
        <f t="shared" si="1"/>
        <v>83675.88</v>
      </c>
      <c r="M46" s="84"/>
    </row>
    <row r="47" spans="1:18" ht="27" customHeight="1">
      <c r="A47" s="182">
        <v>2</v>
      </c>
      <c r="B47" s="178">
        <v>2</v>
      </c>
      <c r="C47" s="179">
        <v>1</v>
      </c>
      <c r="D47" s="180"/>
      <c r="E47" s="178"/>
      <c r="F47" s="181"/>
      <c r="G47" s="172" t="s">
        <v>45</v>
      </c>
      <c r="H47" s="93">
        <v>14</v>
      </c>
      <c r="I47" s="167">
        <f t="shared" si="1"/>
        <v>92600</v>
      </c>
      <c r="J47" s="168">
        <f t="shared" si="1"/>
        <v>92600</v>
      </c>
      <c r="K47" s="167">
        <f t="shared" si="1"/>
        <v>83675.88</v>
      </c>
      <c r="L47" s="168">
        <f t="shared" si="1"/>
        <v>83675.88</v>
      </c>
      <c r="M47" s="84"/>
      <c r="R47" s="98"/>
    </row>
    <row r="48" spans="1:18" ht="15.75" customHeight="1">
      <c r="A48" s="182">
        <v>2</v>
      </c>
      <c r="B48" s="178">
        <v>2</v>
      </c>
      <c r="C48" s="179">
        <v>1</v>
      </c>
      <c r="D48" s="180">
        <v>1</v>
      </c>
      <c r="E48" s="178"/>
      <c r="F48" s="181"/>
      <c r="G48" s="172" t="s">
        <v>45</v>
      </c>
      <c r="H48" s="93">
        <v>15</v>
      </c>
      <c r="I48" s="167">
        <f t="shared" si="1"/>
        <v>92600</v>
      </c>
      <c r="J48" s="168">
        <f t="shared" si="1"/>
        <v>92600</v>
      </c>
      <c r="K48" s="177">
        <f t="shared" si="1"/>
        <v>83675.88</v>
      </c>
      <c r="L48" s="177">
        <f t="shared" si="1"/>
        <v>83675.88</v>
      </c>
      <c r="M48" s="84"/>
      <c r="Q48" s="98"/>
    </row>
    <row r="49" spans="1:17" ht="24.75" customHeight="1">
      <c r="A49" s="190">
        <v>2</v>
      </c>
      <c r="B49" s="191">
        <v>2</v>
      </c>
      <c r="C49" s="192">
        <v>1</v>
      </c>
      <c r="D49" s="193">
        <v>1</v>
      </c>
      <c r="E49" s="191">
        <v>1</v>
      </c>
      <c r="F49" s="194"/>
      <c r="G49" s="172" t="s">
        <v>45</v>
      </c>
      <c r="H49" s="93">
        <v>16</v>
      </c>
      <c r="I49" s="195">
        <f>SUM(I50:I65)</f>
        <v>92600</v>
      </c>
      <c r="J49" s="195">
        <f>SUM(J50:J65)</f>
        <v>92600</v>
      </c>
      <c r="K49" s="196">
        <f>SUM(K50:K65)</f>
        <v>83675.88</v>
      </c>
      <c r="L49" s="196">
        <f>SUM(L50:L65)</f>
        <v>83675.88</v>
      </c>
      <c r="M49" s="84"/>
      <c r="Q49" s="98"/>
    </row>
    <row r="50" spans="1:17" ht="15.75" hidden="1" customHeight="1">
      <c r="A50" s="182">
        <v>2</v>
      </c>
      <c r="B50" s="178">
        <v>2</v>
      </c>
      <c r="C50" s="179">
        <v>1</v>
      </c>
      <c r="D50" s="180">
        <v>1</v>
      </c>
      <c r="E50" s="178">
        <v>1</v>
      </c>
      <c r="F50" s="197">
        <v>1</v>
      </c>
      <c r="G50" s="180" t="s">
        <v>46</v>
      </c>
      <c r="H50" s="93">
        <v>17</v>
      </c>
      <c r="I50" s="184">
        <v>0</v>
      </c>
      <c r="J50" s="184">
        <v>0</v>
      </c>
      <c r="K50" s="184">
        <v>0</v>
      </c>
      <c r="L50" s="184">
        <v>0</v>
      </c>
      <c r="M50" s="84"/>
      <c r="Q50" s="98"/>
    </row>
    <row r="51" spans="1:17" ht="26.25" hidden="1" customHeight="1">
      <c r="A51" s="182">
        <v>2</v>
      </c>
      <c r="B51" s="178">
        <v>2</v>
      </c>
      <c r="C51" s="179">
        <v>1</v>
      </c>
      <c r="D51" s="180">
        <v>1</v>
      </c>
      <c r="E51" s="178">
        <v>1</v>
      </c>
      <c r="F51" s="181">
        <v>2</v>
      </c>
      <c r="G51" s="180" t="s">
        <v>47</v>
      </c>
      <c r="H51" s="93">
        <v>18</v>
      </c>
      <c r="I51" s="184">
        <v>0</v>
      </c>
      <c r="J51" s="184">
        <v>0</v>
      </c>
      <c r="K51" s="184">
        <v>0</v>
      </c>
      <c r="L51" s="184">
        <v>0</v>
      </c>
      <c r="M51" s="84"/>
      <c r="Q51" s="98"/>
    </row>
    <row r="52" spans="1:17" ht="26.25" customHeight="1">
      <c r="A52" s="182">
        <v>2</v>
      </c>
      <c r="B52" s="178">
        <v>2</v>
      </c>
      <c r="C52" s="179">
        <v>1</v>
      </c>
      <c r="D52" s="180">
        <v>1</v>
      </c>
      <c r="E52" s="178">
        <v>1</v>
      </c>
      <c r="F52" s="181">
        <v>5</v>
      </c>
      <c r="G52" s="180" t="s">
        <v>48</v>
      </c>
      <c r="H52" s="93">
        <v>19</v>
      </c>
      <c r="I52" s="184">
        <v>2200</v>
      </c>
      <c r="J52" s="184">
        <v>2200</v>
      </c>
      <c r="K52" s="184">
        <v>2196.5100000000002</v>
      </c>
      <c r="L52" s="184">
        <v>2196.5100000000002</v>
      </c>
      <c r="M52" s="84"/>
      <c r="Q52" s="98"/>
    </row>
    <row r="53" spans="1:17" ht="27" customHeight="1">
      <c r="A53" s="182">
        <v>2</v>
      </c>
      <c r="B53" s="178">
        <v>2</v>
      </c>
      <c r="C53" s="179">
        <v>1</v>
      </c>
      <c r="D53" s="180">
        <v>1</v>
      </c>
      <c r="E53" s="178">
        <v>1</v>
      </c>
      <c r="F53" s="181">
        <v>6</v>
      </c>
      <c r="G53" s="180" t="s">
        <v>49</v>
      </c>
      <c r="H53" s="93">
        <v>20</v>
      </c>
      <c r="I53" s="184">
        <v>598</v>
      </c>
      <c r="J53" s="184">
        <v>598</v>
      </c>
      <c r="K53" s="184">
        <v>597.36</v>
      </c>
      <c r="L53" s="184">
        <v>597.36</v>
      </c>
      <c r="M53" s="84"/>
      <c r="Q53" s="98"/>
    </row>
    <row r="54" spans="1:17" ht="26.25" hidden="1" customHeight="1">
      <c r="A54" s="198">
        <v>2</v>
      </c>
      <c r="B54" s="173">
        <v>2</v>
      </c>
      <c r="C54" s="171">
        <v>1</v>
      </c>
      <c r="D54" s="172">
        <v>1</v>
      </c>
      <c r="E54" s="173">
        <v>1</v>
      </c>
      <c r="F54" s="174">
        <v>7</v>
      </c>
      <c r="G54" s="172" t="s">
        <v>50</v>
      </c>
      <c r="H54" s="93">
        <v>21</v>
      </c>
      <c r="I54" s="184">
        <v>0</v>
      </c>
      <c r="J54" s="184">
        <v>0</v>
      </c>
      <c r="K54" s="184">
        <v>0</v>
      </c>
      <c r="L54" s="184">
        <v>0</v>
      </c>
      <c r="M54" s="84"/>
      <c r="Q54" s="98"/>
    </row>
    <row r="55" spans="1:17" ht="12" customHeight="1">
      <c r="A55" s="182">
        <v>2</v>
      </c>
      <c r="B55" s="178">
        <v>2</v>
      </c>
      <c r="C55" s="179">
        <v>1</v>
      </c>
      <c r="D55" s="180">
        <v>1</v>
      </c>
      <c r="E55" s="178">
        <v>1</v>
      </c>
      <c r="F55" s="181">
        <v>11</v>
      </c>
      <c r="G55" s="180" t="s">
        <v>51</v>
      </c>
      <c r="H55" s="93">
        <v>22</v>
      </c>
      <c r="I55" s="185">
        <v>7971</v>
      </c>
      <c r="J55" s="184">
        <v>7971</v>
      </c>
      <c r="K55" s="184">
        <v>5057.5200000000004</v>
      </c>
      <c r="L55" s="184">
        <v>5057.5200000000004</v>
      </c>
      <c r="M55" s="84"/>
      <c r="Q55" s="98"/>
    </row>
    <row r="56" spans="1:17" ht="15.75" hidden="1" customHeight="1">
      <c r="A56" s="190">
        <v>2</v>
      </c>
      <c r="B56" s="199">
        <v>2</v>
      </c>
      <c r="C56" s="200">
        <v>1</v>
      </c>
      <c r="D56" s="200">
        <v>1</v>
      </c>
      <c r="E56" s="200">
        <v>1</v>
      </c>
      <c r="F56" s="201">
        <v>12</v>
      </c>
      <c r="G56" s="202" t="s">
        <v>52</v>
      </c>
      <c r="H56" s="93">
        <v>23</v>
      </c>
      <c r="I56" s="203">
        <v>0</v>
      </c>
      <c r="J56" s="184">
        <v>0</v>
      </c>
      <c r="K56" s="184">
        <v>0</v>
      </c>
      <c r="L56" s="184">
        <v>0</v>
      </c>
      <c r="M56" s="84"/>
      <c r="Q56" s="98"/>
    </row>
    <row r="57" spans="1:17" ht="25.5" hidden="1" customHeight="1">
      <c r="A57" s="182">
        <v>2</v>
      </c>
      <c r="B57" s="178">
        <v>2</v>
      </c>
      <c r="C57" s="179">
        <v>1</v>
      </c>
      <c r="D57" s="179">
        <v>1</v>
      </c>
      <c r="E57" s="179">
        <v>1</v>
      </c>
      <c r="F57" s="181">
        <v>14</v>
      </c>
      <c r="G57" s="204" t="s">
        <v>53</v>
      </c>
      <c r="H57" s="93">
        <v>24</v>
      </c>
      <c r="I57" s="185">
        <v>0</v>
      </c>
      <c r="J57" s="185">
        <v>0</v>
      </c>
      <c r="K57" s="185">
        <v>0</v>
      </c>
      <c r="L57" s="185">
        <v>0</v>
      </c>
      <c r="M57" s="84"/>
      <c r="Q57" s="98"/>
    </row>
    <row r="58" spans="1:17" ht="27.75" customHeight="1">
      <c r="A58" s="182">
        <v>2</v>
      </c>
      <c r="B58" s="178">
        <v>2</v>
      </c>
      <c r="C58" s="179">
        <v>1</v>
      </c>
      <c r="D58" s="179">
        <v>1</v>
      </c>
      <c r="E58" s="179">
        <v>1</v>
      </c>
      <c r="F58" s="181">
        <v>15</v>
      </c>
      <c r="G58" s="180" t="s">
        <v>54</v>
      </c>
      <c r="H58" s="93">
        <v>25</v>
      </c>
      <c r="I58" s="185">
        <v>300</v>
      </c>
      <c r="J58" s="184">
        <v>300</v>
      </c>
      <c r="K58" s="184">
        <v>300</v>
      </c>
      <c r="L58" s="184">
        <v>300</v>
      </c>
      <c r="M58" s="84"/>
      <c r="Q58" s="98"/>
    </row>
    <row r="59" spans="1:17" ht="15.75" customHeight="1">
      <c r="A59" s="182">
        <v>2</v>
      </c>
      <c r="B59" s="178">
        <v>2</v>
      </c>
      <c r="C59" s="179">
        <v>1</v>
      </c>
      <c r="D59" s="179">
        <v>1</v>
      </c>
      <c r="E59" s="179">
        <v>1</v>
      </c>
      <c r="F59" s="181">
        <v>16</v>
      </c>
      <c r="G59" s="180" t="s">
        <v>55</v>
      </c>
      <c r="H59" s="93">
        <v>26</v>
      </c>
      <c r="I59" s="185">
        <v>150</v>
      </c>
      <c r="J59" s="184">
        <v>150</v>
      </c>
      <c r="K59" s="184">
        <v>150</v>
      </c>
      <c r="L59" s="184">
        <v>150</v>
      </c>
      <c r="M59" s="84"/>
      <c r="Q59" s="98"/>
    </row>
    <row r="60" spans="1:17" ht="27.75" hidden="1" customHeight="1">
      <c r="A60" s="182">
        <v>2</v>
      </c>
      <c r="B60" s="178">
        <v>2</v>
      </c>
      <c r="C60" s="179">
        <v>1</v>
      </c>
      <c r="D60" s="179">
        <v>1</v>
      </c>
      <c r="E60" s="179">
        <v>1</v>
      </c>
      <c r="F60" s="181">
        <v>17</v>
      </c>
      <c r="G60" s="180" t="s">
        <v>56</v>
      </c>
      <c r="H60" s="93">
        <v>27</v>
      </c>
      <c r="I60" s="185">
        <v>0</v>
      </c>
      <c r="J60" s="185">
        <v>0</v>
      </c>
      <c r="K60" s="185">
        <v>0</v>
      </c>
      <c r="L60" s="185">
        <v>0</v>
      </c>
      <c r="M60" s="84"/>
      <c r="Q60" s="98"/>
    </row>
    <row r="61" spans="1:17" ht="14.25" customHeight="1">
      <c r="A61" s="182">
        <v>2</v>
      </c>
      <c r="B61" s="178">
        <v>2</v>
      </c>
      <c r="C61" s="179">
        <v>1</v>
      </c>
      <c r="D61" s="179">
        <v>1</v>
      </c>
      <c r="E61" s="179">
        <v>1</v>
      </c>
      <c r="F61" s="181">
        <v>20</v>
      </c>
      <c r="G61" s="180" t="s">
        <v>57</v>
      </c>
      <c r="H61" s="93">
        <v>28</v>
      </c>
      <c r="I61" s="185">
        <v>2800</v>
      </c>
      <c r="J61" s="184">
        <v>2800</v>
      </c>
      <c r="K61" s="184">
        <v>1457.21</v>
      </c>
      <c r="L61" s="184">
        <v>1457.21</v>
      </c>
      <c r="M61" s="84"/>
      <c r="Q61" s="98"/>
    </row>
    <row r="62" spans="1:17" ht="27.75" customHeight="1">
      <c r="A62" s="182">
        <v>2</v>
      </c>
      <c r="B62" s="178">
        <v>2</v>
      </c>
      <c r="C62" s="179">
        <v>1</v>
      </c>
      <c r="D62" s="179">
        <v>1</v>
      </c>
      <c r="E62" s="179">
        <v>1</v>
      </c>
      <c r="F62" s="181">
        <v>21</v>
      </c>
      <c r="G62" s="180" t="s">
        <v>58</v>
      </c>
      <c r="H62" s="93">
        <v>29</v>
      </c>
      <c r="I62" s="185">
        <v>3820</v>
      </c>
      <c r="J62" s="184">
        <v>3820</v>
      </c>
      <c r="K62" s="184">
        <v>3813.59</v>
      </c>
      <c r="L62" s="184">
        <v>3813.59</v>
      </c>
      <c r="M62" s="84"/>
      <c r="Q62" s="98"/>
    </row>
    <row r="63" spans="1:17" ht="12" customHeight="1">
      <c r="A63" s="182">
        <v>2</v>
      </c>
      <c r="B63" s="178">
        <v>2</v>
      </c>
      <c r="C63" s="179">
        <v>1</v>
      </c>
      <c r="D63" s="179">
        <v>1</v>
      </c>
      <c r="E63" s="179">
        <v>1</v>
      </c>
      <c r="F63" s="181">
        <v>22</v>
      </c>
      <c r="G63" s="180" t="s">
        <v>59</v>
      </c>
      <c r="H63" s="93">
        <v>30</v>
      </c>
      <c r="I63" s="185">
        <v>200</v>
      </c>
      <c r="J63" s="184">
        <v>200</v>
      </c>
      <c r="K63" s="184">
        <v>200</v>
      </c>
      <c r="L63" s="184">
        <v>200</v>
      </c>
      <c r="M63" s="84"/>
      <c r="Q63" s="98"/>
    </row>
    <row r="64" spans="1:17" ht="12" hidden="1" customHeight="1">
      <c r="A64" s="182">
        <v>2</v>
      </c>
      <c r="B64" s="178">
        <v>2</v>
      </c>
      <c r="C64" s="179">
        <v>1</v>
      </c>
      <c r="D64" s="179">
        <v>1</v>
      </c>
      <c r="E64" s="179">
        <v>1</v>
      </c>
      <c r="F64" s="181">
        <v>23</v>
      </c>
      <c r="G64" s="180" t="s">
        <v>60</v>
      </c>
      <c r="H64" s="93">
        <v>31</v>
      </c>
      <c r="I64" s="185">
        <v>0</v>
      </c>
      <c r="J64" s="184">
        <v>0</v>
      </c>
      <c r="K64" s="184">
        <v>0</v>
      </c>
      <c r="L64" s="184">
        <v>0</v>
      </c>
      <c r="M64" s="84"/>
      <c r="Q64" s="98"/>
    </row>
    <row r="65" spans="1:18" ht="15" customHeight="1">
      <c r="A65" s="182">
        <v>2</v>
      </c>
      <c r="B65" s="178">
        <v>2</v>
      </c>
      <c r="C65" s="179">
        <v>1</v>
      </c>
      <c r="D65" s="179">
        <v>1</v>
      </c>
      <c r="E65" s="179">
        <v>1</v>
      </c>
      <c r="F65" s="181">
        <v>30</v>
      </c>
      <c r="G65" s="180" t="s">
        <v>61</v>
      </c>
      <c r="H65" s="93">
        <v>32</v>
      </c>
      <c r="I65" s="185">
        <v>74561</v>
      </c>
      <c r="J65" s="184">
        <v>74561</v>
      </c>
      <c r="K65" s="184">
        <v>69903.69</v>
      </c>
      <c r="L65" s="184">
        <v>69903.69</v>
      </c>
      <c r="M65" s="84"/>
      <c r="Q65" s="98"/>
    </row>
    <row r="66" spans="1:18" ht="14.25" hidden="1" customHeight="1">
      <c r="A66" s="205">
        <v>2</v>
      </c>
      <c r="B66" s="206">
        <v>3</v>
      </c>
      <c r="C66" s="170"/>
      <c r="D66" s="171"/>
      <c r="E66" s="171"/>
      <c r="F66" s="174"/>
      <c r="G66" s="207" t="s">
        <v>62</v>
      </c>
      <c r="H66" s="93">
        <v>33</v>
      </c>
      <c r="I66" s="188">
        <f>I67</f>
        <v>0</v>
      </c>
      <c r="J66" s="188">
        <f>J67</f>
        <v>0</v>
      </c>
      <c r="K66" s="188">
        <f>K67</f>
        <v>0</v>
      </c>
      <c r="L66" s="188">
        <f>L67</f>
        <v>0</v>
      </c>
      <c r="M66" s="84"/>
    </row>
    <row r="67" spans="1:18" ht="13.5" hidden="1" customHeight="1">
      <c r="A67" s="182">
        <v>2</v>
      </c>
      <c r="B67" s="178">
        <v>3</v>
      </c>
      <c r="C67" s="179">
        <v>1</v>
      </c>
      <c r="D67" s="179"/>
      <c r="E67" s="179"/>
      <c r="F67" s="181"/>
      <c r="G67" s="180" t="s">
        <v>63</v>
      </c>
      <c r="H67" s="93">
        <v>34</v>
      </c>
      <c r="I67" s="167">
        <f>SUM(I68+I73+I78)</f>
        <v>0</v>
      </c>
      <c r="J67" s="208">
        <f>SUM(J68+J73+J78)</f>
        <v>0</v>
      </c>
      <c r="K67" s="168">
        <f>SUM(K68+K73+K78)</f>
        <v>0</v>
      </c>
      <c r="L67" s="167">
        <f>SUM(L68+L73+L78)</f>
        <v>0</v>
      </c>
      <c r="M67" s="84"/>
      <c r="R67" s="98"/>
    </row>
    <row r="68" spans="1:18" ht="15" hidden="1" customHeight="1">
      <c r="A68" s="182">
        <v>2</v>
      </c>
      <c r="B68" s="178">
        <v>3</v>
      </c>
      <c r="C68" s="179">
        <v>1</v>
      </c>
      <c r="D68" s="179">
        <v>1</v>
      </c>
      <c r="E68" s="179"/>
      <c r="F68" s="181"/>
      <c r="G68" s="180" t="s">
        <v>64</v>
      </c>
      <c r="H68" s="93">
        <v>35</v>
      </c>
      <c r="I68" s="167">
        <f>I69</f>
        <v>0</v>
      </c>
      <c r="J68" s="208">
        <f>J69</f>
        <v>0</v>
      </c>
      <c r="K68" s="168">
        <f>K69</f>
        <v>0</v>
      </c>
      <c r="L68" s="167">
        <f>L69</f>
        <v>0</v>
      </c>
      <c r="M68" s="84"/>
      <c r="Q68" s="98"/>
    </row>
    <row r="69" spans="1:18" ht="13.5" hidden="1" customHeight="1">
      <c r="A69" s="182">
        <v>2</v>
      </c>
      <c r="B69" s="178">
        <v>3</v>
      </c>
      <c r="C69" s="179">
        <v>1</v>
      </c>
      <c r="D69" s="179">
        <v>1</v>
      </c>
      <c r="E69" s="179">
        <v>1</v>
      </c>
      <c r="F69" s="181"/>
      <c r="G69" s="180" t="s">
        <v>64</v>
      </c>
      <c r="H69" s="93">
        <v>36</v>
      </c>
      <c r="I69" s="167">
        <f>SUM(I70:I72)</f>
        <v>0</v>
      </c>
      <c r="J69" s="208">
        <f>SUM(J70:J72)</f>
        <v>0</v>
      </c>
      <c r="K69" s="168">
        <f>SUM(K70:K72)</f>
        <v>0</v>
      </c>
      <c r="L69" s="167">
        <f>SUM(L70:L72)</f>
        <v>0</v>
      </c>
      <c r="M69" s="84"/>
      <c r="Q69" s="98"/>
    </row>
    <row r="70" spans="1:18" s="209" customFormat="1" ht="25.5" hidden="1" customHeight="1">
      <c r="A70" s="182">
        <v>2</v>
      </c>
      <c r="B70" s="178">
        <v>3</v>
      </c>
      <c r="C70" s="179">
        <v>1</v>
      </c>
      <c r="D70" s="179">
        <v>1</v>
      </c>
      <c r="E70" s="179">
        <v>1</v>
      </c>
      <c r="F70" s="181">
        <v>1</v>
      </c>
      <c r="G70" s="180" t="s">
        <v>65</v>
      </c>
      <c r="H70" s="93">
        <v>37</v>
      </c>
      <c r="I70" s="185">
        <v>0</v>
      </c>
      <c r="J70" s="185">
        <v>0</v>
      </c>
      <c r="K70" s="185">
        <v>0</v>
      </c>
      <c r="L70" s="185">
        <v>0</v>
      </c>
      <c r="Q70" s="98"/>
      <c r="R70" s="128"/>
    </row>
    <row r="71" spans="1:18" ht="19.5" hidden="1" customHeight="1">
      <c r="A71" s="182">
        <v>2</v>
      </c>
      <c r="B71" s="173">
        <v>3</v>
      </c>
      <c r="C71" s="171">
        <v>1</v>
      </c>
      <c r="D71" s="171">
        <v>1</v>
      </c>
      <c r="E71" s="171">
        <v>1</v>
      </c>
      <c r="F71" s="174">
        <v>2</v>
      </c>
      <c r="G71" s="172" t="s">
        <v>66</v>
      </c>
      <c r="H71" s="93">
        <v>38</v>
      </c>
      <c r="I71" s="183">
        <v>0</v>
      </c>
      <c r="J71" s="183">
        <v>0</v>
      </c>
      <c r="K71" s="183">
        <v>0</v>
      </c>
      <c r="L71" s="183">
        <v>0</v>
      </c>
      <c r="M71" s="84"/>
      <c r="Q71" s="98"/>
    </row>
    <row r="72" spans="1:18" ht="16.5" hidden="1" customHeight="1">
      <c r="A72" s="178">
        <v>2</v>
      </c>
      <c r="B72" s="179">
        <v>3</v>
      </c>
      <c r="C72" s="179">
        <v>1</v>
      </c>
      <c r="D72" s="179">
        <v>1</v>
      </c>
      <c r="E72" s="179">
        <v>1</v>
      </c>
      <c r="F72" s="181">
        <v>3</v>
      </c>
      <c r="G72" s="180" t="s">
        <v>67</v>
      </c>
      <c r="H72" s="93">
        <v>39</v>
      </c>
      <c r="I72" s="185">
        <v>0</v>
      </c>
      <c r="J72" s="185">
        <v>0</v>
      </c>
      <c r="K72" s="185">
        <v>0</v>
      </c>
      <c r="L72" s="185">
        <v>0</v>
      </c>
      <c r="M72" s="84"/>
      <c r="Q72" s="98"/>
    </row>
    <row r="73" spans="1:18" ht="29.25" hidden="1" customHeight="1">
      <c r="A73" s="173">
        <v>2</v>
      </c>
      <c r="B73" s="171">
        <v>3</v>
      </c>
      <c r="C73" s="171">
        <v>1</v>
      </c>
      <c r="D73" s="171">
        <v>2</v>
      </c>
      <c r="E73" s="171"/>
      <c r="F73" s="174"/>
      <c r="G73" s="172" t="s">
        <v>68</v>
      </c>
      <c r="H73" s="93">
        <v>40</v>
      </c>
      <c r="I73" s="188">
        <f>I74</f>
        <v>0</v>
      </c>
      <c r="J73" s="210">
        <f>J74</f>
        <v>0</v>
      </c>
      <c r="K73" s="189">
        <f>K74</f>
        <v>0</v>
      </c>
      <c r="L73" s="189">
        <f>L74</f>
        <v>0</v>
      </c>
      <c r="M73" s="84"/>
      <c r="Q73" s="98"/>
    </row>
    <row r="74" spans="1:18" ht="27" hidden="1" customHeight="1">
      <c r="A74" s="191">
        <v>2</v>
      </c>
      <c r="B74" s="192">
        <v>3</v>
      </c>
      <c r="C74" s="192">
        <v>1</v>
      </c>
      <c r="D74" s="192">
        <v>2</v>
      </c>
      <c r="E74" s="192">
        <v>1</v>
      </c>
      <c r="F74" s="194"/>
      <c r="G74" s="172" t="s">
        <v>68</v>
      </c>
      <c r="H74" s="93">
        <v>41</v>
      </c>
      <c r="I74" s="177">
        <f>SUM(I75:I77)</f>
        <v>0</v>
      </c>
      <c r="J74" s="211">
        <f>SUM(J75:J77)</f>
        <v>0</v>
      </c>
      <c r="K74" s="176">
        <f>SUM(K75:K77)</f>
        <v>0</v>
      </c>
      <c r="L74" s="168">
        <f>SUM(L75:L77)</f>
        <v>0</v>
      </c>
      <c r="M74" s="84"/>
      <c r="Q74" s="98"/>
    </row>
    <row r="75" spans="1:18" s="209" customFormat="1" ht="27" hidden="1" customHeight="1">
      <c r="A75" s="178">
        <v>2</v>
      </c>
      <c r="B75" s="179">
        <v>3</v>
      </c>
      <c r="C75" s="179">
        <v>1</v>
      </c>
      <c r="D75" s="179">
        <v>2</v>
      </c>
      <c r="E75" s="179">
        <v>1</v>
      </c>
      <c r="F75" s="181">
        <v>1</v>
      </c>
      <c r="G75" s="182" t="s">
        <v>65</v>
      </c>
      <c r="H75" s="93">
        <v>42</v>
      </c>
      <c r="I75" s="185">
        <v>0</v>
      </c>
      <c r="J75" s="185">
        <v>0</v>
      </c>
      <c r="K75" s="185">
        <v>0</v>
      </c>
      <c r="L75" s="185">
        <v>0</v>
      </c>
      <c r="Q75" s="98"/>
      <c r="R75" s="128"/>
    </row>
    <row r="76" spans="1:18" ht="16.5" hidden="1" customHeight="1">
      <c r="A76" s="178">
        <v>2</v>
      </c>
      <c r="B76" s="179">
        <v>3</v>
      </c>
      <c r="C76" s="179">
        <v>1</v>
      </c>
      <c r="D76" s="179">
        <v>2</v>
      </c>
      <c r="E76" s="179">
        <v>1</v>
      </c>
      <c r="F76" s="181">
        <v>2</v>
      </c>
      <c r="G76" s="182" t="s">
        <v>66</v>
      </c>
      <c r="H76" s="93">
        <v>43</v>
      </c>
      <c r="I76" s="185">
        <v>0</v>
      </c>
      <c r="J76" s="185">
        <v>0</v>
      </c>
      <c r="K76" s="185">
        <v>0</v>
      </c>
      <c r="L76" s="185">
        <v>0</v>
      </c>
      <c r="M76" s="84"/>
      <c r="Q76" s="98"/>
    </row>
    <row r="77" spans="1:18" ht="15" hidden="1" customHeight="1">
      <c r="A77" s="178">
        <v>2</v>
      </c>
      <c r="B77" s="179">
        <v>3</v>
      </c>
      <c r="C77" s="179">
        <v>1</v>
      </c>
      <c r="D77" s="179">
        <v>2</v>
      </c>
      <c r="E77" s="179">
        <v>1</v>
      </c>
      <c r="F77" s="181">
        <v>3</v>
      </c>
      <c r="G77" s="182" t="s">
        <v>67</v>
      </c>
      <c r="H77" s="93">
        <v>44</v>
      </c>
      <c r="I77" s="185">
        <v>0</v>
      </c>
      <c r="J77" s="185">
        <v>0</v>
      </c>
      <c r="K77" s="185">
        <v>0</v>
      </c>
      <c r="L77" s="185">
        <v>0</v>
      </c>
      <c r="M77" s="84"/>
      <c r="Q77" s="98"/>
    </row>
    <row r="78" spans="1:18" ht="27.75" hidden="1" customHeight="1">
      <c r="A78" s="178">
        <v>2</v>
      </c>
      <c r="B78" s="179">
        <v>3</v>
      </c>
      <c r="C78" s="179">
        <v>1</v>
      </c>
      <c r="D78" s="179">
        <v>3</v>
      </c>
      <c r="E78" s="179"/>
      <c r="F78" s="181"/>
      <c r="G78" s="182" t="s">
        <v>69</v>
      </c>
      <c r="H78" s="93">
        <v>45</v>
      </c>
      <c r="I78" s="167">
        <f>I79</f>
        <v>0</v>
      </c>
      <c r="J78" s="208">
        <f>J79</f>
        <v>0</v>
      </c>
      <c r="K78" s="168">
        <f>K79</f>
        <v>0</v>
      </c>
      <c r="L78" s="168">
        <f>L79</f>
        <v>0</v>
      </c>
      <c r="M78" s="84"/>
      <c r="Q78" s="98"/>
    </row>
    <row r="79" spans="1:18" ht="26.25" hidden="1" customHeight="1">
      <c r="A79" s="178">
        <v>2</v>
      </c>
      <c r="B79" s="179">
        <v>3</v>
      </c>
      <c r="C79" s="179">
        <v>1</v>
      </c>
      <c r="D79" s="179">
        <v>3</v>
      </c>
      <c r="E79" s="179">
        <v>1</v>
      </c>
      <c r="F79" s="181"/>
      <c r="G79" s="182" t="s">
        <v>70</v>
      </c>
      <c r="H79" s="93">
        <v>46</v>
      </c>
      <c r="I79" s="167">
        <f>SUM(I80:I82)</f>
        <v>0</v>
      </c>
      <c r="J79" s="208">
        <f>SUM(J80:J82)</f>
        <v>0</v>
      </c>
      <c r="K79" s="168">
        <f>SUM(K80:K82)</f>
        <v>0</v>
      </c>
      <c r="L79" s="168">
        <f>SUM(L80:L82)</f>
        <v>0</v>
      </c>
      <c r="M79" s="84"/>
      <c r="Q79" s="98"/>
    </row>
    <row r="80" spans="1:18" ht="15" hidden="1" customHeight="1">
      <c r="A80" s="173">
        <v>2</v>
      </c>
      <c r="B80" s="171">
        <v>3</v>
      </c>
      <c r="C80" s="171">
        <v>1</v>
      </c>
      <c r="D80" s="171">
        <v>3</v>
      </c>
      <c r="E80" s="171">
        <v>1</v>
      </c>
      <c r="F80" s="174">
        <v>1</v>
      </c>
      <c r="G80" s="198" t="s">
        <v>71</v>
      </c>
      <c r="H80" s="93">
        <v>47</v>
      </c>
      <c r="I80" s="183">
        <v>0</v>
      </c>
      <c r="J80" s="183">
        <v>0</v>
      </c>
      <c r="K80" s="183">
        <v>0</v>
      </c>
      <c r="L80" s="183">
        <v>0</v>
      </c>
      <c r="M80" s="84"/>
      <c r="Q80" s="98"/>
    </row>
    <row r="81" spans="1:17" ht="16.5" hidden="1" customHeight="1">
      <c r="A81" s="178">
        <v>2</v>
      </c>
      <c r="B81" s="179">
        <v>3</v>
      </c>
      <c r="C81" s="179">
        <v>1</v>
      </c>
      <c r="D81" s="179">
        <v>3</v>
      </c>
      <c r="E81" s="179">
        <v>1</v>
      </c>
      <c r="F81" s="181">
        <v>2</v>
      </c>
      <c r="G81" s="182" t="s">
        <v>72</v>
      </c>
      <c r="H81" s="93">
        <v>48</v>
      </c>
      <c r="I81" s="185">
        <v>0</v>
      </c>
      <c r="J81" s="185">
        <v>0</v>
      </c>
      <c r="K81" s="185">
        <v>0</v>
      </c>
      <c r="L81" s="185">
        <v>0</v>
      </c>
      <c r="M81" s="84"/>
      <c r="Q81" s="98"/>
    </row>
    <row r="82" spans="1:17" ht="17.25" hidden="1" customHeight="1">
      <c r="A82" s="173">
        <v>2</v>
      </c>
      <c r="B82" s="171">
        <v>3</v>
      </c>
      <c r="C82" s="171">
        <v>1</v>
      </c>
      <c r="D82" s="171">
        <v>3</v>
      </c>
      <c r="E82" s="171">
        <v>1</v>
      </c>
      <c r="F82" s="174">
        <v>3</v>
      </c>
      <c r="G82" s="198" t="s">
        <v>73</v>
      </c>
      <c r="H82" s="93">
        <v>49</v>
      </c>
      <c r="I82" s="183">
        <v>0</v>
      </c>
      <c r="J82" s="183">
        <v>0</v>
      </c>
      <c r="K82" s="183">
        <v>0</v>
      </c>
      <c r="L82" s="183">
        <v>0</v>
      </c>
      <c r="M82" s="84"/>
      <c r="Q82" s="98"/>
    </row>
    <row r="83" spans="1:17" ht="12.75" hidden="1" customHeight="1">
      <c r="A83" s="173">
        <v>2</v>
      </c>
      <c r="B83" s="171">
        <v>3</v>
      </c>
      <c r="C83" s="171">
        <v>2</v>
      </c>
      <c r="D83" s="171"/>
      <c r="E83" s="171"/>
      <c r="F83" s="174"/>
      <c r="G83" s="198" t="s">
        <v>74</v>
      </c>
      <c r="H83" s="93">
        <v>50</v>
      </c>
      <c r="I83" s="167">
        <f t="shared" ref="I83:L84" si="2">I84</f>
        <v>0</v>
      </c>
      <c r="J83" s="167">
        <f t="shared" si="2"/>
        <v>0</v>
      </c>
      <c r="K83" s="167">
        <f t="shared" si="2"/>
        <v>0</v>
      </c>
      <c r="L83" s="167">
        <f t="shared" si="2"/>
        <v>0</v>
      </c>
      <c r="M83" s="84"/>
    </row>
    <row r="84" spans="1:17" ht="12" hidden="1" customHeight="1">
      <c r="A84" s="173">
        <v>2</v>
      </c>
      <c r="B84" s="171">
        <v>3</v>
      </c>
      <c r="C84" s="171">
        <v>2</v>
      </c>
      <c r="D84" s="171">
        <v>1</v>
      </c>
      <c r="E84" s="171"/>
      <c r="F84" s="174"/>
      <c r="G84" s="198" t="s">
        <v>74</v>
      </c>
      <c r="H84" s="93">
        <v>51</v>
      </c>
      <c r="I84" s="167">
        <f t="shared" si="2"/>
        <v>0</v>
      </c>
      <c r="J84" s="167">
        <f t="shared" si="2"/>
        <v>0</v>
      </c>
      <c r="K84" s="167">
        <f t="shared" si="2"/>
        <v>0</v>
      </c>
      <c r="L84" s="167">
        <f t="shared" si="2"/>
        <v>0</v>
      </c>
      <c r="M84" s="84"/>
    </row>
    <row r="85" spans="1:17" ht="15.75" hidden="1" customHeight="1">
      <c r="A85" s="173">
        <v>2</v>
      </c>
      <c r="B85" s="171">
        <v>3</v>
      </c>
      <c r="C85" s="171">
        <v>2</v>
      </c>
      <c r="D85" s="171">
        <v>1</v>
      </c>
      <c r="E85" s="171">
        <v>1</v>
      </c>
      <c r="F85" s="174"/>
      <c r="G85" s="198" t="s">
        <v>74</v>
      </c>
      <c r="H85" s="93">
        <v>52</v>
      </c>
      <c r="I85" s="167">
        <f>SUM(I86)</f>
        <v>0</v>
      </c>
      <c r="J85" s="167">
        <f>SUM(J86)</f>
        <v>0</v>
      </c>
      <c r="K85" s="167">
        <f>SUM(K86)</f>
        <v>0</v>
      </c>
      <c r="L85" s="167">
        <f>SUM(L86)</f>
        <v>0</v>
      </c>
      <c r="M85" s="84"/>
    </row>
    <row r="86" spans="1:17" ht="13.5" hidden="1" customHeight="1">
      <c r="A86" s="173">
        <v>2</v>
      </c>
      <c r="B86" s="171">
        <v>3</v>
      </c>
      <c r="C86" s="171">
        <v>2</v>
      </c>
      <c r="D86" s="171">
        <v>1</v>
      </c>
      <c r="E86" s="171">
        <v>1</v>
      </c>
      <c r="F86" s="174">
        <v>1</v>
      </c>
      <c r="G86" s="198" t="s">
        <v>74</v>
      </c>
      <c r="H86" s="93">
        <v>53</v>
      </c>
      <c r="I86" s="185">
        <v>0</v>
      </c>
      <c r="J86" s="185">
        <v>0</v>
      </c>
      <c r="K86" s="185">
        <v>0</v>
      </c>
      <c r="L86" s="185">
        <v>0</v>
      </c>
      <c r="M86" s="84"/>
    </row>
    <row r="87" spans="1:17" ht="16.5" hidden="1" customHeight="1">
      <c r="A87" s="163">
        <v>2</v>
      </c>
      <c r="B87" s="164">
        <v>4</v>
      </c>
      <c r="C87" s="164"/>
      <c r="D87" s="164"/>
      <c r="E87" s="164"/>
      <c r="F87" s="166"/>
      <c r="G87" s="212" t="s">
        <v>75</v>
      </c>
      <c r="H87" s="93">
        <v>54</v>
      </c>
      <c r="I87" s="167">
        <f t="shared" ref="I87:L89" si="3">I88</f>
        <v>0</v>
      </c>
      <c r="J87" s="208">
        <f t="shared" si="3"/>
        <v>0</v>
      </c>
      <c r="K87" s="168">
        <f t="shared" si="3"/>
        <v>0</v>
      </c>
      <c r="L87" s="168">
        <f t="shared" si="3"/>
        <v>0</v>
      </c>
      <c r="M87" s="84"/>
    </row>
    <row r="88" spans="1:17" ht="15.75" hidden="1" customHeight="1">
      <c r="A88" s="178">
        <v>2</v>
      </c>
      <c r="B88" s="179">
        <v>4</v>
      </c>
      <c r="C88" s="179">
        <v>1</v>
      </c>
      <c r="D88" s="179"/>
      <c r="E88" s="179"/>
      <c r="F88" s="181"/>
      <c r="G88" s="182" t="s">
        <v>76</v>
      </c>
      <c r="H88" s="93">
        <v>55</v>
      </c>
      <c r="I88" s="167">
        <f t="shared" si="3"/>
        <v>0</v>
      </c>
      <c r="J88" s="208">
        <f t="shared" si="3"/>
        <v>0</v>
      </c>
      <c r="K88" s="168">
        <f t="shared" si="3"/>
        <v>0</v>
      </c>
      <c r="L88" s="168">
        <f t="shared" si="3"/>
        <v>0</v>
      </c>
      <c r="M88" s="84"/>
    </row>
    <row r="89" spans="1:17" ht="17.25" hidden="1" customHeight="1">
      <c r="A89" s="178">
        <v>2</v>
      </c>
      <c r="B89" s="179">
        <v>4</v>
      </c>
      <c r="C89" s="179">
        <v>1</v>
      </c>
      <c r="D89" s="179">
        <v>1</v>
      </c>
      <c r="E89" s="179"/>
      <c r="F89" s="181"/>
      <c r="G89" s="182" t="s">
        <v>76</v>
      </c>
      <c r="H89" s="93">
        <v>56</v>
      </c>
      <c r="I89" s="167">
        <f t="shared" si="3"/>
        <v>0</v>
      </c>
      <c r="J89" s="208">
        <f t="shared" si="3"/>
        <v>0</v>
      </c>
      <c r="K89" s="168">
        <f t="shared" si="3"/>
        <v>0</v>
      </c>
      <c r="L89" s="168">
        <f t="shared" si="3"/>
        <v>0</v>
      </c>
      <c r="M89" s="84"/>
    </row>
    <row r="90" spans="1:17" ht="18" hidden="1" customHeight="1">
      <c r="A90" s="178">
        <v>2</v>
      </c>
      <c r="B90" s="179">
        <v>4</v>
      </c>
      <c r="C90" s="179">
        <v>1</v>
      </c>
      <c r="D90" s="179">
        <v>1</v>
      </c>
      <c r="E90" s="179">
        <v>1</v>
      </c>
      <c r="F90" s="181"/>
      <c r="G90" s="182" t="s">
        <v>76</v>
      </c>
      <c r="H90" s="93">
        <v>57</v>
      </c>
      <c r="I90" s="167">
        <f>SUM(I91:I93)</f>
        <v>0</v>
      </c>
      <c r="J90" s="208">
        <f>SUM(J91:J93)</f>
        <v>0</v>
      </c>
      <c r="K90" s="168">
        <f>SUM(K91:K93)</f>
        <v>0</v>
      </c>
      <c r="L90" s="168">
        <f>SUM(L91:L93)</f>
        <v>0</v>
      </c>
      <c r="M90" s="84"/>
    </row>
    <row r="91" spans="1:17" ht="14.25" hidden="1" customHeight="1">
      <c r="A91" s="178">
        <v>2</v>
      </c>
      <c r="B91" s="179">
        <v>4</v>
      </c>
      <c r="C91" s="179">
        <v>1</v>
      </c>
      <c r="D91" s="179">
        <v>1</v>
      </c>
      <c r="E91" s="179">
        <v>1</v>
      </c>
      <c r="F91" s="181">
        <v>1</v>
      </c>
      <c r="G91" s="182" t="s">
        <v>77</v>
      </c>
      <c r="H91" s="93">
        <v>58</v>
      </c>
      <c r="I91" s="185">
        <v>0</v>
      </c>
      <c r="J91" s="185">
        <v>0</v>
      </c>
      <c r="K91" s="185">
        <v>0</v>
      </c>
      <c r="L91" s="185">
        <v>0</v>
      </c>
      <c r="M91" s="84"/>
    </row>
    <row r="92" spans="1:17" ht="13.5" hidden="1" customHeight="1">
      <c r="A92" s="178">
        <v>2</v>
      </c>
      <c r="B92" s="178">
        <v>4</v>
      </c>
      <c r="C92" s="178">
        <v>1</v>
      </c>
      <c r="D92" s="179">
        <v>1</v>
      </c>
      <c r="E92" s="179">
        <v>1</v>
      </c>
      <c r="F92" s="213">
        <v>2</v>
      </c>
      <c r="G92" s="180" t="s">
        <v>78</v>
      </c>
      <c r="H92" s="93">
        <v>59</v>
      </c>
      <c r="I92" s="185">
        <v>0</v>
      </c>
      <c r="J92" s="185">
        <v>0</v>
      </c>
      <c r="K92" s="185">
        <v>0</v>
      </c>
      <c r="L92" s="185">
        <v>0</v>
      </c>
      <c r="M92" s="84"/>
    </row>
    <row r="93" spans="1:17" hidden="1">
      <c r="A93" s="178">
        <v>2</v>
      </c>
      <c r="B93" s="179">
        <v>4</v>
      </c>
      <c r="C93" s="178">
        <v>1</v>
      </c>
      <c r="D93" s="179">
        <v>1</v>
      </c>
      <c r="E93" s="179">
        <v>1</v>
      </c>
      <c r="F93" s="213">
        <v>3</v>
      </c>
      <c r="G93" s="180" t="s">
        <v>79</v>
      </c>
      <c r="H93" s="93">
        <v>60</v>
      </c>
      <c r="I93" s="185">
        <v>0</v>
      </c>
      <c r="J93" s="185">
        <v>0</v>
      </c>
      <c r="K93" s="185">
        <v>0</v>
      </c>
      <c r="L93" s="185">
        <v>0</v>
      </c>
    </row>
    <row r="94" spans="1:17" hidden="1">
      <c r="A94" s="163">
        <v>2</v>
      </c>
      <c r="B94" s="164">
        <v>5</v>
      </c>
      <c r="C94" s="163"/>
      <c r="D94" s="164"/>
      <c r="E94" s="164"/>
      <c r="F94" s="214"/>
      <c r="G94" s="165" t="s">
        <v>80</v>
      </c>
      <c r="H94" s="93">
        <v>61</v>
      </c>
      <c r="I94" s="167">
        <f>SUM(I95+I100+I105)</f>
        <v>0</v>
      </c>
      <c r="J94" s="208">
        <f>SUM(J95+J100+J105)</f>
        <v>0</v>
      </c>
      <c r="K94" s="168">
        <f>SUM(K95+K100+K105)</f>
        <v>0</v>
      </c>
      <c r="L94" s="168">
        <f>SUM(L95+L100+L105)</f>
        <v>0</v>
      </c>
    </row>
    <row r="95" spans="1:17" hidden="1">
      <c r="A95" s="173">
        <v>2</v>
      </c>
      <c r="B95" s="171">
        <v>5</v>
      </c>
      <c r="C95" s="173">
        <v>1</v>
      </c>
      <c r="D95" s="171"/>
      <c r="E95" s="171"/>
      <c r="F95" s="215"/>
      <c r="G95" s="172" t="s">
        <v>81</v>
      </c>
      <c r="H95" s="93">
        <v>62</v>
      </c>
      <c r="I95" s="188">
        <f t="shared" ref="I95:L96" si="4">I96</f>
        <v>0</v>
      </c>
      <c r="J95" s="210">
        <f t="shared" si="4"/>
        <v>0</v>
      </c>
      <c r="K95" s="189">
        <f t="shared" si="4"/>
        <v>0</v>
      </c>
      <c r="L95" s="189">
        <f t="shared" si="4"/>
        <v>0</v>
      </c>
    </row>
    <row r="96" spans="1:17" hidden="1">
      <c r="A96" s="178">
        <v>2</v>
      </c>
      <c r="B96" s="179">
        <v>5</v>
      </c>
      <c r="C96" s="178">
        <v>1</v>
      </c>
      <c r="D96" s="179">
        <v>1</v>
      </c>
      <c r="E96" s="179"/>
      <c r="F96" s="213"/>
      <c r="G96" s="180" t="s">
        <v>81</v>
      </c>
      <c r="H96" s="93">
        <v>63</v>
      </c>
      <c r="I96" s="167">
        <f t="shared" si="4"/>
        <v>0</v>
      </c>
      <c r="J96" s="208">
        <f t="shared" si="4"/>
        <v>0</v>
      </c>
      <c r="K96" s="168">
        <f t="shared" si="4"/>
        <v>0</v>
      </c>
      <c r="L96" s="168">
        <f t="shared" si="4"/>
        <v>0</v>
      </c>
    </row>
    <row r="97" spans="1:13" hidden="1">
      <c r="A97" s="178">
        <v>2</v>
      </c>
      <c r="B97" s="179">
        <v>5</v>
      </c>
      <c r="C97" s="178">
        <v>1</v>
      </c>
      <c r="D97" s="179">
        <v>1</v>
      </c>
      <c r="E97" s="179">
        <v>1</v>
      </c>
      <c r="F97" s="213"/>
      <c r="G97" s="180" t="s">
        <v>81</v>
      </c>
      <c r="H97" s="93">
        <v>64</v>
      </c>
      <c r="I97" s="167">
        <f>SUM(I98:I99)</f>
        <v>0</v>
      </c>
      <c r="J97" s="208">
        <f>SUM(J98:J99)</f>
        <v>0</v>
      </c>
      <c r="K97" s="168">
        <f>SUM(K98:K99)</f>
        <v>0</v>
      </c>
      <c r="L97" s="168">
        <f>SUM(L98:L99)</f>
        <v>0</v>
      </c>
    </row>
    <row r="98" spans="1:13" ht="25.5" hidden="1" customHeight="1">
      <c r="A98" s="178">
        <v>2</v>
      </c>
      <c r="B98" s="179">
        <v>5</v>
      </c>
      <c r="C98" s="178">
        <v>1</v>
      </c>
      <c r="D98" s="179">
        <v>1</v>
      </c>
      <c r="E98" s="179">
        <v>1</v>
      </c>
      <c r="F98" s="213">
        <v>1</v>
      </c>
      <c r="G98" s="180" t="s">
        <v>82</v>
      </c>
      <c r="H98" s="93">
        <v>65</v>
      </c>
      <c r="I98" s="185">
        <v>0</v>
      </c>
      <c r="J98" s="185">
        <v>0</v>
      </c>
      <c r="K98" s="185">
        <v>0</v>
      </c>
      <c r="L98" s="185">
        <v>0</v>
      </c>
      <c r="M98" s="84"/>
    </row>
    <row r="99" spans="1:13" ht="15.75" hidden="1" customHeight="1">
      <c r="A99" s="178">
        <v>2</v>
      </c>
      <c r="B99" s="179">
        <v>5</v>
      </c>
      <c r="C99" s="178">
        <v>1</v>
      </c>
      <c r="D99" s="179">
        <v>1</v>
      </c>
      <c r="E99" s="179">
        <v>1</v>
      </c>
      <c r="F99" s="213">
        <v>2</v>
      </c>
      <c r="G99" s="180" t="s">
        <v>83</v>
      </c>
      <c r="H99" s="93">
        <v>66</v>
      </c>
      <c r="I99" s="185">
        <v>0</v>
      </c>
      <c r="J99" s="185">
        <v>0</v>
      </c>
      <c r="K99" s="185">
        <v>0</v>
      </c>
      <c r="L99" s="185">
        <v>0</v>
      </c>
      <c r="M99" s="84"/>
    </row>
    <row r="100" spans="1:13" ht="12" hidden="1" customHeight="1">
      <c r="A100" s="178">
        <v>2</v>
      </c>
      <c r="B100" s="179">
        <v>5</v>
      </c>
      <c r="C100" s="178">
        <v>2</v>
      </c>
      <c r="D100" s="179"/>
      <c r="E100" s="179"/>
      <c r="F100" s="213"/>
      <c r="G100" s="180" t="s">
        <v>84</v>
      </c>
      <c r="H100" s="93">
        <v>67</v>
      </c>
      <c r="I100" s="167">
        <f t="shared" ref="I100:L101" si="5">I101</f>
        <v>0</v>
      </c>
      <c r="J100" s="208">
        <f t="shared" si="5"/>
        <v>0</v>
      </c>
      <c r="K100" s="168">
        <f t="shared" si="5"/>
        <v>0</v>
      </c>
      <c r="L100" s="167">
        <f t="shared" si="5"/>
        <v>0</v>
      </c>
      <c r="M100" s="84"/>
    </row>
    <row r="101" spans="1:13" ht="15.75" hidden="1" customHeight="1">
      <c r="A101" s="182">
        <v>2</v>
      </c>
      <c r="B101" s="178">
        <v>5</v>
      </c>
      <c r="C101" s="179">
        <v>2</v>
      </c>
      <c r="D101" s="180">
        <v>1</v>
      </c>
      <c r="E101" s="178"/>
      <c r="F101" s="213"/>
      <c r="G101" s="180" t="s">
        <v>84</v>
      </c>
      <c r="H101" s="93">
        <v>68</v>
      </c>
      <c r="I101" s="167">
        <f t="shared" si="5"/>
        <v>0</v>
      </c>
      <c r="J101" s="208">
        <f t="shared" si="5"/>
        <v>0</v>
      </c>
      <c r="K101" s="168">
        <f t="shared" si="5"/>
        <v>0</v>
      </c>
      <c r="L101" s="167">
        <f t="shared" si="5"/>
        <v>0</v>
      </c>
      <c r="M101" s="84"/>
    </row>
    <row r="102" spans="1:13" ht="15" hidden="1" customHeight="1">
      <c r="A102" s="182">
        <v>2</v>
      </c>
      <c r="B102" s="178">
        <v>5</v>
      </c>
      <c r="C102" s="179">
        <v>2</v>
      </c>
      <c r="D102" s="180">
        <v>1</v>
      </c>
      <c r="E102" s="178">
        <v>1</v>
      </c>
      <c r="F102" s="213"/>
      <c r="G102" s="180" t="s">
        <v>84</v>
      </c>
      <c r="H102" s="93">
        <v>69</v>
      </c>
      <c r="I102" s="167">
        <f>SUM(I103:I104)</f>
        <v>0</v>
      </c>
      <c r="J102" s="208">
        <f>SUM(J103:J104)</f>
        <v>0</v>
      </c>
      <c r="K102" s="168">
        <f>SUM(K103:K104)</f>
        <v>0</v>
      </c>
      <c r="L102" s="167">
        <f>SUM(L103:L104)</f>
        <v>0</v>
      </c>
      <c r="M102" s="84"/>
    </row>
    <row r="103" spans="1:13" ht="25.5" hidden="1" customHeight="1">
      <c r="A103" s="182">
        <v>2</v>
      </c>
      <c r="B103" s="178">
        <v>5</v>
      </c>
      <c r="C103" s="179">
        <v>2</v>
      </c>
      <c r="D103" s="180">
        <v>1</v>
      </c>
      <c r="E103" s="178">
        <v>1</v>
      </c>
      <c r="F103" s="213">
        <v>1</v>
      </c>
      <c r="G103" s="180" t="s">
        <v>85</v>
      </c>
      <c r="H103" s="93">
        <v>70</v>
      </c>
      <c r="I103" s="185">
        <v>0</v>
      </c>
      <c r="J103" s="185">
        <v>0</v>
      </c>
      <c r="K103" s="185">
        <v>0</v>
      </c>
      <c r="L103" s="185">
        <v>0</v>
      </c>
      <c r="M103" s="84"/>
    </row>
    <row r="104" spans="1:13" ht="25.5" hidden="1" customHeight="1">
      <c r="A104" s="182">
        <v>2</v>
      </c>
      <c r="B104" s="178">
        <v>5</v>
      </c>
      <c r="C104" s="179">
        <v>2</v>
      </c>
      <c r="D104" s="180">
        <v>1</v>
      </c>
      <c r="E104" s="178">
        <v>1</v>
      </c>
      <c r="F104" s="213">
        <v>2</v>
      </c>
      <c r="G104" s="180" t="s">
        <v>86</v>
      </c>
      <c r="H104" s="93">
        <v>71</v>
      </c>
      <c r="I104" s="185">
        <v>0</v>
      </c>
      <c r="J104" s="185">
        <v>0</v>
      </c>
      <c r="K104" s="185">
        <v>0</v>
      </c>
      <c r="L104" s="185">
        <v>0</v>
      </c>
      <c r="M104" s="84"/>
    </row>
    <row r="105" spans="1:13" ht="28.5" hidden="1" customHeight="1">
      <c r="A105" s="182">
        <v>2</v>
      </c>
      <c r="B105" s="178">
        <v>5</v>
      </c>
      <c r="C105" s="179">
        <v>3</v>
      </c>
      <c r="D105" s="180"/>
      <c r="E105" s="178"/>
      <c r="F105" s="213"/>
      <c r="G105" s="180" t="s">
        <v>87</v>
      </c>
      <c r="H105" s="93">
        <v>72</v>
      </c>
      <c r="I105" s="167">
        <f>I106+I110</f>
        <v>0</v>
      </c>
      <c r="J105" s="167">
        <f>J106+J110</f>
        <v>0</v>
      </c>
      <c r="K105" s="167">
        <f>K106+K110</f>
        <v>0</v>
      </c>
      <c r="L105" s="167">
        <f>L106+L110</f>
        <v>0</v>
      </c>
      <c r="M105" s="84"/>
    </row>
    <row r="106" spans="1:13" ht="27" hidden="1" customHeight="1">
      <c r="A106" s="182">
        <v>2</v>
      </c>
      <c r="B106" s="178">
        <v>5</v>
      </c>
      <c r="C106" s="179">
        <v>3</v>
      </c>
      <c r="D106" s="180">
        <v>1</v>
      </c>
      <c r="E106" s="178"/>
      <c r="F106" s="213"/>
      <c r="G106" s="180" t="s">
        <v>88</v>
      </c>
      <c r="H106" s="93">
        <v>73</v>
      </c>
      <c r="I106" s="167">
        <f>I107</f>
        <v>0</v>
      </c>
      <c r="J106" s="208">
        <f>J107</f>
        <v>0</v>
      </c>
      <c r="K106" s="168">
        <f>K107</f>
        <v>0</v>
      </c>
      <c r="L106" s="167">
        <f>L107</f>
        <v>0</v>
      </c>
      <c r="M106" s="84"/>
    </row>
    <row r="107" spans="1:13" ht="30" hidden="1" customHeight="1">
      <c r="A107" s="190">
        <v>2</v>
      </c>
      <c r="B107" s="191">
        <v>5</v>
      </c>
      <c r="C107" s="192">
        <v>3</v>
      </c>
      <c r="D107" s="193">
        <v>1</v>
      </c>
      <c r="E107" s="191">
        <v>1</v>
      </c>
      <c r="F107" s="216"/>
      <c r="G107" s="193" t="s">
        <v>88</v>
      </c>
      <c r="H107" s="93">
        <v>74</v>
      </c>
      <c r="I107" s="177">
        <f>SUM(I108:I109)</f>
        <v>0</v>
      </c>
      <c r="J107" s="211">
        <f>SUM(J108:J109)</f>
        <v>0</v>
      </c>
      <c r="K107" s="176">
        <f>SUM(K108:K109)</f>
        <v>0</v>
      </c>
      <c r="L107" s="177">
        <f>SUM(L108:L109)</f>
        <v>0</v>
      </c>
      <c r="M107" s="84"/>
    </row>
    <row r="108" spans="1:13" ht="26.25" hidden="1" customHeight="1">
      <c r="A108" s="182">
        <v>2</v>
      </c>
      <c r="B108" s="178">
        <v>5</v>
      </c>
      <c r="C108" s="179">
        <v>3</v>
      </c>
      <c r="D108" s="180">
        <v>1</v>
      </c>
      <c r="E108" s="178">
        <v>1</v>
      </c>
      <c r="F108" s="213">
        <v>1</v>
      </c>
      <c r="G108" s="180" t="s">
        <v>88</v>
      </c>
      <c r="H108" s="93">
        <v>75</v>
      </c>
      <c r="I108" s="185">
        <v>0</v>
      </c>
      <c r="J108" s="185">
        <v>0</v>
      </c>
      <c r="K108" s="185">
        <v>0</v>
      </c>
      <c r="L108" s="185">
        <v>0</v>
      </c>
      <c r="M108" s="84"/>
    </row>
    <row r="109" spans="1:13" ht="26.25" hidden="1" customHeight="1">
      <c r="A109" s="190">
        <v>2</v>
      </c>
      <c r="B109" s="191">
        <v>5</v>
      </c>
      <c r="C109" s="192">
        <v>3</v>
      </c>
      <c r="D109" s="193">
        <v>1</v>
      </c>
      <c r="E109" s="191">
        <v>1</v>
      </c>
      <c r="F109" s="216">
        <v>2</v>
      </c>
      <c r="G109" s="193" t="s">
        <v>89</v>
      </c>
      <c r="H109" s="93">
        <v>76</v>
      </c>
      <c r="I109" s="185">
        <v>0</v>
      </c>
      <c r="J109" s="185">
        <v>0</v>
      </c>
      <c r="K109" s="185">
        <v>0</v>
      </c>
      <c r="L109" s="185">
        <v>0</v>
      </c>
      <c r="M109" s="84"/>
    </row>
    <row r="110" spans="1:13" ht="27.75" hidden="1" customHeight="1">
      <c r="A110" s="190">
        <v>2</v>
      </c>
      <c r="B110" s="191">
        <v>5</v>
      </c>
      <c r="C110" s="192">
        <v>3</v>
      </c>
      <c r="D110" s="193">
        <v>2</v>
      </c>
      <c r="E110" s="191"/>
      <c r="F110" s="216"/>
      <c r="G110" s="193" t="s">
        <v>90</v>
      </c>
      <c r="H110" s="93">
        <v>77</v>
      </c>
      <c r="I110" s="177">
        <f>I111</f>
        <v>0</v>
      </c>
      <c r="J110" s="177">
        <f>J111</f>
        <v>0</v>
      </c>
      <c r="K110" s="177">
        <f>K111</f>
        <v>0</v>
      </c>
      <c r="L110" s="177">
        <f>L111</f>
        <v>0</v>
      </c>
      <c r="M110" s="84"/>
    </row>
    <row r="111" spans="1:13" ht="25.5" hidden="1" customHeight="1">
      <c r="A111" s="190">
        <v>2</v>
      </c>
      <c r="B111" s="191">
        <v>5</v>
      </c>
      <c r="C111" s="192">
        <v>3</v>
      </c>
      <c r="D111" s="193">
        <v>2</v>
      </c>
      <c r="E111" s="191">
        <v>1</v>
      </c>
      <c r="F111" s="216"/>
      <c r="G111" s="193" t="s">
        <v>90</v>
      </c>
      <c r="H111" s="93">
        <v>78</v>
      </c>
      <c r="I111" s="177">
        <f>SUM(I112:I113)</f>
        <v>0</v>
      </c>
      <c r="J111" s="177">
        <f>SUM(J112:J113)</f>
        <v>0</v>
      </c>
      <c r="K111" s="177">
        <f>SUM(K112:K113)</f>
        <v>0</v>
      </c>
      <c r="L111" s="177">
        <f>SUM(L112:L113)</f>
        <v>0</v>
      </c>
      <c r="M111" s="84"/>
    </row>
    <row r="112" spans="1:13" ht="30" hidden="1" customHeight="1">
      <c r="A112" s="190">
        <v>2</v>
      </c>
      <c r="B112" s="191">
        <v>5</v>
      </c>
      <c r="C112" s="192">
        <v>3</v>
      </c>
      <c r="D112" s="193">
        <v>2</v>
      </c>
      <c r="E112" s="191">
        <v>1</v>
      </c>
      <c r="F112" s="216">
        <v>1</v>
      </c>
      <c r="G112" s="193" t="s">
        <v>90</v>
      </c>
      <c r="H112" s="93">
        <v>79</v>
      </c>
      <c r="I112" s="185">
        <v>0</v>
      </c>
      <c r="J112" s="185">
        <v>0</v>
      </c>
      <c r="K112" s="185">
        <v>0</v>
      </c>
      <c r="L112" s="185">
        <v>0</v>
      </c>
      <c r="M112" s="84"/>
    </row>
    <row r="113" spans="1:13" ht="18" hidden="1" customHeight="1">
      <c r="A113" s="190">
        <v>2</v>
      </c>
      <c r="B113" s="191">
        <v>5</v>
      </c>
      <c r="C113" s="192">
        <v>3</v>
      </c>
      <c r="D113" s="193">
        <v>2</v>
      </c>
      <c r="E113" s="191">
        <v>1</v>
      </c>
      <c r="F113" s="216">
        <v>2</v>
      </c>
      <c r="G113" s="193" t="s">
        <v>91</v>
      </c>
      <c r="H113" s="93">
        <v>80</v>
      </c>
      <c r="I113" s="185">
        <v>0</v>
      </c>
      <c r="J113" s="185">
        <v>0</v>
      </c>
      <c r="K113" s="185">
        <v>0</v>
      </c>
      <c r="L113" s="185">
        <v>0</v>
      </c>
      <c r="M113" s="84"/>
    </row>
    <row r="114" spans="1:13" ht="16.5" hidden="1" customHeight="1">
      <c r="A114" s="212">
        <v>2</v>
      </c>
      <c r="B114" s="163">
        <v>6</v>
      </c>
      <c r="C114" s="164"/>
      <c r="D114" s="165"/>
      <c r="E114" s="163"/>
      <c r="F114" s="214"/>
      <c r="G114" s="217" t="s">
        <v>92</v>
      </c>
      <c r="H114" s="93">
        <v>81</v>
      </c>
      <c r="I114" s="167">
        <f>SUM(I115+I120+I124+I128+I132+I136)</f>
        <v>0</v>
      </c>
      <c r="J114" s="167">
        <f>SUM(J115+J120+J124+J128+J132+J136)</f>
        <v>0</v>
      </c>
      <c r="K114" s="167">
        <f>SUM(K115+K120+K124+K128+K132+K136)</f>
        <v>0</v>
      </c>
      <c r="L114" s="167">
        <f>SUM(L115+L120+L124+L128+L132+L136)</f>
        <v>0</v>
      </c>
      <c r="M114" s="84"/>
    </row>
    <row r="115" spans="1:13" ht="14.25" hidden="1" customHeight="1">
      <c r="A115" s="190">
        <v>2</v>
      </c>
      <c r="B115" s="191">
        <v>6</v>
      </c>
      <c r="C115" s="192">
        <v>1</v>
      </c>
      <c r="D115" s="193"/>
      <c r="E115" s="191"/>
      <c r="F115" s="216"/>
      <c r="G115" s="193" t="s">
        <v>93</v>
      </c>
      <c r="H115" s="93">
        <v>82</v>
      </c>
      <c r="I115" s="177">
        <f t="shared" ref="I115:L116" si="6">I116</f>
        <v>0</v>
      </c>
      <c r="J115" s="211">
        <f t="shared" si="6"/>
        <v>0</v>
      </c>
      <c r="K115" s="176">
        <f t="shared" si="6"/>
        <v>0</v>
      </c>
      <c r="L115" s="177">
        <f t="shared" si="6"/>
        <v>0</v>
      </c>
      <c r="M115" s="84"/>
    </row>
    <row r="116" spans="1:13" ht="14.25" hidden="1" customHeight="1">
      <c r="A116" s="182">
        <v>2</v>
      </c>
      <c r="B116" s="178">
        <v>6</v>
      </c>
      <c r="C116" s="179">
        <v>1</v>
      </c>
      <c r="D116" s="180">
        <v>1</v>
      </c>
      <c r="E116" s="178"/>
      <c r="F116" s="213"/>
      <c r="G116" s="180" t="s">
        <v>93</v>
      </c>
      <c r="H116" s="93">
        <v>83</v>
      </c>
      <c r="I116" s="167">
        <f t="shared" si="6"/>
        <v>0</v>
      </c>
      <c r="J116" s="208">
        <f t="shared" si="6"/>
        <v>0</v>
      </c>
      <c r="K116" s="168">
        <f t="shared" si="6"/>
        <v>0</v>
      </c>
      <c r="L116" s="167">
        <f t="shared" si="6"/>
        <v>0</v>
      </c>
      <c r="M116" s="84"/>
    </row>
    <row r="117" spans="1:13" hidden="1">
      <c r="A117" s="182">
        <v>2</v>
      </c>
      <c r="B117" s="178">
        <v>6</v>
      </c>
      <c r="C117" s="179">
        <v>1</v>
      </c>
      <c r="D117" s="180">
        <v>1</v>
      </c>
      <c r="E117" s="178">
        <v>1</v>
      </c>
      <c r="F117" s="213"/>
      <c r="G117" s="180" t="s">
        <v>93</v>
      </c>
      <c r="H117" s="93">
        <v>84</v>
      </c>
      <c r="I117" s="167">
        <f>SUM(I118:I119)</f>
        <v>0</v>
      </c>
      <c r="J117" s="208">
        <f>SUM(J118:J119)</f>
        <v>0</v>
      </c>
      <c r="K117" s="168">
        <f>SUM(K118:K119)</f>
        <v>0</v>
      </c>
      <c r="L117" s="167">
        <f>SUM(L118:L119)</f>
        <v>0</v>
      </c>
    </row>
    <row r="118" spans="1:13" ht="13.5" hidden="1" customHeight="1">
      <c r="A118" s="182">
        <v>2</v>
      </c>
      <c r="B118" s="178">
        <v>6</v>
      </c>
      <c r="C118" s="179">
        <v>1</v>
      </c>
      <c r="D118" s="180">
        <v>1</v>
      </c>
      <c r="E118" s="178">
        <v>1</v>
      </c>
      <c r="F118" s="213">
        <v>1</v>
      </c>
      <c r="G118" s="180" t="s">
        <v>94</v>
      </c>
      <c r="H118" s="93">
        <v>85</v>
      </c>
      <c r="I118" s="185">
        <v>0</v>
      </c>
      <c r="J118" s="185">
        <v>0</v>
      </c>
      <c r="K118" s="185">
        <v>0</v>
      </c>
      <c r="L118" s="185">
        <v>0</v>
      </c>
      <c r="M118" s="84"/>
    </row>
    <row r="119" spans="1:13" hidden="1">
      <c r="A119" s="198">
        <v>2</v>
      </c>
      <c r="B119" s="173">
        <v>6</v>
      </c>
      <c r="C119" s="171">
        <v>1</v>
      </c>
      <c r="D119" s="172">
        <v>1</v>
      </c>
      <c r="E119" s="173">
        <v>1</v>
      </c>
      <c r="F119" s="215">
        <v>2</v>
      </c>
      <c r="G119" s="172" t="s">
        <v>95</v>
      </c>
      <c r="H119" s="93">
        <v>86</v>
      </c>
      <c r="I119" s="183">
        <v>0</v>
      </c>
      <c r="J119" s="183">
        <v>0</v>
      </c>
      <c r="K119" s="183">
        <v>0</v>
      </c>
      <c r="L119" s="183">
        <v>0</v>
      </c>
    </row>
    <row r="120" spans="1:13" ht="25.5" hidden="1" customHeight="1">
      <c r="A120" s="182">
        <v>2</v>
      </c>
      <c r="B120" s="178">
        <v>6</v>
      </c>
      <c r="C120" s="179">
        <v>2</v>
      </c>
      <c r="D120" s="180"/>
      <c r="E120" s="178"/>
      <c r="F120" s="213"/>
      <c r="G120" s="180" t="s">
        <v>96</v>
      </c>
      <c r="H120" s="93">
        <v>87</v>
      </c>
      <c r="I120" s="167">
        <f t="shared" ref="I120:L122" si="7">I121</f>
        <v>0</v>
      </c>
      <c r="J120" s="208">
        <f t="shared" si="7"/>
        <v>0</v>
      </c>
      <c r="K120" s="168">
        <f t="shared" si="7"/>
        <v>0</v>
      </c>
      <c r="L120" s="167">
        <f t="shared" si="7"/>
        <v>0</v>
      </c>
      <c r="M120" s="84"/>
    </row>
    <row r="121" spans="1:13" ht="14.25" hidden="1" customHeight="1">
      <c r="A121" s="182">
        <v>2</v>
      </c>
      <c r="B121" s="178">
        <v>6</v>
      </c>
      <c r="C121" s="179">
        <v>2</v>
      </c>
      <c r="D121" s="180">
        <v>1</v>
      </c>
      <c r="E121" s="178"/>
      <c r="F121" s="213"/>
      <c r="G121" s="180" t="s">
        <v>96</v>
      </c>
      <c r="H121" s="93">
        <v>88</v>
      </c>
      <c r="I121" s="167">
        <f t="shared" si="7"/>
        <v>0</v>
      </c>
      <c r="J121" s="208">
        <f t="shared" si="7"/>
        <v>0</v>
      </c>
      <c r="K121" s="168">
        <f t="shared" si="7"/>
        <v>0</v>
      </c>
      <c r="L121" s="167">
        <f t="shared" si="7"/>
        <v>0</v>
      </c>
      <c r="M121" s="84"/>
    </row>
    <row r="122" spans="1:13" ht="14.25" hidden="1" customHeight="1">
      <c r="A122" s="182">
        <v>2</v>
      </c>
      <c r="B122" s="178">
        <v>6</v>
      </c>
      <c r="C122" s="179">
        <v>2</v>
      </c>
      <c r="D122" s="180">
        <v>1</v>
      </c>
      <c r="E122" s="178">
        <v>1</v>
      </c>
      <c r="F122" s="213"/>
      <c r="G122" s="180" t="s">
        <v>96</v>
      </c>
      <c r="H122" s="93">
        <v>89</v>
      </c>
      <c r="I122" s="218">
        <f t="shared" si="7"/>
        <v>0</v>
      </c>
      <c r="J122" s="219">
        <f t="shared" si="7"/>
        <v>0</v>
      </c>
      <c r="K122" s="220">
        <f t="shared" si="7"/>
        <v>0</v>
      </c>
      <c r="L122" s="218">
        <f t="shared" si="7"/>
        <v>0</v>
      </c>
      <c r="M122" s="84"/>
    </row>
    <row r="123" spans="1:13" ht="25.5" hidden="1" customHeight="1">
      <c r="A123" s="182">
        <v>2</v>
      </c>
      <c r="B123" s="178">
        <v>6</v>
      </c>
      <c r="C123" s="179">
        <v>2</v>
      </c>
      <c r="D123" s="180">
        <v>1</v>
      </c>
      <c r="E123" s="178">
        <v>1</v>
      </c>
      <c r="F123" s="213">
        <v>1</v>
      </c>
      <c r="G123" s="180" t="s">
        <v>96</v>
      </c>
      <c r="H123" s="93">
        <v>90</v>
      </c>
      <c r="I123" s="185">
        <v>0</v>
      </c>
      <c r="J123" s="185">
        <v>0</v>
      </c>
      <c r="K123" s="185">
        <v>0</v>
      </c>
      <c r="L123" s="185">
        <v>0</v>
      </c>
      <c r="M123" s="84"/>
    </row>
    <row r="124" spans="1:13" ht="26.25" hidden="1" customHeight="1">
      <c r="A124" s="198">
        <v>2</v>
      </c>
      <c r="B124" s="173">
        <v>6</v>
      </c>
      <c r="C124" s="171">
        <v>3</v>
      </c>
      <c r="D124" s="172"/>
      <c r="E124" s="173"/>
      <c r="F124" s="215"/>
      <c r="G124" s="172" t="s">
        <v>97</v>
      </c>
      <c r="H124" s="93">
        <v>91</v>
      </c>
      <c r="I124" s="188">
        <f t="shared" ref="I124:L126" si="8">I125</f>
        <v>0</v>
      </c>
      <c r="J124" s="210">
        <f t="shared" si="8"/>
        <v>0</v>
      </c>
      <c r="K124" s="189">
        <f t="shared" si="8"/>
        <v>0</v>
      </c>
      <c r="L124" s="188">
        <f t="shared" si="8"/>
        <v>0</v>
      </c>
      <c r="M124" s="84"/>
    </row>
    <row r="125" spans="1:13" ht="25.5" hidden="1" customHeight="1">
      <c r="A125" s="182">
        <v>2</v>
      </c>
      <c r="B125" s="178">
        <v>6</v>
      </c>
      <c r="C125" s="179">
        <v>3</v>
      </c>
      <c r="D125" s="180">
        <v>1</v>
      </c>
      <c r="E125" s="178"/>
      <c r="F125" s="213"/>
      <c r="G125" s="180" t="s">
        <v>97</v>
      </c>
      <c r="H125" s="93">
        <v>92</v>
      </c>
      <c r="I125" s="167">
        <f t="shared" si="8"/>
        <v>0</v>
      </c>
      <c r="J125" s="208">
        <f t="shared" si="8"/>
        <v>0</v>
      </c>
      <c r="K125" s="168">
        <f t="shared" si="8"/>
        <v>0</v>
      </c>
      <c r="L125" s="167">
        <f t="shared" si="8"/>
        <v>0</v>
      </c>
      <c r="M125" s="84"/>
    </row>
    <row r="126" spans="1:13" ht="26.25" hidden="1" customHeight="1">
      <c r="A126" s="182">
        <v>2</v>
      </c>
      <c r="B126" s="178">
        <v>6</v>
      </c>
      <c r="C126" s="179">
        <v>3</v>
      </c>
      <c r="D126" s="180">
        <v>1</v>
      </c>
      <c r="E126" s="178">
        <v>1</v>
      </c>
      <c r="F126" s="213"/>
      <c r="G126" s="180" t="s">
        <v>97</v>
      </c>
      <c r="H126" s="93">
        <v>93</v>
      </c>
      <c r="I126" s="167">
        <f t="shared" si="8"/>
        <v>0</v>
      </c>
      <c r="J126" s="208">
        <f t="shared" si="8"/>
        <v>0</v>
      </c>
      <c r="K126" s="168">
        <f t="shared" si="8"/>
        <v>0</v>
      </c>
      <c r="L126" s="167">
        <f t="shared" si="8"/>
        <v>0</v>
      </c>
      <c r="M126" s="84"/>
    </row>
    <row r="127" spans="1:13" ht="27" hidden="1" customHeight="1">
      <c r="A127" s="182">
        <v>2</v>
      </c>
      <c r="B127" s="178">
        <v>6</v>
      </c>
      <c r="C127" s="179">
        <v>3</v>
      </c>
      <c r="D127" s="180">
        <v>1</v>
      </c>
      <c r="E127" s="178">
        <v>1</v>
      </c>
      <c r="F127" s="213">
        <v>1</v>
      </c>
      <c r="G127" s="180" t="s">
        <v>97</v>
      </c>
      <c r="H127" s="93">
        <v>94</v>
      </c>
      <c r="I127" s="185">
        <v>0</v>
      </c>
      <c r="J127" s="185">
        <v>0</v>
      </c>
      <c r="K127" s="185">
        <v>0</v>
      </c>
      <c r="L127" s="185">
        <v>0</v>
      </c>
      <c r="M127" s="84"/>
    </row>
    <row r="128" spans="1:13" ht="25.5" hidden="1" customHeight="1">
      <c r="A128" s="198">
        <v>2</v>
      </c>
      <c r="B128" s="173">
        <v>6</v>
      </c>
      <c r="C128" s="171">
        <v>4</v>
      </c>
      <c r="D128" s="172"/>
      <c r="E128" s="173"/>
      <c r="F128" s="215"/>
      <c r="G128" s="172" t="s">
        <v>98</v>
      </c>
      <c r="H128" s="93">
        <v>95</v>
      </c>
      <c r="I128" s="188">
        <f t="shared" ref="I128:L130" si="9">I129</f>
        <v>0</v>
      </c>
      <c r="J128" s="210">
        <f t="shared" si="9"/>
        <v>0</v>
      </c>
      <c r="K128" s="189">
        <f t="shared" si="9"/>
        <v>0</v>
      </c>
      <c r="L128" s="188">
        <f t="shared" si="9"/>
        <v>0</v>
      </c>
      <c r="M128" s="84"/>
    </row>
    <row r="129" spans="1:13" ht="27" hidden="1" customHeight="1">
      <c r="A129" s="182">
        <v>2</v>
      </c>
      <c r="B129" s="178">
        <v>6</v>
      </c>
      <c r="C129" s="179">
        <v>4</v>
      </c>
      <c r="D129" s="180">
        <v>1</v>
      </c>
      <c r="E129" s="178"/>
      <c r="F129" s="213"/>
      <c r="G129" s="180" t="s">
        <v>98</v>
      </c>
      <c r="H129" s="93">
        <v>96</v>
      </c>
      <c r="I129" s="167">
        <f t="shared" si="9"/>
        <v>0</v>
      </c>
      <c r="J129" s="208">
        <f t="shared" si="9"/>
        <v>0</v>
      </c>
      <c r="K129" s="168">
        <f t="shared" si="9"/>
        <v>0</v>
      </c>
      <c r="L129" s="167">
        <f t="shared" si="9"/>
        <v>0</v>
      </c>
      <c r="M129" s="84"/>
    </row>
    <row r="130" spans="1:13" ht="27" hidden="1" customHeight="1">
      <c r="A130" s="182">
        <v>2</v>
      </c>
      <c r="B130" s="178">
        <v>6</v>
      </c>
      <c r="C130" s="179">
        <v>4</v>
      </c>
      <c r="D130" s="180">
        <v>1</v>
      </c>
      <c r="E130" s="178">
        <v>1</v>
      </c>
      <c r="F130" s="213"/>
      <c r="G130" s="180" t="s">
        <v>98</v>
      </c>
      <c r="H130" s="93">
        <v>97</v>
      </c>
      <c r="I130" s="167">
        <f t="shared" si="9"/>
        <v>0</v>
      </c>
      <c r="J130" s="208">
        <f t="shared" si="9"/>
        <v>0</v>
      </c>
      <c r="K130" s="168">
        <f t="shared" si="9"/>
        <v>0</v>
      </c>
      <c r="L130" s="167">
        <f t="shared" si="9"/>
        <v>0</v>
      </c>
      <c r="M130" s="84"/>
    </row>
    <row r="131" spans="1:13" ht="27.75" hidden="1" customHeight="1">
      <c r="A131" s="182">
        <v>2</v>
      </c>
      <c r="B131" s="178">
        <v>6</v>
      </c>
      <c r="C131" s="179">
        <v>4</v>
      </c>
      <c r="D131" s="180">
        <v>1</v>
      </c>
      <c r="E131" s="178">
        <v>1</v>
      </c>
      <c r="F131" s="213">
        <v>1</v>
      </c>
      <c r="G131" s="180" t="s">
        <v>98</v>
      </c>
      <c r="H131" s="93">
        <v>98</v>
      </c>
      <c r="I131" s="185">
        <v>0</v>
      </c>
      <c r="J131" s="185">
        <v>0</v>
      </c>
      <c r="K131" s="185">
        <v>0</v>
      </c>
      <c r="L131" s="185">
        <v>0</v>
      </c>
      <c r="M131" s="84"/>
    </row>
    <row r="132" spans="1:13" ht="27" hidden="1" customHeight="1">
      <c r="A132" s="190">
        <v>2</v>
      </c>
      <c r="B132" s="199">
        <v>6</v>
      </c>
      <c r="C132" s="200">
        <v>5</v>
      </c>
      <c r="D132" s="202"/>
      <c r="E132" s="199"/>
      <c r="F132" s="221"/>
      <c r="G132" s="202" t="s">
        <v>99</v>
      </c>
      <c r="H132" s="93">
        <v>99</v>
      </c>
      <c r="I132" s="195">
        <f t="shared" ref="I132:L134" si="10">I133</f>
        <v>0</v>
      </c>
      <c r="J132" s="222">
        <f t="shared" si="10"/>
        <v>0</v>
      </c>
      <c r="K132" s="196">
        <f t="shared" si="10"/>
        <v>0</v>
      </c>
      <c r="L132" s="195">
        <f t="shared" si="10"/>
        <v>0</v>
      </c>
      <c r="M132" s="84"/>
    </row>
    <row r="133" spans="1:13" ht="29.25" hidden="1" customHeight="1">
      <c r="A133" s="182">
        <v>2</v>
      </c>
      <c r="B133" s="178">
        <v>6</v>
      </c>
      <c r="C133" s="179">
        <v>5</v>
      </c>
      <c r="D133" s="180">
        <v>1</v>
      </c>
      <c r="E133" s="178"/>
      <c r="F133" s="213"/>
      <c r="G133" s="202" t="s">
        <v>99</v>
      </c>
      <c r="H133" s="93">
        <v>100</v>
      </c>
      <c r="I133" s="167">
        <f t="shared" si="10"/>
        <v>0</v>
      </c>
      <c r="J133" s="208">
        <f t="shared" si="10"/>
        <v>0</v>
      </c>
      <c r="K133" s="168">
        <f t="shared" si="10"/>
        <v>0</v>
      </c>
      <c r="L133" s="167">
        <f t="shared" si="10"/>
        <v>0</v>
      </c>
      <c r="M133" s="84"/>
    </row>
    <row r="134" spans="1:13" ht="25.5" hidden="1" customHeight="1">
      <c r="A134" s="182">
        <v>2</v>
      </c>
      <c r="B134" s="178">
        <v>6</v>
      </c>
      <c r="C134" s="179">
        <v>5</v>
      </c>
      <c r="D134" s="180">
        <v>1</v>
      </c>
      <c r="E134" s="178">
        <v>1</v>
      </c>
      <c r="F134" s="213"/>
      <c r="G134" s="202" t="s">
        <v>99</v>
      </c>
      <c r="H134" s="93">
        <v>101</v>
      </c>
      <c r="I134" s="167">
        <f t="shared" si="10"/>
        <v>0</v>
      </c>
      <c r="J134" s="208">
        <f t="shared" si="10"/>
        <v>0</v>
      </c>
      <c r="K134" s="168">
        <f t="shared" si="10"/>
        <v>0</v>
      </c>
      <c r="L134" s="167">
        <f t="shared" si="10"/>
        <v>0</v>
      </c>
      <c r="M134" s="84"/>
    </row>
    <row r="135" spans="1:13" ht="27.75" hidden="1" customHeight="1">
      <c r="A135" s="178">
        <v>2</v>
      </c>
      <c r="B135" s="179">
        <v>6</v>
      </c>
      <c r="C135" s="178">
        <v>5</v>
      </c>
      <c r="D135" s="178">
        <v>1</v>
      </c>
      <c r="E135" s="180">
        <v>1</v>
      </c>
      <c r="F135" s="213">
        <v>1</v>
      </c>
      <c r="G135" s="178" t="s">
        <v>100</v>
      </c>
      <c r="H135" s="93">
        <v>102</v>
      </c>
      <c r="I135" s="185">
        <v>0</v>
      </c>
      <c r="J135" s="185">
        <v>0</v>
      </c>
      <c r="K135" s="185">
        <v>0</v>
      </c>
      <c r="L135" s="185">
        <v>0</v>
      </c>
      <c r="M135" s="84"/>
    </row>
    <row r="136" spans="1:13" ht="27.75" hidden="1" customHeight="1">
      <c r="A136" s="182">
        <v>2</v>
      </c>
      <c r="B136" s="179">
        <v>6</v>
      </c>
      <c r="C136" s="178">
        <v>6</v>
      </c>
      <c r="D136" s="179"/>
      <c r="E136" s="180"/>
      <c r="F136" s="181"/>
      <c r="G136" s="99" t="s">
        <v>101</v>
      </c>
      <c r="H136" s="93">
        <v>103</v>
      </c>
      <c r="I136" s="168">
        <f t="shared" ref="I136:L138" si="11">I137</f>
        <v>0</v>
      </c>
      <c r="J136" s="167">
        <f t="shared" si="11"/>
        <v>0</v>
      </c>
      <c r="K136" s="167">
        <f t="shared" si="11"/>
        <v>0</v>
      </c>
      <c r="L136" s="167">
        <f t="shared" si="11"/>
        <v>0</v>
      </c>
      <c r="M136" s="84"/>
    </row>
    <row r="137" spans="1:13" ht="27.75" hidden="1" customHeight="1">
      <c r="A137" s="182">
        <v>2</v>
      </c>
      <c r="B137" s="179">
        <v>6</v>
      </c>
      <c r="C137" s="178">
        <v>6</v>
      </c>
      <c r="D137" s="179">
        <v>1</v>
      </c>
      <c r="E137" s="180"/>
      <c r="F137" s="181"/>
      <c r="G137" s="99" t="s">
        <v>101</v>
      </c>
      <c r="H137" s="93">
        <v>104</v>
      </c>
      <c r="I137" s="167">
        <f t="shared" si="11"/>
        <v>0</v>
      </c>
      <c r="J137" s="167">
        <f t="shared" si="11"/>
        <v>0</v>
      </c>
      <c r="K137" s="167">
        <f t="shared" si="11"/>
        <v>0</v>
      </c>
      <c r="L137" s="167">
        <f t="shared" si="11"/>
        <v>0</v>
      </c>
      <c r="M137" s="84"/>
    </row>
    <row r="138" spans="1:13" ht="27.75" hidden="1" customHeight="1">
      <c r="A138" s="182">
        <v>2</v>
      </c>
      <c r="B138" s="179">
        <v>6</v>
      </c>
      <c r="C138" s="178">
        <v>6</v>
      </c>
      <c r="D138" s="179">
        <v>1</v>
      </c>
      <c r="E138" s="180">
        <v>1</v>
      </c>
      <c r="F138" s="181"/>
      <c r="G138" s="99" t="s">
        <v>101</v>
      </c>
      <c r="H138" s="93">
        <v>105</v>
      </c>
      <c r="I138" s="167">
        <f t="shared" si="11"/>
        <v>0</v>
      </c>
      <c r="J138" s="167">
        <f t="shared" si="11"/>
        <v>0</v>
      </c>
      <c r="K138" s="167">
        <f t="shared" si="11"/>
        <v>0</v>
      </c>
      <c r="L138" s="167">
        <f t="shared" si="11"/>
        <v>0</v>
      </c>
      <c r="M138" s="84"/>
    </row>
    <row r="139" spans="1:13" ht="27.75" hidden="1" customHeight="1">
      <c r="A139" s="182">
        <v>2</v>
      </c>
      <c r="B139" s="179">
        <v>6</v>
      </c>
      <c r="C139" s="178">
        <v>6</v>
      </c>
      <c r="D139" s="179">
        <v>1</v>
      </c>
      <c r="E139" s="180">
        <v>1</v>
      </c>
      <c r="F139" s="181">
        <v>1</v>
      </c>
      <c r="G139" s="100" t="s">
        <v>101</v>
      </c>
      <c r="H139" s="93">
        <v>106</v>
      </c>
      <c r="I139" s="185">
        <v>0</v>
      </c>
      <c r="J139" s="223">
        <v>0</v>
      </c>
      <c r="K139" s="185">
        <v>0</v>
      </c>
      <c r="L139" s="185">
        <v>0</v>
      </c>
      <c r="M139" s="84"/>
    </row>
    <row r="140" spans="1:13" ht="28.5" customHeight="1">
      <c r="A140" s="212">
        <v>2</v>
      </c>
      <c r="B140" s="163">
        <v>7</v>
      </c>
      <c r="C140" s="163"/>
      <c r="D140" s="164"/>
      <c r="E140" s="164"/>
      <c r="F140" s="166"/>
      <c r="G140" s="165" t="s">
        <v>102</v>
      </c>
      <c r="H140" s="93">
        <v>107</v>
      </c>
      <c r="I140" s="168">
        <f>SUM(I141+I146+I154)</f>
        <v>700</v>
      </c>
      <c r="J140" s="208">
        <f>SUM(J141+J146+J154)</f>
        <v>700</v>
      </c>
      <c r="K140" s="168">
        <f>SUM(K141+K146+K154)</f>
        <v>700</v>
      </c>
      <c r="L140" s="167">
        <f>SUM(L141+L146+L154)</f>
        <v>700</v>
      </c>
      <c r="M140" s="84"/>
    </row>
    <row r="141" spans="1:13" hidden="1">
      <c r="A141" s="182">
        <v>2</v>
      </c>
      <c r="B141" s="178">
        <v>7</v>
      </c>
      <c r="C141" s="178">
        <v>1</v>
      </c>
      <c r="D141" s="179"/>
      <c r="E141" s="179"/>
      <c r="F141" s="181"/>
      <c r="G141" s="180" t="s">
        <v>103</v>
      </c>
      <c r="H141" s="93">
        <v>108</v>
      </c>
      <c r="I141" s="168">
        <f t="shared" ref="I141:L142" si="12">I142</f>
        <v>0</v>
      </c>
      <c r="J141" s="208">
        <f t="shared" si="12"/>
        <v>0</v>
      </c>
      <c r="K141" s="168">
        <f t="shared" si="12"/>
        <v>0</v>
      </c>
      <c r="L141" s="167">
        <f t="shared" si="12"/>
        <v>0</v>
      </c>
    </row>
    <row r="142" spans="1:13" ht="24" hidden="1" customHeight="1">
      <c r="A142" s="182">
        <v>2</v>
      </c>
      <c r="B142" s="178">
        <v>7</v>
      </c>
      <c r="C142" s="178">
        <v>1</v>
      </c>
      <c r="D142" s="179">
        <v>1</v>
      </c>
      <c r="E142" s="179"/>
      <c r="F142" s="181"/>
      <c r="G142" s="180" t="s">
        <v>103</v>
      </c>
      <c r="H142" s="93">
        <v>109</v>
      </c>
      <c r="I142" s="168">
        <f t="shared" si="12"/>
        <v>0</v>
      </c>
      <c r="J142" s="208">
        <f t="shared" si="12"/>
        <v>0</v>
      </c>
      <c r="K142" s="168">
        <f t="shared" si="12"/>
        <v>0</v>
      </c>
      <c r="L142" s="167">
        <f t="shared" si="12"/>
        <v>0</v>
      </c>
      <c r="M142" s="84"/>
    </row>
    <row r="143" spans="1:13" ht="28.5" hidden="1" customHeight="1">
      <c r="A143" s="182">
        <v>2</v>
      </c>
      <c r="B143" s="178">
        <v>7</v>
      </c>
      <c r="C143" s="178">
        <v>1</v>
      </c>
      <c r="D143" s="179">
        <v>1</v>
      </c>
      <c r="E143" s="179">
        <v>1</v>
      </c>
      <c r="F143" s="181"/>
      <c r="G143" s="180" t="s">
        <v>103</v>
      </c>
      <c r="H143" s="93">
        <v>110</v>
      </c>
      <c r="I143" s="168">
        <f>SUM(I144:I145)</f>
        <v>0</v>
      </c>
      <c r="J143" s="208">
        <f>SUM(J144:J145)</f>
        <v>0</v>
      </c>
      <c r="K143" s="168">
        <f>SUM(K144:K145)</f>
        <v>0</v>
      </c>
      <c r="L143" s="167">
        <f>SUM(L144:L145)</f>
        <v>0</v>
      </c>
      <c r="M143" s="84"/>
    </row>
    <row r="144" spans="1:13" ht="26.25" hidden="1" customHeight="1">
      <c r="A144" s="198">
        <v>2</v>
      </c>
      <c r="B144" s="173">
        <v>7</v>
      </c>
      <c r="C144" s="198">
        <v>1</v>
      </c>
      <c r="D144" s="178">
        <v>1</v>
      </c>
      <c r="E144" s="171">
        <v>1</v>
      </c>
      <c r="F144" s="174">
        <v>1</v>
      </c>
      <c r="G144" s="172" t="s">
        <v>104</v>
      </c>
      <c r="H144" s="93">
        <v>111</v>
      </c>
      <c r="I144" s="224">
        <v>0</v>
      </c>
      <c r="J144" s="224">
        <v>0</v>
      </c>
      <c r="K144" s="224">
        <v>0</v>
      </c>
      <c r="L144" s="224">
        <v>0</v>
      </c>
      <c r="M144" s="84"/>
    </row>
    <row r="145" spans="1:13" ht="24" hidden="1" customHeight="1">
      <c r="A145" s="178">
        <v>2</v>
      </c>
      <c r="B145" s="178">
        <v>7</v>
      </c>
      <c r="C145" s="182">
        <v>1</v>
      </c>
      <c r="D145" s="178">
        <v>1</v>
      </c>
      <c r="E145" s="179">
        <v>1</v>
      </c>
      <c r="F145" s="181">
        <v>2</v>
      </c>
      <c r="G145" s="180" t="s">
        <v>105</v>
      </c>
      <c r="H145" s="93">
        <v>112</v>
      </c>
      <c r="I145" s="184">
        <v>0</v>
      </c>
      <c r="J145" s="184">
        <v>0</v>
      </c>
      <c r="K145" s="184">
        <v>0</v>
      </c>
      <c r="L145" s="184">
        <v>0</v>
      </c>
      <c r="M145" s="84"/>
    </row>
    <row r="146" spans="1:13" ht="25.5" hidden="1" customHeight="1">
      <c r="A146" s="190">
        <v>2</v>
      </c>
      <c r="B146" s="191">
        <v>7</v>
      </c>
      <c r="C146" s="190">
        <v>2</v>
      </c>
      <c r="D146" s="191"/>
      <c r="E146" s="192"/>
      <c r="F146" s="194"/>
      <c r="G146" s="193" t="s">
        <v>106</v>
      </c>
      <c r="H146" s="93">
        <v>113</v>
      </c>
      <c r="I146" s="176">
        <f t="shared" ref="I146:L147" si="13">I147</f>
        <v>0</v>
      </c>
      <c r="J146" s="211">
        <f t="shared" si="13"/>
        <v>0</v>
      </c>
      <c r="K146" s="176">
        <f t="shared" si="13"/>
        <v>0</v>
      </c>
      <c r="L146" s="177">
        <f t="shared" si="13"/>
        <v>0</v>
      </c>
      <c r="M146" s="84"/>
    </row>
    <row r="147" spans="1:13" ht="25.5" hidden="1" customHeight="1">
      <c r="A147" s="182">
        <v>2</v>
      </c>
      <c r="B147" s="178">
        <v>7</v>
      </c>
      <c r="C147" s="182">
        <v>2</v>
      </c>
      <c r="D147" s="178">
        <v>1</v>
      </c>
      <c r="E147" s="179"/>
      <c r="F147" s="181"/>
      <c r="G147" s="180" t="s">
        <v>107</v>
      </c>
      <c r="H147" s="93">
        <v>114</v>
      </c>
      <c r="I147" s="168">
        <f t="shared" si="13"/>
        <v>0</v>
      </c>
      <c r="J147" s="208">
        <f t="shared" si="13"/>
        <v>0</v>
      </c>
      <c r="K147" s="168">
        <f t="shared" si="13"/>
        <v>0</v>
      </c>
      <c r="L147" s="167">
        <f t="shared" si="13"/>
        <v>0</v>
      </c>
      <c r="M147" s="84"/>
    </row>
    <row r="148" spans="1:13" ht="25.5" hidden="1" customHeight="1">
      <c r="A148" s="182">
        <v>2</v>
      </c>
      <c r="B148" s="178">
        <v>7</v>
      </c>
      <c r="C148" s="182">
        <v>2</v>
      </c>
      <c r="D148" s="178">
        <v>1</v>
      </c>
      <c r="E148" s="179">
        <v>1</v>
      </c>
      <c r="F148" s="181"/>
      <c r="G148" s="180" t="s">
        <v>107</v>
      </c>
      <c r="H148" s="93">
        <v>115</v>
      </c>
      <c r="I148" s="168">
        <f>SUM(I149:I150)</f>
        <v>0</v>
      </c>
      <c r="J148" s="208">
        <f>SUM(J149:J150)</f>
        <v>0</v>
      </c>
      <c r="K148" s="168">
        <f>SUM(K149:K150)</f>
        <v>0</v>
      </c>
      <c r="L148" s="167">
        <f>SUM(L149:L150)</f>
        <v>0</v>
      </c>
      <c r="M148" s="84"/>
    </row>
    <row r="149" spans="1:13" ht="23.25" hidden="1" customHeight="1">
      <c r="A149" s="182">
        <v>2</v>
      </c>
      <c r="B149" s="178">
        <v>7</v>
      </c>
      <c r="C149" s="182">
        <v>2</v>
      </c>
      <c r="D149" s="178">
        <v>1</v>
      </c>
      <c r="E149" s="179">
        <v>1</v>
      </c>
      <c r="F149" s="181">
        <v>1</v>
      </c>
      <c r="G149" s="180" t="s">
        <v>108</v>
      </c>
      <c r="H149" s="93">
        <v>116</v>
      </c>
      <c r="I149" s="184">
        <v>0</v>
      </c>
      <c r="J149" s="184">
        <v>0</v>
      </c>
      <c r="K149" s="184">
        <v>0</v>
      </c>
      <c r="L149" s="184">
        <v>0</v>
      </c>
      <c r="M149" s="84"/>
    </row>
    <row r="150" spans="1:13" ht="26.25" hidden="1" customHeight="1">
      <c r="A150" s="182">
        <v>2</v>
      </c>
      <c r="B150" s="178">
        <v>7</v>
      </c>
      <c r="C150" s="182">
        <v>2</v>
      </c>
      <c r="D150" s="178">
        <v>1</v>
      </c>
      <c r="E150" s="179">
        <v>1</v>
      </c>
      <c r="F150" s="181">
        <v>2</v>
      </c>
      <c r="G150" s="180" t="s">
        <v>109</v>
      </c>
      <c r="H150" s="93">
        <v>117</v>
      </c>
      <c r="I150" s="184">
        <v>0</v>
      </c>
      <c r="J150" s="184">
        <v>0</v>
      </c>
      <c r="K150" s="184">
        <v>0</v>
      </c>
      <c r="L150" s="184">
        <v>0</v>
      </c>
      <c r="M150" s="84"/>
    </row>
    <row r="151" spans="1:13" ht="27.75" hidden="1" customHeight="1">
      <c r="A151" s="182">
        <v>2</v>
      </c>
      <c r="B151" s="178">
        <v>7</v>
      </c>
      <c r="C151" s="182">
        <v>2</v>
      </c>
      <c r="D151" s="178">
        <v>2</v>
      </c>
      <c r="E151" s="179"/>
      <c r="F151" s="181"/>
      <c r="G151" s="180" t="s">
        <v>110</v>
      </c>
      <c r="H151" s="93">
        <v>118</v>
      </c>
      <c r="I151" s="168">
        <f>I152</f>
        <v>0</v>
      </c>
      <c r="J151" s="168">
        <f>J152</f>
        <v>0</v>
      </c>
      <c r="K151" s="168">
        <f>K152</f>
        <v>0</v>
      </c>
      <c r="L151" s="168">
        <f>L152</f>
        <v>0</v>
      </c>
      <c r="M151" s="84"/>
    </row>
    <row r="152" spans="1:13" ht="24.75" hidden="1" customHeight="1">
      <c r="A152" s="182">
        <v>2</v>
      </c>
      <c r="B152" s="178">
        <v>7</v>
      </c>
      <c r="C152" s="182">
        <v>2</v>
      </c>
      <c r="D152" s="178">
        <v>2</v>
      </c>
      <c r="E152" s="179">
        <v>1</v>
      </c>
      <c r="F152" s="181"/>
      <c r="G152" s="180" t="s">
        <v>110</v>
      </c>
      <c r="H152" s="93">
        <v>119</v>
      </c>
      <c r="I152" s="168">
        <f>SUM(I153)</f>
        <v>0</v>
      </c>
      <c r="J152" s="168">
        <f>SUM(J153)</f>
        <v>0</v>
      </c>
      <c r="K152" s="168">
        <f>SUM(K153)</f>
        <v>0</v>
      </c>
      <c r="L152" s="168">
        <f>SUM(L153)</f>
        <v>0</v>
      </c>
      <c r="M152" s="84"/>
    </row>
    <row r="153" spans="1:13" ht="27" hidden="1" customHeight="1">
      <c r="A153" s="182">
        <v>2</v>
      </c>
      <c r="B153" s="178">
        <v>7</v>
      </c>
      <c r="C153" s="182">
        <v>2</v>
      </c>
      <c r="D153" s="178">
        <v>2</v>
      </c>
      <c r="E153" s="179">
        <v>1</v>
      </c>
      <c r="F153" s="181">
        <v>1</v>
      </c>
      <c r="G153" s="180" t="s">
        <v>110</v>
      </c>
      <c r="H153" s="93">
        <v>120</v>
      </c>
      <c r="I153" s="184">
        <v>0</v>
      </c>
      <c r="J153" s="184">
        <v>0</v>
      </c>
      <c r="K153" s="184">
        <v>0</v>
      </c>
      <c r="L153" s="184">
        <v>0</v>
      </c>
      <c r="M153" s="84"/>
    </row>
    <row r="154" spans="1:13">
      <c r="A154" s="182">
        <v>2</v>
      </c>
      <c r="B154" s="178">
        <v>7</v>
      </c>
      <c r="C154" s="182">
        <v>3</v>
      </c>
      <c r="D154" s="178"/>
      <c r="E154" s="179"/>
      <c r="F154" s="181"/>
      <c r="G154" s="180" t="s">
        <v>111</v>
      </c>
      <c r="H154" s="93">
        <v>121</v>
      </c>
      <c r="I154" s="168">
        <f t="shared" ref="I154:L155" si="14">I155</f>
        <v>700</v>
      </c>
      <c r="J154" s="208">
        <f t="shared" si="14"/>
        <v>700</v>
      </c>
      <c r="K154" s="168">
        <f t="shared" si="14"/>
        <v>700</v>
      </c>
      <c r="L154" s="167">
        <f t="shared" si="14"/>
        <v>700</v>
      </c>
    </row>
    <row r="155" spans="1:13">
      <c r="A155" s="190">
        <v>2</v>
      </c>
      <c r="B155" s="199">
        <v>7</v>
      </c>
      <c r="C155" s="225">
        <v>3</v>
      </c>
      <c r="D155" s="199">
        <v>1</v>
      </c>
      <c r="E155" s="200"/>
      <c r="F155" s="201"/>
      <c r="G155" s="202" t="s">
        <v>111</v>
      </c>
      <c r="H155" s="93">
        <v>122</v>
      </c>
      <c r="I155" s="196">
        <f t="shared" si="14"/>
        <v>700</v>
      </c>
      <c r="J155" s="222">
        <f t="shared" si="14"/>
        <v>700</v>
      </c>
      <c r="K155" s="196">
        <f t="shared" si="14"/>
        <v>700</v>
      </c>
      <c r="L155" s="195">
        <f t="shared" si="14"/>
        <v>700</v>
      </c>
    </row>
    <row r="156" spans="1:13">
      <c r="A156" s="182">
        <v>2</v>
      </c>
      <c r="B156" s="178">
        <v>7</v>
      </c>
      <c r="C156" s="182">
        <v>3</v>
      </c>
      <c r="D156" s="178">
        <v>1</v>
      </c>
      <c r="E156" s="179">
        <v>1</v>
      </c>
      <c r="F156" s="181"/>
      <c r="G156" s="180" t="s">
        <v>111</v>
      </c>
      <c r="H156" s="93">
        <v>123</v>
      </c>
      <c r="I156" s="168">
        <f>SUM(I157:I158)</f>
        <v>700</v>
      </c>
      <c r="J156" s="208">
        <f>SUM(J157:J158)</f>
        <v>700</v>
      </c>
      <c r="K156" s="168">
        <f>SUM(K157:K158)</f>
        <v>700</v>
      </c>
      <c r="L156" s="167">
        <f>SUM(L157:L158)</f>
        <v>700</v>
      </c>
    </row>
    <row r="157" spans="1:13">
      <c r="A157" s="198">
        <v>2</v>
      </c>
      <c r="B157" s="173">
        <v>7</v>
      </c>
      <c r="C157" s="198">
        <v>3</v>
      </c>
      <c r="D157" s="173">
        <v>1</v>
      </c>
      <c r="E157" s="171">
        <v>1</v>
      </c>
      <c r="F157" s="174">
        <v>1</v>
      </c>
      <c r="G157" s="172" t="s">
        <v>112</v>
      </c>
      <c r="H157" s="93">
        <v>124</v>
      </c>
      <c r="I157" s="224">
        <v>700</v>
      </c>
      <c r="J157" s="224">
        <v>700</v>
      </c>
      <c r="K157" s="224">
        <v>700</v>
      </c>
      <c r="L157" s="224">
        <v>700</v>
      </c>
    </row>
    <row r="158" spans="1:13" ht="25.5" hidden="1" customHeight="1">
      <c r="A158" s="182">
        <v>2</v>
      </c>
      <c r="B158" s="178">
        <v>7</v>
      </c>
      <c r="C158" s="182">
        <v>3</v>
      </c>
      <c r="D158" s="178">
        <v>1</v>
      </c>
      <c r="E158" s="179">
        <v>1</v>
      </c>
      <c r="F158" s="181">
        <v>2</v>
      </c>
      <c r="G158" s="180" t="s">
        <v>113</v>
      </c>
      <c r="H158" s="93">
        <v>125</v>
      </c>
      <c r="I158" s="184">
        <v>0</v>
      </c>
      <c r="J158" s="185">
        <v>0</v>
      </c>
      <c r="K158" s="185">
        <v>0</v>
      </c>
      <c r="L158" s="185">
        <v>0</v>
      </c>
      <c r="M158" s="84"/>
    </row>
    <row r="159" spans="1:13" ht="24" hidden="1" customHeight="1">
      <c r="A159" s="212">
        <v>2</v>
      </c>
      <c r="B159" s="212">
        <v>8</v>
      </c>
      <c r="C159" s="163"/>
      <c r="D159" s="187"/>
      <c r="E159" s="170"/>
      <c r="F159" s="226"/>
      <c r="G159" s="175" t="s">
        <v>114</v>
      </c>
      <c r="H159" s="93">
        <v>126</v>
      </c>
      <c r="I159" s="189">
        <f>I160</f>
        <v>0</v>
      </c>
      <c r="J159" s="210">
        <f>J160</f>
        <v>0</v>
      </c>
      <c r="K159" s="189">
        <f>K160</f>
        <v>0</v>
      </c>
      <c r="L159" s="188">
        <f>L160</f>
        <v>0</v>
      </c>
      <c r="M159" s="84"/>
    </row>
    <row r="160" spans="1:13" ht="21.75" hidden="1" customHeight="1">
      <c r="A160" s="190">
        <v>2</v>
      </c>
      <c r="B160" s="190">
        <v>8</v>
      </c>
      <c r="C160" s="190">
        <v>1</v>
      </c>
      <c r="D160" s="191"/>
      <c r="E160" s="192"/>
      <c r="F160" s="194"/>
      <c r="G160" s="172" t="s">
        <v>114</v>
      </c>
      <c r="H160" s="93">
        <v>127</v>
      </c>
      <c r="I160" s="189">
        <f>I161+I166</f>
        <v>0</v>
      </c>
      <c r="J160" s="210">
        <f>J161+J166</f>
        <v>0</v>
      </c>
      <c r="K160" s="189">
        <f>K161+K166</f>
        <v>0</v>
      </c>
      <c r="L160" s="188">
        <f>L161+L166</f>
        <v>0</v>
      </c>
      <c r="M160" s="84"/>
    </row>
    <row r="161" spans="1:13" ht="27" hidden="1" customHeight="1">
      <c r="A161" s="182">
        <v>2</v>
      </c>
      <c r="B161" s="178">
        <v>8</v>
      </c>
      <c r="C161" s="180">
        <v>1</v>
      </c>
      <c r="D161" s="178">
        <v>1</v>
      </c>
      <c r="E161" s="179"/>
      <c r="F161" s="181"/>
      <c r="G161" s="180" t="s">
        <v>115</v>
      </c>
      <c r="H161" s="93">
        <v>128</v>
      </c>
      <c r="I161" s="168">
        <f>I162</f>
        <v>0</v>
      </c>
      <c r="J161" s="208">
        <f>J162</f>
        <v>0</v>
      </c>
      <c r="K161" s="168">
        <f>K162</f>
        <v>0</v>
      </c>
      <c r="L161" s="167">
        <f>L162</f>
        <v>0</v>
      </c>
      <c r="M161" s="84"/>
    </row>
    <row r="162" spans="1:13" ht="23.25" hidden="1" customHeight="1">
      <c r="A162" s="182">
        <v>2</v>
      </c>
      <c r="B162" s="178">
        <v>8</v>
      </c>
      <c r="C162" s="172">
        <v>1</v>
      </c>
      <c r="D162" s="173">
        <v>1</v>
      </c>
      <c r="E162" s="171">
        <v>1</v>
      </c>
      <c r="F162" s="174"/>
      <c r="G162" s="180" t="s">
        <v>115</v>
      </c>
      <c r="H162" s="93">
        <v>129</v>
      </c>
      <c r="I162" s="189">
        <f>SUM(I163:I165)</f>
        <v>0</v>
      </c>
      <c r="J162" s="189">
        <f>SUM(J163:J165)</f>
        <v>0</v>
      </c>
      <c r="K162" s="189">
        <f>SUM(K163:K165)</f>
        <v>0</v>
      </c>
      <c r="L162" s="189">
        <f>SUM(L163:L165)</f>
        <v>0</v>
      </c>
      <c r="M162" s="84"/>
    </row>
    <row r="163" spans="1:13" ht="23.25" hidden="1" customHeight="1">
      <c r="A163" s="178">
        <v>2</v>
      </c>
      <c r="B163" s="173">
        <v>8</v>
      </c>
      <c r="C163" s="180">
        <v>1</v>
      </c>
      <c r="D163" s="178">
        <v>1</v>
      </c>
      <c r="E163" s="179">
        <v>1</v>
      </c>
      <c r="F163" s="181">
        <v>1</v>
      </c>
      <c r="G163" s="180" t="s">
        <v>116</v>
      </c>
      <c r="H163" s="93">
        <v>130</v>
      </c>
      <c r="I163" s="184">
        <v>0</v>
      </c>
      <c r="J163" s="184">
        <v>0</v>
      </c>
      <c r="K163" s="184">
        <v>0</v>
      </c>
      <c r="L163" s="184">
        <v>0</v>
      </c>
      <c r="M163" s="84"/>
    </row>
    <row r="164" spans="1:13" ht="27" hidden="1" customHeight="1">
      <c r="A164" s="190">
        <v>2</v>
      </c>
      <c r="B164" s="199">
        <v>8</v>
      </c>
      <c r="C164" s="202">
        <v>1</v>
      </c>
      <c r="D164" s="199">
        <v>1</v>
      </c>
      <c r="E164" s="200">
        <v>1</v>
      </c>
      <c r="F164" s="201">
        <v>2</v>
      </c>
      <c r="G164" s="202" t="s">
        <v>117</v>
      </c>
      <c r="H164" s="93">
        <v>131</v>
      </c>
      <c r="I164" s="227">
        <v>0</v>
      </c>
      <c r="J164" s="227">
        <v>0</v>
      </c>
      <c r="K164" s="227">
        <v>0</v>
      </c>
      <c r="L164" s="227">
        <v>0</v>
      </c>
      <c r="M164" s="84"/>
    </row>
    <row r="165" spans="1:13" hidden="1">
      <c r="A165" s="190">
        <v>2</v>
      </c>
      <c r="B165" s="199">
        <v>8</v>
      </c>
      <c r="C165" s="202">
        <v>1</v>
      </c>
      <c r="D165" s="199">
        <v>1</v>
      </c>
      <c r="E165" s="200">
        <v>1</v>
      </c>
      <c r="F165" s="201">
        <v>3</v>
      </c>
      <c r="G165" s="202" t="s">
        <v>118</v>
      </c>
      <c r="H165" s="93">
        <v>132</v>
      </c>
      <c r="I165" s="227">
        <v>0</v>
      </c>
      <c r="J165" s="228">
        <v>0</v>
      </c>
      <c r="K165" s="227">
        <v>0</v>
      </c>
      <c r="L165" s="203">
        <v>0</v>
      </c>
    </row>
    <row r="166" spans="1:13" ht="23.25" hidden="1" customHeight="1">
      <c r="A166" s="182">
        <v>2</v>
      </c>
      <c r="B166" s="178">
        <v>8</v>
      </c>
      <c r="C166" s="180">
        <v>1</v>
      </c>
      <c r="D166" s="178">
        <v>2</v>
      </c>
      <c r="E166" s="179"/>
      <c r="F166" s="181"/>
      <c r="G166" s="180" t="s">
        <v>119</v>
      </c>
      <c r="H166" s="93">
        <v>133</v>
      </c>
      <c r="I166" s="168">
        <f t="shared" ref="I166:L167" si="15">I167</f>
        <v>0</v>
      </c>
      <c r="J166" s="208">
        <f t="shared" si="15"/>
        <v>0</v>
      </c>
      <c r="K166" s="168">
        <f t="shared" si="15"/>
        <v>0</v>
      </c>
      <c r="L166" s="167">
        <f t="shared" si="15"/>
        <v>0</v>
      </c>
      <c r="M166" s="84"/>
    </row>
    <row r="167" spans="1:13" hidden="1">
      <c r="A167" s="182">
        <v>2</v>
      </c>
      <c r="B167" s="178">
        <v>8</v>
      </c>
      <c r="C167" s="180">
        <v>1</v>
      </c>
      <c r="D167" s="178">
        <v>2</v>
      </c>
      <c r="E167" s="179">
        <v>1</v>
      </c>
      <c r="F167" s="181"/>
      <c r="G167" s="180" t="s">
        <v>119</v>
      </c>
      <c r="H167" s="93">
        <v>134</v>
      </c>
      <c r="I167" s="168">
        <f t="shared" si="15"/>
        <v>0</v>
      </c>
      <c r="J167" s="208">
        <f t="shared" si="15"/>
        <v>0</v>
      </c>
      <c r="K167" s="168">
        <f t="shared" si="15"/>
        <v>0</v>
      </c>
      <c r="L167" s="167">
        <f t="shared" si="15"/>
        <v>0</v>
      </c>
    </row>
    <row r="168" spans="1:13" hidden="1">
      <c r="A168" s="190">
        <v>2</v>
      </c>
      <c r="B168" s="191">
        <v>8</v>
      </c>
      <c r="C168" s="193">
        <v>1</v>
      </c>
      <c r="D168" s="191">
        <v>2</v>
      </c>
      <c r="E168" s="192">
        <v>1</v>
      </c>
      <c r="F168" s="194">
        <v>1</v>
      </c>
      <c r="G168" s="180" t="s">
        <v>119</v>
      </c>
      <c r="H168" s="93">
        <v>135</v>
      </c>
      <c r="I168" s="229">
        <v>0</v>
      </c>
      <c r="J168" s="185">
        <v>0</v>
      </c>
      <c r="K168" s="185">
        <v>0</v>
      </c>
      <c r="L168" s="185">
        <v>0</v>
      </c>
    </row>
    <row r="169" spans="1:13" ht="93" hidden="1" customHeight="1">
      <c r="A169" s="212">
        <v>2</v>
      </c>
      <c r="B169" s="163">
        <v>9</v>
      </c>
      <c r="C169" s="165"/>
      <c r="D169" s="163"/>
      <c r="E169" s="164"/>
      <c r="F169" s="166"/>
      <c r="G169" s="165" t="s">
        <v>412</v>
      </c>
      <c r="H169" s="93">
        <v>136</v>
      </c>
      <c r="I169" s="168">
        <f>I170+I174</f>
        <v>0</v>
      </c>
      <c r="J169" s="208">
        <f>J170+J174</f>
        <v>0</v>
      </c>
      <c r="K169" s="168">
        <f>K170+K174</f>
        <v>0</v>
      </c>
      <c r="L169" s="167">
        <f>L170+L174</f>
        <v>0</v>
      </c>
      <c r="M169" s="84"/>
    </row>
    <row r="170" spans="1:13" s="193" customFormat="1" ht="39" hidden="1" customHeight="1">
      <c r="A170" s="182">
        <v>2</v>
      </c>
      <c r="B170" s="178">
        <v>9</v>
      </c>
      <c r="C170" s="180">
        <v>1</v>
      </c>
      <c r="D170" s="178"/>
      <c r="E170" s="179"/>
      <c r="F170" s="181"/>
      <c r="G170" s="180" t="s">
        <v>120</v>
      </c>
      <c r="H170" s="93">
        <v>137</v>
      </c>
      <c r="I170" s="168">
        <f t="shared" ref="I170:L172" si="16">I171</f>
        <v>0</v>
      </c>
      <c r="J170" s="208">
        <f t="shared" si="16"/>
        <v>0</v>
      </c>
      <c r="K170" s="168">
        <f t="shared" si="16"/>
        <v>0</v>
      </c>
      <c r="L170" s="167">
        <f t="shared" si="16"/>
        <v>0</v>
      </c>
    </row>
    <row r="171" spans="1:13" ht="42.75" hidden="1" customHeight="1">
      <c r="A171" s="198">
        <v>2</v>
      </c>
      <c r="B171" s="173">
        <v>9</v>
      </c>
      <c r="C171" s="172">
        <v>1</v>
      </c>
      <c r="D171" s="173">
        <v>1</v>
      </c>
      <c r="E171" s="171"/>
      <c r="F171" s="174"/>
      <c r="G171" s="180" t="s">
        <v>120</v>
      </c>
      <c r="H171" s="93">
        <v>138</v>
      </c>
      <c r="I171" s="189">
        <f t="shared" si="16"/>
        <v>0</v>
      </c>
      <c r="J171" s="210">
        <f t="shared" si="16"/>
        <v>0</v>
      </c>
      <c r="K171" s="189">
        <f t="shared" si="16"/>
        <v>0</v>
      </c>
      <c r="L171" s="188">
        <f t="shared" si="16"/>
        <v>0</v>
      </c>
      <c r="M171" s="84"/>
    </row>
    <row r="172" spans="1:13" ht="38.25" hidden="1" customHeight="1">
      <c r="A172" s="182">
        <v>2</v>
      </c>
      <c r="B172" s="178">
        <v>9</v>
      </c>
      <c r="C172" s="182">
        <v>1</v>
      </c>
      <c r="D172" s="178">
        <v>1</v>
      </c>
      <c r="E172" s="179">
        <v>1</v>
      </c>
      <c r="F172" s="181"/>
      <c r="G172" s="180" t="s">
        <v>120</v>
      </c>
      <c r="H172" s="93">
        <v>139</v>
      </c>
      <c r="I172" s="168">
        <f t="shared" si="16"/>
        <v>0</v>
      </c>
      <c r="J172" s="208">
        <f t="shared" si="16"/>
        <v>0</v>
      </c>
      <c r="K172" s="168">
        <f t="shared" si="16"/>
        <v>0</v>
      </c>
      <c r="L172" s="167">
        <f t="shared" si="16"/>
        <v>0</v>
      </c>
      <c r="M172" s="84"/>
    </row>
    <row r="173" spans="1:13" ht="38.25" hidden="1" customHeight="1">
      <c r="A173" s="198">
        <v>2</v>
      </c>
      <c r="B173" s="173">
        <v>9</v>
      </c>
      <c r="C173" s="173">
        <v>1</v>
      </c>
      <c r="D173" s="173">
        <v>1</v>
      </c>
      <c r="E173" s="171">
        <v>1</v>
      </c>
      <c r="F173" s="174">
        <v>1</v>
      </c>
      <c r="G173" s="180" t="s">
        <v>120</v>
      </c>
      <c r="H173" s="93">
        <v>140</v>
      </c>
      <c r="I173" s="224">
        <v>0</v>
      </c>
      <c r="J173" s="224">
        <v>0</v>
      </c>
      <c r="K173" s="224">
        <v>0</v>
      </c>
      <c r="L173" s="224">
        <v>0</v>
      </c>
      <c r="M173" s="84"/>
    </row>
    <row r="174" spans="1:13" ht="90.75" hidden="1" customHeight="1">
      <c r="A174" s="182">
        <v>2</v>
      </c>
      <c r="B174" s="178">
        <v>9</v>
      </c>
      <c r="C174" s="178">
        <v>2</v>
      </c>
      <c r="D174" s="178"/>
      <c r="E174" s="179"/>
      <c r="F174" s="181"/>
      <c r="G174" s="180" t="s">
        <v>412</v>
      </c>
      <c r="H174" s="93">
        <v>141</v>
      </c>
      <c r="I174" s="168">
        <f>SUM(I175+I180)</f>
        <v>0</v>
      </c>
      <c r="J174" s="168">
        <f>SUM(J175+J180)</f>
        <v>0</v>
      </c>
      <c r="K174" s="168">
        <f>SUM(K175+K180)</f>
        <v>0</v>
      </c>
      <c r="L174" s="168">
        <f>SUM(L175+L180)</f>
        <v>0</v>
      </c>
      <c r="M174" s="84"/>
    </row>
    <row r="175" spans="1:13" ht="91.5" hidden="1" customHeight="1">
      <c r="A175" s="182">
        <v>2</v>
      </c>
      <c r="B175" s="178">
        <v>9</v>
      </c>
      <c r="C175" s="178">
        <v>2</v>
      </c>
      <c r="D175" s="173">
        <v>1</v>
      </c>
      <c r="E175" s="171"/>
      <c r="F175" s="174"/>
      <c r="G175" s="180" t="s">
        <v>413</v>
      </c>
      <c r="H175" s="93">
        <v>142</v>
      </c>
      <c r="I175" s="189">
        <f>I176</f>
        <v>0</v>
      </c>
      <c r="J175" s="210">
        <f>J176</f>
        <v>0</v>
      </c>
      <c r="K175" s="189">
        <f>K176</f>
        <v>0</v>
      </c>
      <c r="L175" s="188">
        <f>L176</f>
        <v>0</v>
      </c>
      <c r="M175" s="84"/>
    </row>
    <row r="176" spans="1:13" ht="93" hidden="1" customHeight="1">
      <c r="A176" s="198">
        <v>2</v>
      </c>
      <c r="B176" s="173">
        <v>9</v>
      </c>
      <c r="C176" s="173">
        <v>2</v>
      </c>
      <c r="D176" s="178">
        <v>1</v>
      </c>
      <c r="E176" s="179">
        <v>1</v>
      </c>
      <c r="F176" s="181"/>
      <c r="G176" s="180" t="s">
        <v>413</v>
      </c>
      <c r="H176" s="93">
        <v>143</v>
      </c>
      <c r="I176" s="168">
        <f>SUM(I177:I179)</f>
        <v>0</v>
      </c>
      <c r="J176" s="208">
        <f>SUM(J177:J179)</f>
        <v>0</v>
      </c>
      <c r="K176" s="168">
        <f>SUM(K177:K179)</f>
        <v>0</v>
      </c>
      <c r="L176" s="167">
        <f>SUM(L177:L179)</f>
        <v>0</v>
      </c>
      <c r="M176" s="84"/>
    </row>
    <row r="177" spans="1:13" ht="105" hidden="1" customHeight="1">
      <c r="A177" s="190">
        <v>2</v>
      </c>
      <c r="B177" s="199">
        <v>9</v>
      </c>
      <c r="C177" s="199">
        <v>2</v>
      </c>
      <c r="D177" s="199">
        <v>1</v>
      </c>
      <c r="E177" s="200">
        <v>1</v>
      </c>
      <c r="F177" s="201">
        <v>1</v>
      </c>
      <c r="G177" s="180" t="s">
        <v>414</v>
      </c>
      <c r="H177" s="93">
        <v>144</v>
      </c>
      <c r="I177" s="227">
        <v>0</v>
      </c>
      <c r="J177" s="183">
        <v>0</v>
      </c>
      <c r="K177" s="183">
        <v>0</v>
      </c>
      <c r="L177" s="183">
        <v>0</v>
      </c>
      <c r="M177" s="84"/>
    </row>
    <row r="178" spans="1:13" ht="107.25" hidden="1" customHeight="1">
      <c r="A178" s="182">
        <v>2</v>
      </c>
      <c r="B178" s="178">
        <v>9</v>
      </c>
      <c r="C178" s="178">
        <v>2</v>
      </c>
      <c r="D178" s="178">
        <v>1</v>
      </c>
      <c r="E178" s="179">
        <v>1</v>
      </c>
      <c r="F178" s="181">
        <v>2</v>
      </c>
      <c r="G178" s="180" t="s">
        <v>415</v>
      </c>
      <c r="H178" s="93">
        <v>145</v>
      </c>
      <c r="I178" s="184">
        <v>0</v>
      </c>
      <c r="J178" s="230">
        <v>0</v>
      </c>
      <c r="K178" s="230">
        <v>0</v>
      </c>
      <c r="L178" s="230">
        <v>0</v>
      </c>
      <c r="M178" s="84"/>
    </row>
    <row r="179" spans="1:13" ht="104.25" hidden="1" customHeight="1">
      <c r="A179" s="182">
        <v>2</v>
      </c>
      <c r="B179" s="178">
        <v>9</v>
      </c>
      <c r="C179" s="178">
        <v>2</v>
      </c>
      <c r="D179" s="178">
        <v>1</v>
      </c>
      <c r="E179" s="179">
        <v>1</v>
      </c>
      <c r="F179" s="181">
        <v>3</v>
      </c>
      <c r="G179" s="180" t="s">
        <v>416</v>
      </c>
      <c r="H179" s="93">
        <v>146</v>
      </c>
      <c r="I179" s="184">
        <v>0</v>
      </c>
      <c r="J179" s="184">
        <v>0</v>
      </c>
      <c r="K179" s="184">
        <v>0</v>
      </c>
      <c r="L179" s="184">
        <v>0</v>
      </c>
      <c r="M179" s="84"/>
    </row>
    <row r="180" spans="1:13" ht="92.25" hidden="1" customHeight="1">
      <c r="A180" s="231">
        <v>2</v>
      </c>
      <c r="B180" s="231">
        <v>9</v>
      </c>
      <c r="C180" s="231">
        <v>2</v>
      </c>
      <c r="D180" s="231">
        <v>2</v>
      </c>
      <c r="E180" s="231"/>
      <c r="F180" s="231"/>
      <c r="G180" s="180" t="s">
        <v>417</v>
      </c>
      <c r="H180" s="93">
        <v>147</v>
      </c>
      <c r="I180" s="168">
        <f>I181</f>
        <v>0</v>
      </c>
      <c r="J180" s="208">
        <f>J181</f>
        <v>0</v>
      </c>
      <c r="K180" s="168">
        <f>K181</f>
        <v>0</v>
      </c>
      <c r="L180" s="167">
        <f>L181</f>
        <v>0</v>
      </c>
      <c r="M180" s="84"/>
    </row>
    <row r="181" spans="1:13" ht="91.5" hidden="1" customHeight="1">
      <c r="A181" s="182">
        <v>2</v>
      </c>
      <c r="B181" s="178">
        <v>9</v>
      </c>
      <c r="C181" s="178">
        <v>2</v>
      </c>
      <c r="D181" s="178">
        <v>2</v>
      </c>
      <c r="E181" s="179">
        <v>1</v>
      </c>
      <c r="F181" s="181"/>
      <c r="G181" s="180" t="s">
        <v>417</v>
      </c>
      <c r="H181" s="93">
        <v>148</v>
      </c>
      <c r="I181" s="189">
        <f>SUM(I182:I184)</f>
        <v>0</v>
      </c>
      <c r="J181" s="189">
        <f>SUM(J182:J184)</f>
        <v>0</v>
      </c>
      <c r="K181" s="189">
        <f>SUM(K182:K184)</f>
        <v>0</v>
      </c>
      <c r="L181" s="189">
        <f>SUM(L182:L184)</f>
        <v>0</v>
      </c>
      <c r="M181" s="84"/>
    </row>
    <row r="182" spans="1:13" ht="105" hidden="1" customHeight="1">
      <c r="A182" s="182">
        <v>2</v>
      </c>
      <c r="B182" s="178">
        <v>9</v>
      </c>
      <c r="C182" s="178">
        <v>2</v>
      </c>
      <c r="D182" s="178">
        <v>2</v>
      </c>
      <c r="E182" s="178">
        <v>1</v>
      </c>
      <c r="F182" s="181">
        <v>1</v>
      </c>
      <c r="G182" s="180" t="s">
        <v>418</v>
      </c>
      <c r="H182" s="93">
        <v>149</v>
      </c>
      <c r="I182" s="184">
        <v>0</v>
      </c>
      <c r="J182" s="183">
        <v>0</v>
      </c>
      <c r="K182" s="183">
        <v>0</v>
      </c>
      <c r="L182" s="183">
        <v>0</v>
      </c>
      <c r="M182" s="84"/>
    </row>
    <row r="183" spans="1:13" ht="105" hidden="1" customHeight="1">
      <c r="A183" s="191">
        <v>2</v>
      </c>
      <c r="B183" s="193">
        <v>9</v>
      </c>
      <c r="C183" s="191">
        <v>2</v>
      </c>
      <c r="D183" s="192">
        <v>2</v>
      </c>
      <c r="E183" s="192">
        <v>1</v>
      </c>
      <c r="F183" s="194">
        <v>2</v>
      </c>
      <c r="G183" s="180" t="s">
        <v>419</v>
      </c>
      <c r="H183" s="93">
        <v>150</v>
      </c>
      <c r="I183" s="183">
        <v>0</v>
      </c>
      <c r="J183" s="185">
        <v>0</v>
      </c>
      <c r="K183" s="185">
        <v>0</v>
      </c>
      <c r="L183" s="185">
        <v>0</v>
      </c>
      <c r="M183" s="84"/>
    </row>
    <row r="184" spans="1:13" ht="104.25" hidden="1" customHeight="1">
      <c r="A184" s="178">
        <v>2</v>
      </c>
      <c r="B184" s="202">
        <v>9</v>
      </c>
      <c r="C184" s="199">
        <v>2</v>
      </c>
      <c r="D184" s="200">
        <v>2</v>
      </c>
      <c r="E184" s="200">
        <v>1</v>
      </c>
      <c r="F184" s="201">
        <v>3</v>
      </c>
      <c r="G184" s="180" t="s">
        <v>420</v>
      </c>
      <c r="H184" s="93">
        <v>151</v>
      </c>
      <c r="I184" s="230">
        <v>0</v>
      </c>
      <c r="J184" s="230">
        <v>0</v>
      </c>
      <c r="K184" s="230">
        <v>0</v>
      </c>
      <c r="L184" s="230">
        <v>0</v>
      </c>
      <c r="M184" s="84"/>
    </row>
    <row r="185" spans="1:13" ht="76.5" customHeight="1">
      <c r="A185" s="163">
        <v>3</v>
      </c>
      <c r="B185" s="165"/>
      <c r="C185" s="163"/>
      <c r="D185" s="164"/>
      <c r="E185" s="164"/>
      <c r="F185" s="166"/>
      <c r="G185" s="217" t="s">
        <v>121</v>
      </c>
      <c r="H185" s="93">
        <v>152</v>
      </c>
      <c r="I185" s="167">
        <f>SUM(I186+I239+I304)</f>
        <v>172400</v>
      </c>
      <c r="J185" s="208">
        <f>SUM(J186+J239+J304)</f>
        <v>172400</v>
      </c>
      <c r="K185" s="168">
        <f>SUM(K186+K239+K304)</f>
        <v>171443.9</v>
      </c>
      <c r="L185" s="167">
        <f>SUM(L186+L239+L304)</f>
        <v>171443.9</v>
      </c>
      <c r="M185" s="84"/>
    </row>
    <row r="186" spans="1:13" ht="34.5" customHeight="1">
      <c r="A186" s="212">
        <v>3</v>
      </c>
      <c r="B186" s="163">
        <v>1</v>
      </c>
      <c r="C186" s="187"/>
      <c r="D186" s="170"/>
      <c r="E186" s="170"/>
      <c r="F186" s="226"/>
      <c r="G186" s="207" t="s">
        <v>122</v>
      </c>
      <c r="H186" s="93">
        <v>153</v>
      </c>
      <c r="I186" s="167">
        <f>SUM(I187+I210+I217+I229+I233)</f>
        <v>172400</v>
      </c>
      <c r="J186" s="188">
        <f>SUM(J187+J210+J217+J229+J233)</f>
        <v>172400</v>
      </c>
      <c r="K186" s="188">
        <f>SUM(K187+K210+K217+K229+K233)</f>
        <v>171443.9</v>
      </c>
      <c r="L186" s="188">
        <f>SUM(L187+L210+L217+L229+L233)</f>
        <v>171443.9</v>
      </c>
      <c r="M186" s="84"/>
    </row>
    <row r="187" spans="1:13" ht="30.75" customHeight="1">
      <c r="A187" s="173">
        <v>3</v>
      </c>
      <c r="B187" s="172">
        <v>1</v>
      </c>
      <c r="C187" s="173">
        <v>1</v>
      </c>
      <c r="D187" s="171"/>
      <c r="E187" s="171"/>
      <c r="F187" s="232"/>
      <c r="G187" s="182" t="s">
        <v>123</v>
      </c>
      <c r="H187" s="93">
        <v>154</v>
      </c>
      <c r="I187" s="188">
        <f>SUM(I188+I191+I196+I202+I207)</f>
        <v>109453</v>
      </c>
      <c r="J187" s="208">
        <f>SUM(J188+J191+J196+J202+J207)</f>
        <v>109453</v>
      </c>
      <c r="K187" s="168">
        <f>SUM(K188+K191+K196+K202+K207)</f>
        <v>108551.2</v>
      </c>
      <c r="L187" s="167">
        <f>SUM(L188+L191+L196+L202+L207)</f>
        <v>108551.2</v>
      </c>
      <c r="M187" s="84"/>
    </row>
    <row r="188" spans="1:13" ht="33" hidden="1" customHeight="1">
      <c r="A188" s="178">
        <v>3</v>
      </c>
      <c r="B188" s="180">
        <v>1</v>
      </c>
      <c r="C188" s="178">
        <v>1</v>
      </c>
      <c r="D188" s="179">
        <v>1</v>
      </c>
      <c r="E188" s="179"/>
      <c r="F188" s="233"/>
      <c r="G188" s="182" t="s">
        <v>124</v>
      </c>
      <c r="H188" s="93">
        <v>155</v>
      </c>
      <c r="I188" s="167">
        <f t="shared" ref="I188:L189" si="17">I189</f>
        <v>0</v>
      </c>
      <c r="J188" s="210">
        <f t="shared" si="17"/>
        <v>0</v>
      </c>
      <c r="K188" s="189">
        <f t="shared" si="17"/>
        <v>0</v>
      </c>
      <c r="L188" s="188">
        <f t="shared" si="17"/>
        <v>0</v>
      </c>
      <c r="M188" s="84"/>
    </row>
    <row r="189" spans="1:13" ht="24" hidden="1" customHeight="1">
      <c r="A189" s="178">
        <v>3</v>
      </c>
      <c r="B189" s="180">
        <v>1</v>
      </c>
      <c r="C189" s="178">
        <v>1</v>
      </c>
      <c r="D189" s="179">
        <v>1</v>
      </c>
      <c r="E189" s="179">
        <v>1</v>
      </c>
      <c r="F189" s="213"/>
      <c r="G189" s="182" t="s">
        <v>124</v>
      </c>
      <c r="H189" s="93">
        <v>156</v>
      </c>
      <c r="I189" s="188">
        <f t="shared" si="17"/>
        <v>0</v>
      </c>
      <c r="J189" s="167">
        <f t="shared" si="17"/>
        <v>0</v>
      </c>
      <c r="K189" s="167">
        <f t="shared" si="17"/>
        <v>0</v>
      </c>
      <c r="L189" s="167">
        <f t="shared" si="17"/>
        <v>0</v>
      </c>
      <c r="M189" s="84"/>
    </row>
    <row r="190" spans="1:13" ht="31.5" hidden="1" customHeight="1">
      <c r="A190" s="178">
        <v>3</v>
      </c>
      <c r="B190" s="180">
        <v>1</v>
      </c>
      <c r="C190" s="178">
        <v>1</v>
      </c>
      <c r="D190" s="179">
        <v>1</v>
      </c>
      <c r="E190" s="179">
        <v>1</v>
      </c>
      <c r="F190" s="213">
        <v>1</v>
      </c>
      <c r="G190" s="182" t="s">
        <v>124</v>
      </c>
      <c r="H190" s="93">
        <v>157</v>
      </c>
      <c r="I190" s="185">
        <v>0</v>
      </c>
      <c r="J190" s="185">
        <v>0</v>
      </c>
      <c r="K190" s="185">
        <v>0</v>
      </c>
      <c r="L190" s="185">
        <v>0</v>
      </c>
      <c r="M190" s="84"/>
    </row>
    <row r="191" spans="1:13" ht="27.75" hidden="1" customHeight="1">
      <c r="A191" s="173">
        <v>3</v>
      </c>
      <c r="B191" s="171">
        <v>1</v>
      </c>
      <c r="C191" s="171">
        <v>1</v>
      </c>
      <c r="D191" s="171">
        <v>2</v>
      </c>
      <c r="E191" s="171"/>
      <c r="F191" s="174"/>
      <c r="G191" s="172" t="s">
        <v>125</v>
      </c>
      <c r="H191" s="93">
        <v>158</v>
      </c>
      <c r="I191" s="188">
        <f>I192</f>
        <v>0</v>
      </c>
      <c r="J191" s="210">
        <f>J192</f>
        <v>0</v>
      </c>
      <c r="K191" s="189">
        <f>K192</f>
        <v>0</v>
      </c>
      <c r="L191" s="188">
        <f>L192</f>
        <v>0</v>
      </c>
      <c r="M191" s="84"/>
    </row>
    <row r="192" spans="1:13" ht="27.75" hidden="1" customHeight="1">
      <c r="A192" s="178">
        <v>3</v>
      </c>
      <c r="B192" s="179">
        <v>1</v>
      </c>
      <c r="C192" s="179">
        <v>1</v>
      </c>
      <c r="D192" s="179">
        <v>2</v>
      </c>
      <c r="E192" s="179">
        <v>1</v>
      </c>
      <c r="F192" s="181"/>
      <c r="G192" s="172" t="s">
        <v>125</v>
      </c>
      <c r="H192" s="93">
        <v>159</v>
      </c>
      <c r="I192" s="167">
        <f>SUM(I193:I195)</f>
        <v>0</v>
      </c>
      <c r="J192" s="208">
        <f>SUM(J193:J195)</f>
        <v>0</v>
      </c>
      <c r="K192" s="168">
        <f>SUM(K193:K195)</f>
        <v>0</v>
      </c>
      <c r="L192" s="167">
        <f>SUM(L193:L195)</f>
        <v>0</v>
      </c>
      <c r="M192" s="84"/>
    </row>
    <row r="193" spans="1:13" ht="27" hidden="1" customHeight="1">
      <c r="A193" s="173">
        <v>3</v>
      </c>
      <c r="B193" s="171">
        <v>1</v>
      </c>
      <c r="C193" s="171">
        <v>1</v>
      </c>
      <c r="D193" s="171">
        <v>2</v>
      </c>
      <c r="E193" s="171">
        <v>1</v>
      </c>
      <c r="F193" s="174">
        <v>1</v>
      </c>
      <c r="G193" s="172" t="s">
        <v>126</v>
      </c>
      <c r="H193" s="93">
        <v>160</v>
      </c>
      <c r="I193" s="183">
        <v>0</v>
      </c>
      <c r="J193" s="183">
        <v>0</v>
      </c>
      <c r="K193" s="183">
        <v>0</v>
      </c>
      <c r="L193" s="230">
        <v>0</v>
      </c>
      <c r="M193" s="84"/>
    </row>
    <row r="194" spans="1:13" ht="27" hidden="1" customHeight="1">
      <c r="A194" s="178">
        <v>3</v>
      </c>
      <c r="B194" s="179">
        <v>1</v>
      </c>
      <c r="C194" s="179">
        <v>1</v>
      </c>
      <c r="D194" s="179">
        <v>2</v>
      </c>
      <c r="E194" s="179">
        <v>1</v>
      </c>
      <c r="F194" s="181">
        <v>2</v>
      </c>
      <c r="G194" s="180" t="s">
        <v>127</v>
      </c>
      <c r="H194" s="93">
        <v>161</v>
      </c>
      <c r="I194" s="185">
        <v>0</v>
      </c>
      <c r="J194" s="185">
        <v>0</v>
      </c>
      <c r="K194" s="185">
        <v>0</v>
      </c>
      <c r="L194" s="185">
        <v>0</v>
      </c>
      <c r="M194" s="84"/>
    </row>
    <row r="195" spans="1:13" ht="26.25" hidden="1" customHeight="1">
      <c r="A195" s="173">
        <v>3</v>
      </c>
      <c r="B195" s="171">
        <v>1</v>
      </c>
      <c r="C195" s="171">
        <v>1</v>
      </c>
      <c r="D195" s="171">
        <v>2</v>
      </c>
      <c r="E195" s="171">
        <v>1</v>
      </c>
      <c r="F195" s="174">
        <v>3</v>
      </c>
      <c r="G195" s="172" t="s">
        <v>128</v>
      </c>
      <c r="H195" s="93">
        <v>162</v>
      </c>
      <c r="I195" s="183">
        <v>0</v>
      </c>
      <c r="J195" s="183">
        <v>0</v>
      </c>
      <c r="K195" s="183">
        <v>0</v>
      </c>
      <c r="L195" s="230">
        <v>0</v>
      </c>
      <c r="M195" s="84"/>
    </row>
    <row r="196" spans="1:13" ht="27.75" customHeight="1">
      <c r="A196" s="178">
        <v>3</v>
      </c>
      <c r="B196" s="179">
        <v>1</v>
      </c>
      <c r="C196" s="179">
        <v>1</v>
      </c>
      <c r="D196" s="179">
        <v>3</v>
      </c>
      <c r="E196" s="179"/>
      <c r="F196" s="181"/>
      <c r="G196" s="180" t="s">
        <v>129</v>
      </c>
      <c r="H196" s="93">
        <v>163</v>
      </c>
      <c r="I196" s="167">
        <f>I197</f>
        <v>57000</v>
      </c>
      <c r="J196" s="208">
        <f>J197</f>
        <v>57000</v>
      </c>
      <c r="K196" s="168">
        <f>K197</f>
        <v>56529</v>
      </c>
      <c r="L196" s="167">
        <f>L197</f>
        <v>56529</v>
      </c>
      <c r="M196" s="84"/>
    </row>
    <row r="197" spans="1:13" ht="23.25" customHeight="1">
      <c r="A197" s="178">
        <v>3</v>
      </c>
      <c r="B197" s="179">
        <v>1</v>
      </c>
      <c r="C197" s="179">
        <v>1</v>
      </c>
      <c r="D197" s="179">
        <v>3</v>
      </c>
      <c r="E197" s="179">
        <v>1</v>
      </c>
      <c r="F197" s="181"/>
      <c r="G197" s="180" t="s">
        <v>129</v>
      </c>
      <c r="H197" s="93">
        <v>164</v>
      </c>
      <c r="I197" s="167">
        <f>SUM(I198:I201)</f>
        <v>57000</v>
      </c>
      <c r="J197" s="167">
        <f>SUM(J198:J201)</f>
        <v>57000</v>
      </c>
      <c r="K197" s="167">
        <f>SUM(K198:K201)</f>
        <v>56529</v>
      </c>
      <c r="L197" s="167">
        <f>SUM(L198:L201)</f>
        <v>56529</v>
      </c>
      <c r="M197" s="84"/>
    </row>
    <row r="198" spans="1:13" ht="23.25" customHeight="1">
      <c r="A198" s="178">
        <v>3</v>
      </c>
      <c r="B198" s="179">
        <v>1</v>
      </c>
      <c r="C198" s="179">
        <v>1</v>
      </c>
      <c r="D198" s="179">
        <v>3</v>
      </c>
      <c r="E198" s="179">
        <v>1</v>
      </c>
      <c r="F198" s="181">
        <v>1</v>
      </c>
      <c r="G198" s="180" t="s">
        <v>130</v>
      </c>
      <c r="H198" s="93">
        <v>165</v>
      </c>
      <c r="I198" s="185">
        <v>50000</v>
      </c>
      <c r="J198" s="185">
        <v>50000</v>
      </c>
      <c r="K198" s="185">
        <v>49610</v>
      </c>
      <c r="L198" s="230">
        <v>49610</v>
      </c>
      <c r="M198" s="84"/>
    </row>
    <row r="199" spans="1:13" ht="29.25" customHeight="1">
      <c r="A199" s="178">
        <v>3</v>
      </c>
      <c r="B199" s="179">
        <v>1</v>
      </c>
      <c r="C199" s="179">
        <v>1</v>
      </c>
      <c r="D199" s="179">
        <v>3</v>
      </c>
      <c r="E199" s="179">
        <v>1</v>
      </c>
      <c r="F199" s="181">
        <v>2</v>
      </c>
      <c r="G199" s="180" t="s">
        <v>131</v>
      </c>
      <c r="H199" s="93">
        <v>166</v>
      </c>
      <c r="I199" s="183">
        <v>6000</v>
      </c>
      <c r="J199" s="185">
        <v>6000</v>
      </c>
      <c r="K199" s="185">
        <v>5929</v>
      </c>
      <c r="L199" s="185">
        <v>5929</v>
      </c>
      <c r="M199" s="84"/>
    </row>
    <row r="200" spans="1:13" ht="27" hidden="1" customHeight="1">
      <c r="A200" s="178">
        <v>3</v>
      </c>
      <c r="B200" s="179">
        <v>1</v>
      </c>
      <c r="C200" s="179">
        <v>1</v>
      </c>
      <c r="D200" s="179">
        <v>3</v>
      </c>
      <c r="E200" s="179">
        <v>1</v>
      </c>
      <c r="F200" s="181">
        <v>3</v>
      </c>
      <c r="G200" s="182" t="s">
        <v>132</v>
      </c>
      <c r="H200" s="93">
        <v>167</v>
      </c>
      <c r="I200" s="183">
        <v>0</v>
      </c>
      <c r="J200" s="203">
        <v>0</v>
      </c>
      <c r="K200" s="203">
        <v>0</v>
      </c>
      <c r="L200" s="203">
        <v>0</v>
      </c>
      <c r="M200" s="84"/>
    </row>
    <row r="201" spans="1:13" ht="25.5" customHeight="1">
      <c r="A201" s="191">
        <v>3</v>
      </c>
      <c r="B201" s="192">
        <v>1</v>
      </c>
      <c r="C201" s="192">
        <v>1</v>
      </c>
      <c r="D201" s="192">
        <v>3</v>
      </c>
      <c r="E201" s="192">
        <v>1</v>
      </c>
      <c r="F201" s="194">
        <v>4</v>
      </c>
      <c r="G201" s="100" t="s">
        <v>133</v>
      </c>
      <c r="H201" s="93">
        <v>168</v>
      </c>
      <c r="I201" s="234">
        <v>1000</v>
      </c>
      <c r="J201" s="235">
        <v>1000</v>
      </c>
      <c r="K201" s="185">
        <v>990</v>
      </c>
      <c r="L201" s="185">
        <v>990</v>
      </c>
      <c r="M201" s="84"/>
    </row>
    <row r="202" spans="1:13" ht="27" hidden="1" customHeight="1">
      <c r="A202" s="191">
        <v>3</v>
      </c>
      <c r="B202" s="192">
        <v>1</v>
      </c>
      <c r="C202" s="192">
        <v>1</v>
      </c>
      <c r="D202" s="192">
        <v>4</v>
      </c>
      <c r="E202" s="192"/>
      <c r="F202" s="194"/>
      <c r="G202" s="193" t="s">
        <v>134</v>
      </c>
      <c r="H202" s="93">
        <v>169</v>
      </c>
      <c r="I202" s="167">
        <f>I203</f>
        <v>0</v>
      </c>
      <c r="J202" s="211">
        <f>J203</f>
        <v>0</v>
      </c>
      <c r="K202" s="176">
        <f>K203</f>
        <v>0</v>
      </c>
      <c r="L202" s="177">
        <f>L203</f>
        <v>0</v>
      </c>
      <c r="M202" s="84"/>
    </row>
    <row r="203" spans="1:13" ht="27.75" hidden="1" customHeight="1">
      <c r="A203" s="178">
        <v>3</v>
      </c>
      <c r="B203" s="179">
        <v>1</v>
      </c>
      <c r="C203" s="179">
        <v>1</v>
      </c>
      <c r="D203" s="179">
        <v>4</v>
      </c>
      <c r="E203" s="179">
        <v>1</v>
      </c>
      <c r="F203" s="181"/>
      <c r="G203" s="193" t="s">
        <v>134</v>
      </c>
      <c r="H203" s="93">
        <v>170</v>
      </c>
      <c r="I203" s="188">
        <f>SUM(I204:I206)</f>
        <v>0</v>
      </c>
      <c r="J203" s="208">
        <f>SUM(J204:J206)</f>
        <v>0</v>
      </c>
      <c r="K203" s="168">
        <f>SUM(K204:K206)</f>
        <v>0</v>
      </c>
      <c r="L203" s="167">
        <f>SUM(L204:L206)</f>
        <v>0</v>
      </c>
      <c r="M203" s="84"/>
    </row>
    <row r="204" spans="1:13" ht="24.75" hidden="1" customHeight="1">
      <c r="A204" s="178">
        <v>3</v>
      </c>
      <c r="B204" s="179">
        <v>1</v>
      </c>
      <c r="C204" s="179">
        <v>1</v>
      </c>
      <c r="D204" s="179">
        <v>4</v>
      </c>
      <c r="E204" s="179">
        <v>1</v>
      </c>
      <c r="F204" s="181">
        <v>1</v>
      </c>
      <c r="G204" s="180" t="s">
        <v>135</v>
      </c>
      <c r="H204" s="93">
        <v>171</v>
      </c>
      <c r="I204" s="185">
        <v>0</v>
      </c>
      <c r="J204" s="185">
        <v>0</v>
      </c>
      <c r="K204" s="185">
        <v>0</v>
      </c>
      <c r="L204" s="230">
        <v>0</v>
      </c>
      <c r="M204" s="84"/>
    </row>
    <row r="205" spans="1:13" ht="25.5" hidden="1" customHeight="1">
      <c r="A205" s="173">
        <v>3</v>
      </c>
      <c r="B205" s="171">
        <v>1</v>
      </c>
      <c r="C205" s="171">
        <v>1</v>
      </c>
      <c r="D205" s="171">
        <v>4</v>
      </c>
      <c r="E205" s="171">
        <v>1</v>
      </c>
      <c r="F205" s="174">
        <v>2</v>
      </c>
      <c r="G205" s="172" t="s">
        <v>136</v>
      </c>
      <c r="H205" s="93">
        <v>172</v>
      </c>
      <c r="I205" s="183">
        <v>0</v>
      </c>
      <c r="J205" s="183">
        <v>0</v>
      </c>
      <c r="K205" s="184">
        <v>0</v>
      </c>
      <c r="L205" s="185">
        <v>0</v>
      </c>
      <c r="M205" s="84"/>
    </row>
    <row r="206" spans="1:13" ht="31.5" hidden="1" customHeight="1">
      <c r="A206" s="178">
        <v>3</v>
      </c>
      <c r="B206" s="179">
        <v>1</v>
      </c>
      <c r="C206" s="179">
        <v>1</v>
      </c>
      <c r="D206" s="179">
        <v>4</v>
      </c>
      <c r="E206" s="179">
        <v>1</v>
      </c>
      <c r="F206" s="181">
        <v>3</v>
      </c>
      <c r="G206" s="180" t="s">
        <v>137</v>
      </c>
      <c r="H206" s="93">
        <v>173</v>
      </c>
      <c r="I206" s="183">
        <v>0</v>
      </c>
      <c r="J206" s="183">
        <v>0</v>
      </c>
      <c r="K206" s="183">
        <v>0</v>
      </c>
      <c r="L206" s="185">
        <v>0</v>
      </c>
      <c r="M206" s="84"/>
    </row>
    <row r="207" spans="1:13" ht="25.5" customHeight="1">
      <c r="A207" s="178">
        <v>3</v>
      </c>
      <c r="B207" s="179">
        <v>1</v>
      </c>
      <c r="C207" s="179">
        <v>1</v>
      </c>
      <c r="D207" s="179">
        <v>5</v>
      </c>
      <c r="E207" s="179"/>
      <c r="F207" s="181"/>
      <c r="G207" s="180" t="s">
        <v>138</v>
      </c>
      <c r="H207" s="93">
        <v>174</v>
      </c>
      <c r="I207" s="167">
        <f t="shared" ref="I207:L208" si="18">I208</f>
        <v>52453</v>
      </c>
      <c r="J207" s="208">
        <f t="shared" si="18"/>
        <v>52453</v>
      </c>
      <c r="K207" s="168">
        <f t="shared" si="18"/>
        <v>52022.2</v>
      </c>
      <c r="L207" s="167">
        <f t="shared" si="18"/>
        <v>52022.2</v>
      </c>
      <c r="M207" s="84"/>
    </row>
    <row r="208" spans="1:13" ht="26.25" customHeight="1">
      <c r="A208" s="191">
        <v>3</v>
      </c>
      <c r="B208" s="192">
        <v>1</v>
      </c>
      <c r="C208" s="192">
        <v>1</v>
      </c>
      <c r="D208" s="192">
        <v>5</v>
      </c>
      <c r="E208" s="192">
        <v>1</v>
      </c>
      <c r="F208" s="194"/>
      <c r="G208" s="180" t="s">
        <v>138</v>
      </c>
      <c r="H208" s="93">
        <v>175</v>
      </c>
      <c r="I208" s="168">
        <f t="shared" si="18"/>
        <v>52453</v>
      </c>
      <c r="J208" s="168">
        <f t="shared" si="18"/>
        <v>52453</v>
      </c>
      <c r="K208" s="168">
        <f t="shared" si="18"/>
        <v>52022.2</v>
      </c>
      <c r="L208" s="168">
        <f t="shared" si="18"/>
        <v>52022.2</v>
      </c>
      <c r="M208" s="84"/>
    </row>
    <row r="209" spans="1:16" ht="27" customHeight="1">
      <c r="A209" s="178">
        <v>3</v>
      </c>
      <c r="B209" s="179">
        <v>1</v>
      </c>
      <c r="C209" s="179">
        <v>1</v>
      </c>
      <c r="D209" s="179">
        <v>5</v>
      </c>
      <c r="E209" s="179">
        <v>1</v>
      </c>
      <c r="F209" s="181">
        <v>1</v>
      </c>
      <c r="G209" s="180" t="s">
        <v>138</v>
      </c>
      <c r="H209" s="93">
        <v>176</v>
      </c>
      <c r="I209" s="183">
        <v>52453</v>
      </c>
      <c r="J209" s="185">
        <v>52453</v>
      </c>
      <c r="K209" s="185">
        <v>52022.2</v>
      </c>
      <c r="L209" s="185">
        <v>52022.2</v>
      </c>
      <c r="M209" s="84"/>
    </row>
    <row r="210" spans="1:16" ht="26.25" customHeight="1">
      <c r="A210" s="191">
        <v>3</v>
      </c>
      <c r="B210" s="192">
        <v>1</v>
      </c>
      <c r="C210" s="192">
        <v>2</v>
      </c>
      <c r="D210" s="192"/>
      <c r="E210" s="192"/>
      <c r="F210" s="194"/>
      <c r="G210" s="193" t="s">
        <v>139</v>
      </c>
      <c r="H210" s="93">
        <v>177</v>
      </c>
      <c r="I210" s="167">
        <f t="shared" ref="I210:L211" si="19">I211</f>
        <v>62947</v>
      </c>
      <c r="J210" s="211">
        <f t="shared" si="19"/>
        <v>62947</v>
      </c>
      <c r="K210" s="176">
        <f t="shared" si="19"/>
        <v>62892.7</v>
      </c>
      <c r="L210" s="177">
        <f t="shared" si="19"/>
        <v>62892.7</v>
      </c>
      <c r="M210" s="84"/>
    </row>
    <row r="211" spans="1:16" ht="25.5" customHeight="1">
      <c r="A211" s="178">
        <v>3</v>
      </c>
      <c r="B211" s="179">
        <v>1</v>
      </c>
      <c r="C211" s="179">
        <v>2</v>
      </c>
      <c r="D211" s="179">
        <v>1</v>
      </c>
      <c r="E211" s="179"/>
      <c r="F211" s="181"/>
      <c r="G211" s="193" t="s">
        <v>139</v>
      </c>
      <c r="H211" s="93">
        <v>178</v>
      </c>
      <c r="I211" s="188">
        <f t="shared" si="19"/>
        <v>62947</v>
      </c>
      <c r="J211" s="208">
        <f t="shared" si="19"/>
        <v>62947</v>
      </c>
      <c r="K211" s="168">
        <f t="shared" si="19"/>
        <v>62892.7</v>
      </c>
      <c r="L211" s="167">
        <f t="shared" si="19"/>
        <v>62892.7</v>
      </c>
      <c r="M211" s="84"/>
    </row>
    <row r="212" spans="1:16" ht="26.25" customHeight="1">
      <c r="A212" s="173">
        <v>3</v>
      </c>
      <c r="B212" s="171">
        <v>1</v>
      </c>
      <c r="C212" s="171">
        <v>2</v>
      </c>
      <c r="D212" s="171">
        <v>1</v>
      </c>
      <c r="E212" s="171">
        <v>1</v>
      </c>
      <c r="F212" s="174"/>
      <c r="G212" s="193" t="s">
        <v>139</v>
      </c>
      <c r="H212" s="93">
        <v>179</v>
      </c>
      <c r="I212" s="167">
        <f>SUM(I213:I216)</f>
        <v>62947</v>
      </c>
      <c r="J212" s="210">
        <f>SUM(J213:J216)</f>
        <v>62947</v>
      </c>
      <c r="K212" s="189">
        <f>SUM(K213:K216)</f>
        <v>62892.7</v>
      </c>
      <c r="L212" s="188">
        <f>SUM(L213:L216)</f>
        <v>62892.7</v>
      </c>
      <c r="M212" s="84"/>
    </row>
    <row r="213" spans="1:16" ht="41.25" hidden="1" customHeight="1">
      <c r="A213" s="178">
        <v>3</v>
      </c>
      <c r="B213" s="179">
        <v>1</v>
      </c>
      <c r="C213" s="179">
        <v>2</v>
      </c>
      <c r="D213" s="179">
        <v>1</v>
      </c>
      <c r="E213" s="179">
        <v>1</v>
      </c>
      <c r="F213" s="181">
        <v>2</v>
      </c>
      <c r="G213" s="180" t="s">
        <v>421</v>
      </c>
      <c r="H213" s="93">
        <v>180</v>
      </c>
      <c r="I213" s="185">
        <v>0</v>
      </c>
      <c r="J213" s="185">
        <v>0</v>
      </c>
      <c r="K213" s="185">
        <v>0</v>
      </c>
      <c r="L213" s="185">
        <v>0</v>
      </c>
      <c r="M213" s="84"/>
    </row>
    <row r="214" spans="1:16" ht="26.25" hidden="1" customHeight="1">
      <c r="A214" s="178">
        <v>3</v>
      </c>
      <c r="B214" s="179">
        <v>1</v>
      </c>
      <c r="C214" s="179">
        <v>2</v>
      </c>
      <c r="D214" s="178">
        <v>1</v>
      </c>
      <c r="E214" s="179">
        <v>1</v>
      </c>
      <c r="F214" s="181">
        <v>3</v>
      </c>
      <c r="G214" s="180" t="s">
        <v>140</v>
      </c>
      <c r="H214" s="93">
        <v>181</v>
      </c>
      <c r="I214" s="185">
        <v>0</v>
      </c>
      <c r="J214" s="185">
        <v>0</v>
      </c>
      <c r="K214" s="185">
        <v>0</v>
      </c>
      <c r="L214" s="185">
        <v>0</v>
      </c>
      <c r="M214" s="84"/>
    </row>
    <row r="215" spans="1:16" ht="27.75" hidden="1" customHeight="1">
      <c r="A215" s="178">
        <v>3</v>
      </c>
      <c r="B215" s="179">
        <v>1</v>
      </c>
      <c r="C215" s="179">
        <v>2</v>
      </c>
      <c r="D215" s="178">
        <v>1</v>
      </c>
      <c r="E215" s="179">
        <v>1</v>
      </c>
      <c r="F215" s="181">
        <v>4</v>
      </c>
      <c r="G215" s="180" t="s">
        <v>141</v>
      </c>
      <c r="H215" s="93">
        <v>182</v>
      </c>
      <c r="I215" s="185">
        <v>0</v>
      </c>
      <c r="J215" s="185">
        <v>0</v>
      </c>
      <c r="K215" s="185">
        <v>0</v>
      </c>
      <c r="L215" s="185">
        <v>0</v>
      </c>
      <c r="M215" s="84"/>
    </row>
    <row r="216" spans="1:16" ht="27" customHeight="1">
      <c r="A216" s="191">
        <v>3</v>
      </c>
      <c r="B216" s="200">
        <v>1</v>
      </c>
      <c r="C216" s="200">
        <v>2</v>
      </c>
      <c r="D216" s="199">
        <v>1</v>
      </c>
      <c r="E216" s="200">
        <v>1</v>
      </c>
      <c r="F216" s="201">
        <v>5</v>
      </c>
      <c r="G216" s="202" t="s">
        <v>142</v>
      </c>
      <c r="H216" s="93">
        <v>183</v>
      </c>
      <c r="I216" s="185">
        <v>62947</v>
      </c>
      <c r="J216" s="185">
        <v>62947</v>
      </c>
      <c r="K216" s="185">
        <v>62892.7</v>
      </c>
      <c r="L216" s="230">
        <v>62892.7</v>
      </c>
      <c r="M216" s="84"/>
    </row>
    <row r="217" spans="1:16" ht="29.25" hidden="1" customHeight="1">
      <c r="A217" s="178">
        <v>3</v>
      </c>
      <c r="B217" s="179">
        <v>1</v>
      </c>
      <c r="C217" s="179">
        <v>3</v>
      </c>
      <c r="D217" s="178"/>
      <c r="E217" s="179"/>
      <c r="F217" s="181"/>
      <c r="G217" s="180" t="s">
        <v>143</v>
      </c>
      <c r="H217" s="93">
        <v>184</v>
      </c>
      <c r="I217" s="167">
        <f>SUM(I218+I221)</f>
        <v>0</v>
      </c>
      <c r="J217" s="208">
        <f>SUM(J218+J221)</f>
        <v>0</v>
      </c>
      <c r="K217" s="168">
        <f>SUM(K218+K221)</f>
        <v>0</v>
      </c>
      <c r="L217" s="167">
        <f>SUM(L218+L221)</f>
        <v>0</v>
      </c>
      <c r="M217" s="84"/>
    </row>
    <row r="218" spans="1:16" ht="27.75" hidden="1" customHeight="1">
      <c r="A218" s="173">
        <v>3</v>
      </c>
      <c r="B218" s="171">
        <v>1</v>
      </c>
      <c r="C218" s="171">
        <v>3</v>
      </c>
      <c r="D218" s="173">
        <v>1</v>
      </c>
      <c r="E218" s="178"/>
      <c r="F218" s="174"/>
      <c r="G218" s="172" t="s">
        <v>144</v>
      </c>
      <c r="H218" s="93">
        <v>185</v>
      </c>
      <c r="I218" s="188">
        <f t="shared" ref="I218:L219" si="20">I219</f>
        <v>0</v>
      </c>
      <c r="J218" s="210">
        <f t="shared" si="20"/>
        <v>0</v>
      </c>
      <c r="K218" s="189">
        <f t="shared" si="20"/>
        <v>0</v>
      </c>
      <c r="L218" s="188">
        <f t="shared" si="20"/>
        <v>0</v>
      </c>
      <c r="M218" s="84"/>
    </row>
    <row r="219" spans="1:16" ht="30.75" hidden="1" customHeight="1">
      <c r="A219" s="178">
        <v>3</v>
      </c>
      <c r="B219" s="179">
        <v>1</v>
      </c>
      <c r="C219" s="179">
        <v>3</v>
      </c>
      <c r="D219" s="178">
        <v>1</v>
      </c>
      <c r="E219" s="178">
        <v>1</v>
      </c>
      <c r="F219" s="181"/>
      <c r="G219" s="172" t="s">
        <v>144</v>
      </c>
      <c r="H219" s="93">
        <v>186</v>
      </c>
      <c r="I219" s="167">
        <f t="shared" si="20"/>
        <v>0</v>
      </c>
      <c r="J219" s="208">
        <f t="shared" si="20"/>
        <v>0</v>
      </c>
      <c r="K219" s="168">
        <f t="shared" si="20"/>
        <v>0</v>
      </c>
      <c r="L219" s="167">
        <f t="shared" si="20"/>
        <v>0</v>
      </c>
      <c r="M219" s="84"/>
    </row>
    <row r="220" spans="1:16" ht="27.75" hidden="1" customHeight="1">
      <c r="A220" s="178">
        <v>3</v>
      </c>
      <c r="B220" s="180">
        <v>1</v>
      </c>
      <c r="C220" s="178">
        <v>3</v>
      </c>
      <c r="D220" s="179">
        <v>1</v>
      </c>
      <c r="E220" s="179">
        <v>1</v>
      </c>
      <c r="F220" s="181">
        <v>1</v>
      </c>
      <c r="G220" s="172" t="s">
        <v>144</v>
      </c>
      <c r="H220" s="93">
        <v>187</v>
      </c>
      <c r="I220" s="230">
        <v>0</v>
      </c>
      <c r="J220" s="230">
        <v>0</v>
      </c>
      <c r="K220" s="230">
        <v>0</v>
      </c>
      <c r="L220" s="230">
        <v>0</v>
      </c>
      <c r="M220" s="84"/>
    </row>
    <row r="221" spans="1:16" ht="30.75" hidden="1" customHeight="1">
      <c r="A221" s="178">
        <v>3</v>
      </c>
      <c r="B221" s="180">
        <v>1</v>
      </c>
      <c r="C221" s="178">
        <v>3</v>
      </c>
      <c r="D221" s="179">
        <v>2</v>
      </c>
      <c r="E221" s="179"/>
      <c r="F221" s="181"/>
      <c r="G221" s="180" t="s">
        <v>145</v>
      </c>
      <c r="H221" s="93">
        <v>188</v>
      </c>
      <c r="I221" s="167">
        <f>I222</f>
        <v>0</v>
      </c>
      <c r="J221" s="208">
        <f>J222</f>
        <v>0</v>
      </c>
      <c r="K221" s="168">
        <f>K222</f>
        <v>0</v>
      </c>
      <c r="L221" s="167">
        <f>L222</f>
        <v>0</v>
      </c>
      <c r="M221" s="84"/>
    </row>
    <row r="222" spans="1:16" ht="27" hidden="1" customHeight="1">
      <c r="A222" s="173">
        <v>3</v>
      </c>
      <c r="B222" s="172">
        <v>1</v>
      </c>
      <c r="C222" s="173">
        <v>3</v>
      </c>
      <c r="D222" s="171">
        <v>2</v>
      </c>
      <c r="E222" s="171">
        <v>1</v>
      </c>
      <c r="F222" s="174"/>
      <c r="G222" s="180" t="s">
        <v>145</v>
      </c>
      <c r="H222" s="93">
        <v>189</v>
      </c>
      <c r="I222" s="167">
        <f t="shared" ref="I222:P222" si="21">SUM(I223:I228)</f>
        <v>0</v>
      </c>
      <c r="J222" s="167">
        <f t="shared" si="21"/>
        <v>0</v>
      </c>
      <c r="K222" s="167">
        <f t="shared" si="21"/>
        <v>0</v>
      </c>
      <c r="L222" s="167">
        <f t="shared" si="21"/>
        <v>0</v>
      </c>
      <c r="M222" s="236">
        <f t="shared" si="21"/>
        <v>0</v>
      </c>
      <c r="N222" s="236">
        <f t="shared" si="21"/>
        <v>0</v>
      </c>
      <c r="O222" s="236">
        <f t="shared" si="21"/>
        <v>0</v>
      </c>
      <c r="P222" s="236">
        <f t="shared" si="21"/>
        <v>0</v>
      </c>
    </row>
    <row r="223" spans="1:16" ht="24.75" hidden="1" customHeight="1">
      <c r="A223" s="178">
        <v>3</v>
      </c>
      <c r="B223" s="180">
        <v>1</v>
      </c>
      <c r="C223" s="178">
        <v>3</v>
      </c>
      <c r="D223" s="179">
        <v>2</v>
      </c>
      <c r="E223" s="179">
        <v>1</v>
      </c>
      <c r="F223" s="181">
        <v>1</v>
      </c>
      <c r="G223" s="180" t="s">
        <v>146</v>
      </c>
      <c r="H223" s="93">
        <v>190</v>
      </c>
      <c r="I223" s="185">
        <v>0</v>
      </c>
      <c r="J223" s="185">
        <v>0</v>
      </c>
      <c r="K223" s="185">
        <v>0</v>
      </c>
      <c r="L223" s="230">
        <v>0</v>
      </c>
      <c r="M223" s="84"/>
    </row>
    <row r="224" spans="1:16" ht="26.25" hidden="1" customHeight="1">
      <c r="A224" s="178">
        <v>3</v>
      </c>
      <c r="B224" s="180">
        <v>1</v>
      </c>
      <c r="C224" s="178">
        <v>3</v>
      </c>
      <c r="D224" s="179">
        <v>2</v>
      </c>
      <c r="E224" s="179">
        <v>1</v>
      </c>
      <c r="F224" s="181">
        <v>2</v>
      </c>
      <c r="G224" s="180" t="s">
        <v>147</v>
      </c>
      <c r="H224" s="93">
        <v>191</v>
      </c>
      <c r="I224" s="185">
        <v>0</v>
      </c>
      <c r="J224" s="185">
        <v>0</v>
      </c>
      <c r="K224" s="185">
        <v>0</v>
      </c>
      <c r="L224" s="185">
        <v>0</v>
      </c>
      <c r="M224" s="84"/>
    </row>
    <row r="225" spans="1:13" ht="26.25" hidden="1" customHeight="1">
      <c r="A225" s="178">
        <v>3</v>
      </c>
      <c r="B225" s="180">
        <v>1</v>
      </c>
      <c r="C225" s="178">
        <v>3</v>
      </c>
      <c r="D225" s="179">
        <v>2</v>
      </c>
      <c r="E225" s="179">
        <v>1</v>
      </c>
      <c r="F225" s="181">
        <v>3</v>
      </c>
      <c r="G225" s="180" t="s">
        <v>148</v>
      </c>
      <c r="H225" s="93">
        <v>192</v>
      </c>
      <c r="I225" s="185">
        <v>0</v>
      </c>
      <c r="J225" s="185">
        <v>0</v>
      </c>
      <c r="K225" s="185">
        <v>0</v>
      </c>
      <c r="L225" s="185">
        <v>0</v>
      </c>
      <c r="M225" s="84"/>
    </row>
    <row r="226" spans="1:13" ht="27.75" hidden="1" customHeight="1">
      <c r="A226" s="178">
        <v>3</v>
      </c>
      <c r="B226" s="180">
        <v>1</v>
      </c>
      <c r="C226" s="178">
        <v>3</v>
      </c>
      <c r="D226" s="179">
        <v>2</v>
      </c>
      <c r="E226" s="179">
        <v>1</v>
      </c>
      <c r="F226" s="181">
        <v>4</v>
      </c>
      <c r="G226" s="180" t="s">
        <v>149</v>
      </c>
      <c r="H226" s="93">
        <v>193</v>
      </c>
      <c r="I226" s="185">
        <v>0</v>
      </c>
      <c r="J226" s="185">
        <v>0</v>
      </c>
      <c r="K226" s="185">
        <v>0</v>
      </c>
      <c r="L226" s="230">
        <v>0</v>
      </c>
      <c r="M226" s="84"/>
    </row>
    <row r="227" spans="1:13" ht="29.25" hidden="1" customHeight="1">
      <c r="A227" s="178">
        <v>3</v>
      </c>
      <c r="B227" s="180">
        <v>1</v>
      </c>
      <c r="C227" s="178">
        <v>3</v>
      </c>
      <c r="D227" s="179">
        <v>2</v>
      </c>
      <c r="E227" s="179">
        <v>1</v>
      </c>
      <c r="F227" s="181">
        <v>5</v>
      </c>
      <c r="G227" s="172" t="s">
        <v>150</v>
      </c>
      <c r="H227" s="93">
        <v>194</v>
      </c>
      <c r="I227" s="185">
        <v>0</v>
      </c>
      <c r="J227" s="185">
        <v>0</v>
      </c>
      <c r="K227" s="185">
        <v>0</v>
      </c>
      <c r="L227" s="185">
        <v>0</v>
      </c>
      <c r="M227" s="84"/>
    </row>
    <row r="228" spans="1:13" ht="25.5" hidden="1" customHeight="1">
      <c r="A228" s="178">
        <v>3</v>
      </c>
      <c r="B228" s="180">
        <v>1</v>
      </c>
      <c r="C228" s="178">
        <v>3</v>
      </c>
      <c r="D228" s="179">
        <v>2</v>
      </c>
      <c r="E228" s="179">
        <v>1</v>
      </c>
      <c r="F228" s="181">
        <v>6</v>
      </c>
      <c r="G228" s="172" t="s">
        <v>145</v>
      </c>
      <c r="H228" s="93">
        <v>195</v>
      </c>
      <c r="I228" s="185">
        <v>0</v>
      </c>
      <c r="J228" s="185">
        <v>0</v>
      </c>
      <c r="K228" s="185">
        <v>0</v>
      </c>
      <c r="L228" s="230">
        <v>0</v>
      </c>
      <c r="M228" s="84"/>
    </row>
    <row r="229" spans="1:13" ht="27" hidden="1" customHeight="1">
      <c r="A229" s="173">
        <v>3</v>
      </c>
      <c r="B229" s="171">
        <v>1</v>
      </c>
      <c r="C229" s="171">
        <v>4</v>
      </c>
      <c r="D229" s="171"/>
      <c r="E229" s="171"/>
      <c r="F229" s="174"/>
      <c r="G229" s="172" t="s">
        <v>151</v>
      </c>
      <c r="H229" s="93">
        <v>196</v>
      </c>
      <c r="I229" s="188">
        <f t="shared" ref="I229:L231" si="22">I230</f>
        <v>0</v>
      </c>
      <c r="J229" s="210">
        <f t="shared" si="22"/>
        <v>0</v>
      </c>
      <c r="K229" s="189">
        <f t="shared" si="22"/>
        <v>0</v>
      </c>
      <c r="L229" s="189">
        <f t="shared" si="22"/>
        <v>0</v>
      </c>
      <c r="M229" s="84"/>
    </row>
    <row r="230" spans="1:13" ht="27" hidden="1" customHeight="1">
      <c r="A230" s="191">
        <v>3</v>
      </c>
      <c r="B230" s="200">
        <v>1</v>
      </c>
      <c r="C230" s="200">
        <v>4</v>
      </c>
      <c r="D230" s="200">
        <v>1</v>
      </c>
      <c r="E230" s="200"/>
      <c r="F230" s="201"/>
      <c r="G230" s="172" t="s">
        <v>151</v>
      </c>
      <c r="H230" s="93">
        <v>197</v>
      </c>
      <c r="I230" s="195">
        <f t="shared" si="22"/>
        <v>0</v>
      </c>
      <c r="J230" s="222">
        <f t="shared" si="22"/>
        <v>0</v>
      </c>
      <c r="K230" s="196">
        <f t="shared" si="22"/>
        <v>0</v>
      </c>
      <c r="L230" s="196">
        <f t="shared" si="22"/>
        <v>0</v>
      </c>
      <c r="M230" s="84"/>
    </row>
    <row r="231" spans="1:13" ht="27.75" hidden="1" customHeight="1">
      <c r="A231" s="178">
        <v>3</v>
      </c>
      <c r="B231" s="179">
        <v>1</v>
      </c>
      <c r="C231" s="179">
        <v>4</v>
      </c>
      <c r="D231" s="179">
        <v>1</v>
      </c>
      <c r="E231" s="179">
        <v>1</v>
      </c>
      <c r="F231" s="181"/>
      <c r="G231" s="172" t="s">
        <v>152</v>
      </c>
      <c r="H231" s="93">
        <v>198</v>
      </c>
      <c r="I231" s="167">
        <f t="shared" si="22"/>
        <v>0</v>
      </c>
      <c r="J231" s="208">
        <f t="shared" si="22"/>
        <v>0</v>
      </c>
      <c r="K231" s="168">
        <f t="shared" si="22"/>
        <v>0</v>
      </c>
      <c r="L231" s="168">
        <f t="shared" si="22"/>
        <v>0</v>
      </c>
      <c r="M231" s="84"/>
    </row>
    <row r="232" spans="1:13" ht="27" hidden="1" customHeight="1">
      <c r="A232" s="182">
        <v>3</v>
      </c>
      <c r="B232" s="178">
        <v>1</v>
      </c>
      <c r="C232" s="179">
        <v>4</v>
      </c>
      <c r="D232" s="179">
        <v>1</v>
      </c>
      <c r="E232" s="179">
        <v>1</v>
      </c>
      <c r="F232" s="181">
        <v>1</v>
      </c>
      <c r="G232" s="172" t="s">
        <v>152</v>
      </c>
      <c r="H232" s="93">
        <v>199</v>
      </c>
      <c r="I232" s="185">
        <v>0</v>
      </c>
      <c r="J232" s="185">
        <v>0</v>
      </c>
      <c r="K232" s="185">
        <v>0</v>
      </c>
      <c r="L232" s="185">
        <v>0</v>
      </c>
      <c r="M232" s="84"/>
    </row>
    <row r="233" spans="1:13" ht="26.25" hidden="1" customHeight="1">
      <c r="A233" s="182">
        <v>3</v>
      </c>
      <c r="B233" s="179">
        <v>1</v>
      </c>
      <c r="C233" s="179">
        <v>5</v>
      </c>
      <c r="D233" s="179"/>
      <c r="E233" s="179"/>
      <c r="F233" s="181"/>
      <c r="G233" s="180" t="s">
        <v>422</v>
      </c>
      <c r="H233" s="93">
        <v>200</v>
      </c>
      <c r="I233" s="167">
        <f t="shared" ref="I233:L234" si="23">I234</f>
        <v>0</v>
      </c>
      <c r="J233" s="167">
        <f t="shared" si="23"/>
        <v>0</v>
      </c>
      <c r="K233" s="167">
        <f t="shared" si="23"/>
        <v>0</v>
      </c>
      <c r="L233" s="167">
        <f t="shared" si="23"/>
        <v>0</v>
      </c>
      <c r="M233" s="84"/>
    </row>
    <row r="234" spans="1:13" ht="30" hidden="1" customHeight="1">
      <c r="A234" s="182">
        <v>3</v>
      </c>
      <c r="B234" s="179">
        <v>1</v>
      </c>
      <c r="C234" s="179">
        <v>5</v>
      </c>
      <c r="D234" s="179">
        <v>1</v>
      </c>
      <c r="E234" s="179"/>
      <c r="F234" s="181"/>
      <c r="G234" s="180" t="s">
        <v>422</v>
      </c>
      <c r="H234" s="93">
        <v>201</v>
      </c>
      <c r="I234" s="167">
        <f t="shared" si="23"/>
        <v>0</v>
      </c>
      <c r="J234" s="167">
        <f t="shared" si="23"/>
        <v>0</v>
      </c>
      <c r="K234" s="167">
        <f t="shared" si="23"/>
        <v>0</v>
      </c>
      <c r="L234" s="167">
        <f t="shared" si="23"/>
        <v>0</v>
      </c>
      <c r="M234" s="84"/>
    </row>
    <row r="235" spans="1:13" ht="27" hidden="1" customHeight="1">
      <c r="A235" s="182">
        <v>3</v>
      </c>
      <c r="B235" s="179">
        <v>1</v>
      </c>
      <c r="C235" s="179">
        <v>5</v>
      </c>
      <c r="D235" s="179">
        <v>1</v>
      </c>
      <c r="E235" s="179">
        <v>1</v>
      </c>
      <c r="F235" s="181"/>
      <c r="G235" s="180" t="s">
        <v>422</v>
      </c>
      <c r="H235" s="93">
        <v>202</v>
      </c>
      <c r="I235" s="167">
        <f>SUM(I236:I238)</f>
        <v>0</v>
      </c>
      <c r="J235" s="167">
        <f>SUM(J236:J238)</f>
        <v>0</v>
      </c>
      <c r="K235" s="167">
        <f>SUM(K236:K238)</f>
        <v>0</v>
      </c>
      <c r="L235" s="167">
        <f>SUM(L236:L238)</f>
        <v>0</v>
      </c>
      <c r="M235" s="84"/>
    </row>
    <row r="236" spans="1:13" ht="31.5" hidden="1" customHeight="1">
      <c r="A236" s="182">
        <v>3</v>
      </c>
      <c r="B236" s="179">
        <v>1</v>
      </c>
      <c r="C236" s="179">
        <v>5</v>
      </c>
      <c r="D236" s="179">
        <v>1</v>
      </c>
      <c r="E236" s="179">
        <v>1</v>
      </c>
      <c r="F236" s="181">
        <v>1</v>
      </c>
      <c r="G236" s="237" t="s">
        <v>153</v>
      </c>
      <c r="H236" s="93">
        <v>203</v>
      </c>
      <c r="I236" s="185">
        <v>0</v>
      </c>
      <c r="J236" s="185">
        <v>0</v>
      </c>
      <c r="K236" s="185">
        <v>0</v>
      </c>
      <c r="L236" s="185">
        <v>0</v>
      </c>
      <c r="M236" s="84"/>
    </row>
    <row r="237" spans="1:13" ht="25.5" hidden="1" customHeight="1">
      <c r="A237" s="182">
        <v>3</v>
      </c>
      <c r="B237" s="179">
        <v>1</v>
      </c>
      <c r="C237" s="179">
        <v>5</v>
      </c>
      <c r="D237" s="179">
        <v>1</v>
      </c>
      <c r="E237" s="179">
        <v>1</v>
      </c>
      <c r="F237" s="181">
        <v>2</v>
      </c>
      <c r="G237" s="237" t="s">
        <v>154</v>
      </c>
      <c r="H237" s="93">
        <v>204</v>
      </c>
      <c r="I237" s="185">
        <v>0</v>
      </c>
      <c r="J237" s="185">
        <v>0</v>
      </c>
      <c r="K237" s="185">
        <v>0</v>
      </c>
      <c r="L237" s="185">
        <v>0</v>
      </c>
      <c r="M237" s="84"/>
    </row>
    <row r="238" spans="1:13" ht="28.5" hidden="1" customHeight="1">
      <c r="A238" s="182">
        <v>3</v>
      </c>
      <c r="B238" s="179">
        <v>1</v>
      </c>
      <c r="C238" s="179">
        <v>5</v>
      </c>
      <c r="D238" s="179">
        <v>1</v>
      </c>
      <c r="E238" s="179">
        <v>1</v>
      </c>
      <c r="F238" s="181">
        <v>3</v>
      </c>
      <c r="G238" s="237" t="s">
        <v>155</v>
      </c>
      <c r="H238" s="93">
        <v>205</v>
      </c>
      <c r="I238" s="185">
        <v>0</v>
      </c>
      <c r="J238" s="185">
        <v>0</v>
      </c>
      <c r="K238" s="185">
        <v>0</v>
      </c>
      <c r="L238" s="185">
        <v>0</v>
      </c>
      <c r="M238" s="84"/>
    </row>
    <row r="239" spans="1:13" ht="41.25" hidden="1" customHeight="1">
      <c r="A239" s="163">
        <v>3</v>
      </c>
      <c r="B239" s="164">
        <v>2</v>
      </c>
      <c r="C239" s="164"/>
      <c r="D239" s="164"/>
      <c r="E239" s="164"/>
      <c r="F239" s="166"/>
      <c r="G239" s="165" t="s">
        <v>156</v>
      </c>
      <c r="H239" s="93">
        <v>206</v>
      </c>
      <c r="I239" s="167">
        <f>SUM(I240+I272)</f>
        <v>0</v>
      </c>
      <c r="J239" s="208">
        <f>SUM(J240+J272)</f>
        <v>0</v>
      </c>
      <c r="K239" s="168">
        <f>SUM(K240+K272)</f>
        <v>0</v>
      </c>
      <c r="L239" s="168">
        <f>SUM(L240+L272)</f>
        <v>0</v>
      </c>
      <c r="M239" s="84"/>
    </row>
    <row r="240" spans="1:13" ht="26.25" hidden="1" customHeight="1">
      <c r="A240" s="191">
        <v>3</v>
      </c>
      <c r="B240" s="199">
        <v>2</v>
      </c>
      <c r="C240" s="200">
        <v>1</v>
      </c>
      <c r="D240" s="200"/>
      <c r="E240" s="200"/>
      <c r="F240" s="201"/>
      <c r="G240" s="202" t="s">
        <v>157</v>
      </c>
      <c r="H240" s="93">
        <v>207</v>
      </c>
      <c r="I240" s="195">
        <f>SUM(I241+I250+I254+I258+I262+I265+I268)</f>
        <v>0</v>
      </c>
      <c r="J240" s="222">
        <f>SUM(J241+J250+J254+J258+J262+J265+J268)</f>
        <v>0</v>
      </c>
      <c r="K240" s="196">
        <f>SUM(K241+K250+K254+K258+K262+K265+K268)</f>
        <v>0</v>
      </c>
      <c r="L240" s="196">
        <f>SUM(L241+L250+L254+L258+L262+L265+L268)</f>
        <v>0</v>
      </c>
      <c r="M240" s="84"/>
    </row>
    <row r="241" spans="1:13" ht="30" hidden="1" customHeight="1">
      <c r="A241" s="178">
        <v>3</v>
      </c>
      <c r="B241" s="179">
        <v>2</v>
      </c>
      <c r="C241" s="179">
        <v>1</v>
      </c>
      <c r="D241" s="179">
        <v>1</v>
      </c>
      <c r="E241" s="179"/>
      <c r="F241" s="181"/>
      <c r="G241" s="180" t="s">
        <v>158</v>
      </c>
      <c r="H241" s="93">
        <v>208</v>
      </c>
      <c r="I241" s="195">
        <f>I242</f>
        <v>0</v>
      </c>
      <c r="J241" s="195">
        <f>J242</f>
        <v>0</v>
      </c>
      <c r="K241" s="195">
        <f>K242</f>
        <v>0</v>
      </c>
      <c r="L241" s="195">
        <f>L242</f>
        <v>0</v>
      </c>
      <c r="M241" s="84"/>
    </row>
    <row r="242" spans="1:13" ht="27" hidden="1" customHeight="1">
      <c r="A242" s="178">
        <v>3</v>
      </c>
      <c r="B242" s="178">
        <v>2</v>
      </c>
      <c r="C242" s="179">
        <v>1</v>
      </c>
      <c r="D242" s="179">
        <v>1</v>
      </c>
      <c r="E242" s="179">
        <v>1</v>
      </c>
      <c r="F242" s="181"/>
      <c r="G242" s="180" t="s">
        <v>159</v>
      </c>
      <c r="H242" s="93">
        <v>209</v>
      </c>
      <c r="I242" s="167">
        <f>SUM(I243:I243)</f>
        <v>0</v>
      </c>
      <c r="J242" s="208">
        <f>SUM(J243:J243)</f>
        <v>0</v>
      </c>
      <c r="K242" s="168">
        <f>SUM(K243:K243)</f>
        <v>0</v>
      </c>
      <c r="L242" s="168">
        <f>SUM(L243:L243)</f>
        <v>0</v>
      </c>
      <c r="M242" s="84"/>
    </row>
    <row r="243" spans="1:13" ht="25.5" hidden="1" customHeight="1">
      <c r="A243" s="191">
        <v>3</v>
      </c>
      <c r="B243" s="191">
        <v>2</v>
      </c>
      <c r="C243" s="200">
        <v>1</v>
      </c>
      <c r="D243" s="200">
        <v>1</v>
      </c>
      <c r="E243" s="200">
        <v>1</v>
      </c>
      <c r="F243" s="201">
        <v>1</v>
      </c>
      <c r="G243" s="202" t="s">
        <v>159</v>
      </c>
      <c r="H243" s="93">
        <v>210</v>
      </c>
      <c r="I243" s="185">
        <v>0</v>
      </c>
      <c r="J243" s="185">
        <v>0</v>
      </c>
      <c r="K243" s="185">
        <v>0</v>
      </c>
      <c r="L243" s="185">
        <v>0</v>
      </c>
      <c r="M243" s="84"/>
    </row>
    <row r="244" spans="1:13" ht="25.5" hidden="1" customHeight="1">
      <c r="A244" s="191">
        <v>3</v>
      </c>
      <c r="B244" s="200">
        <v>2</v>
      </c>
      <c r="C244" s="200">
        <v>1</v>
      </c>
      <c r="D244" s="200">
        <v>1</v>
      </c>
      <c r="E244" s="200">
        <v>2</v>
      </c>
      <c r="F244" s="201"/>
      <c r="G244" s="202" t="s">
        <v>160</v>
      </c>
      <c r="H244" s="93">
        <v>211</v>
      </c>
      <c r="I244" s="167">
        <f>SUM(I245:I246)</f>
        <v>0</v>
      </c>
      <c r="J244" s="167">
        <f>SUM(J245:J246)</f>
        <v>0</v>
      </c>
      <c r="K244" s="167">
        <f>SUM(K245:K246)</f>
        <v>0</v>
      </c>
      <c r="L244" s="167">
        <f>SUM(L245:L246)</f>
        <v>0</v>
      </c>
      <c r="M244" s="84"/>
    </row>
    <row r="245" spans="1:13" ht="24.75" hidden="1" customHeight="1">
      <c r="A245" s="191">
        <v>3</v>
      </c>
      <c r="B245" s="200">
        <v>2</v>
      </c>
      <c r="C245" s="200">
        <v>1</v>
      </c>
      <c r="D245" s="200">
        <v>1</v>
      </c>
      <c r="E245" s="200">
        <v>2</v>
      </c>
      <c r="F245" s="201">
        <v>1</v>
      </c>
      <c r="G245" s="202" t="s">
        <v>161</v>
      </c>
      <c r="H245" s="93">
        <v>212</v>
      </c>
      <c r="I245" s="185">
        <v>0</v>
      </c>
      <c r="J245" s="185">
        <v>0</v>
      </c>
      <c r="K245" s="185">
        <v>0</v>
      </c>
      <c r="L245" s="185">
        <v>0</v>
      </c>
      <c r="M245" s="84"/>
    </row>
    <row r="246" spans="1:13" ht="25.5" hidden="1" customHeight="1">
      <c r="A246" s="191">
        <v>3</v>
      </c>
      <c r="B246" s="200">
        <v>2</v>
      </c>
      <c r="C246" s="200">
        <v>1</v>
      </c>
      <c r="D246" s="200">
        <v>1</v>
      </c>
      <c r="E246" s="200">
        <v>2</v>
      </c>
      <c r="F246" s="201">
        <v>2</v>
      </c>
      <c r="G246" s="202" t="s">
        <v>162</v>
      </c>
      <c r="H246" s="93">
        <v>213</v>
      </c>
      <c r="I246" s="185">
        <v>0</v>
      </c>
      <c r="J246" s="185">
        <v>0</v>
      </c>
      <c r="K246" s="185">
        <v>0</v>
      </c>
      <c r="L246" s="185">
        <v>0</v>
      </c>
      <c r="M246" s="84"/>
    </row>
    <row r="247" spans="1:13" ht="25.5" hidden="1" customHeight="1">
      <c r="A247" s="191">
        <v>3</v>
      </c>
      <c r="B247" s="200">
        <v>2</v>
      </c>
      <c r="C247" s="200">
        <v>1</v>
      </c>
      <c r="D247" s="200">
        <v>1</v>
      </c>
      <c r="E247" s="200">
        <v>3</v>
      </c>
      <c r="F247" s="238"/>
      <c r="G247" s="202" t="s">
        <v>163</v>
      </c>
      <c r="H247" s="93">
        <v>214</v>
      </c>
      <c r="I247" s="167">
        <f>SUM(I248:I249)</f>
        <v>0</v>
      </c>
      <c r="J247" s="167">
        <f>SUM(J248:J249)</f>
        <v>0</v>
      </c>
      <c r="K247" s="167">
        <f>SUM(K248:K249)</f>
        <v>0</v>
      </c>
      <c r="L247" s="167">
        <f>SUM(L248:L249)</f>
        <v>0</v>
      </c>
      <c r="M247" s="84"/>
    </row>
    <row r="248" spans="1:13" ht="29.25" hidden="1" customHeight="1">
      <c r="A248" s="191">
        <v>3</v>
      </c>
      <c r="B248" s="200">
        <v>2</v>
      </c>
      <c r="C248" s="200">
        <v>1</v>
      </c>
      <c r="D248" s="200">
        <v>1</v>
      </c>
      <c r="E248" s="200">
        <v>3</v>
      </c>
      <c r="F248" s="201">
        <v>1</v>
      </c>
      <c r="G248" s="202" t="s">
        <v>164</v>
      </c>
      <c r="H248" s="93">
        <v>215</v>
      </c>
      <c r="I248" s="185">
        <v>0</v>
      </c>
      <c r="J248" s="185">
        <v>0</v>
      </c>
      <c r="K248" s="185">
        <v>0</v>
      </c>
      <c r="L248" s="185">
        <v>0</v>
      </c>
      <c r="M248" s="84"/>
    </row>
    <row r="249" spans="1:13" ht="25.5" hidden="1" customHeight="1">
      <c r="A249" s="191">
        <v>3</v>
      </c>
      <c r="B249" s="200">
        <v>2</v>
      </c>
      <c r="C249" s="200">
        <v>1</v>
      </c>
      <c r="D249" s="200">
        <v>1</v>
      </c>
      <c r="E249" s="200">
        <v>3</v>
      </c>
      <c r="F249" s="201">
        <v>2</v>
      </c>
      <c r="G249" s="202" t="s">
        <v>165</v>
      </c>
      <c r="H249" s="93">
        <v>216</v>
      </c>
      <c r="I249" s="185">
        <v>0</v>
      </c>
      <c r="J249" s="185">
        <v>0</v>
      </c>
      <c r="K249" s="185">
        <v>0</v>
      </c>
      <c r="L249" s="185">
        <v>0</v>
      </c>
      <c r="M249" s="84"/>
    </row>
    <row r="250" spans="1:13" ht="27" hidden="1" customHeight="1">
      <c r="A250" s="178">
        <v>3</v>
      </c>
      <c r="B250" s="179">
        <v>2</v>
      </c>
      <c r="C250" s="179">
        <v>1</v>
      </c>
      <c r="D250" s="179">
        <v>2</v>
      </c>
      <c r="E250" s="179"/>
      <c r="F250" s="181"/>
      <c r="G250" s="180" t="s">
        <v>166</v>
      </c>
      <c r="H250" s="93">
        <v>217</v>
      </c>
      <c r="I250" s="167">
        <f>I251</f>
        <v>0</v>
      </c>
      <c r="J250" s="167">
        <f>J251</f>
        <v>0</v>
      </c>
      <c r="K250" s="167">
        <f>K251</f>
        <v>0</v>
      </c>
      <c r="L250" s="167">
        <f>L251</f>
        <v>0</v>
      </c>
      <c r="M250" s="84"/>
    </row>
    <row r="251" spans="1:13" ht="27.75" hidden="1" customHeight="1">
      <c r="A251" s="178">
        <v>3</v>
      </c>
      <c r="B251" s="179">
        <v>2</v>
      </c>
      <c r="C251" s="179">
        <v>1</v>
      </c>
      <c r="D251" s="179">
        <v>2</v>
      </c>
      <c r="E251" s="179">
        <v>1</v>
      </c>
      <c r="F251" s="181"/>
      <c r="G251" s="180" t="s">
        <v>166</v>
      </c>
      <c r="H251" s="93">
        <v>218</v>
      </c>
      <c r="I251" s="167">
        <f>SUM(I252:I253)</f>
        <v>0</v>
      </c>
      <c r="J251" s="208">
        <f>SUM(J252:J253)</f>
        <v>0</v>
      </c>
      <c r="K251" s="168">
        <f>SUM(K252:K253)</f>
        <v>0</v>
      </c>
      <c r="L251" s="168">
        <f>SUM(L252:L253)</f>
        <v>0</v>
      </c>
      <c r="M251" s="84"/>
    </row>
    <row r="252" spans="1:13" ht="27" hidden="1" customHeight="1">
      <c r="A252" s="191">
        <v>3</v>
      </c>
      <c r="B252" s="199">
        <v>2</v>
      </c>
      <c r="C252" s="200">
        <v>1</v>
      </c>
      <c r="D252" s="200">
        <v>2</v>
      </c>
      <c r="E252" s="200">
        <v>1</v>
      </c>
      <c r="F252" s="201">
        <v>1</v>
      </c>
      <c r="G252" s="202" t="s">
        <v>167</v>
      </c>
      <c r="H252" s="93">
        <v>219</v>
      </c>
      <c r="I252" s="185">
        <v>0</v>
      </c>
      <c r="J252" s="185">
        <v>0</v>
      </c>
      <c r="K252" s="185">
        <v>0</v>
      </c>
      <c r="L252" s="185">
        <v>0</v>
      </c>
      <c r="M252" s="84"/>
    </row>
    <row r="253" spans="1:13" ht="25.5" hidden="1" customHeight="1">
      <c r="A253" s="178">
        <v>3</v>
      </c>
      <c r="B253" s="179">
        <v>2</v>
      </c>
      <c r="C253" s="179">
        <v>1</v>
      </c>
      <c r="D253" s="179">
        <v>2</v>
      </c>
      <c r="E253" s="179">
        <v>1</v>
      </c>
      <c r="F253" s="181">
        <v>2</v>
      </c>
      <c r="G253" s="180" t="s">
        <v>168</v>
      </c>
      <c r="H253" s="93">
        <v>220</v>
      </c>
      <c r="I253" s="185">
        <v>0</v>
      </c>
      <c r="J253" s="185">
        <v>0</v>
      </c>
      <c r="K253" s="185">
        <v>0</v>
      </c>
      <c r="L253" s="185">
        <v>0</v>
      </c>
      <c r="M253" s="84"/>
    </row>
    <row r="254" spans="1:13" ht="26.25" hidden="1" customHeight="1">
      <c r="A254" s="173">
        <v>3</v>
      </c>
      <c r="B254" s="171">
        <v>2</v>
      </c>
      <c r="C254" s="171">
        <v>1</v>
      </c>
      <c r="D254" s="171">
        <v>3</v>
      </c>
      <c r="E254" s="171"/>
      <c r="F254" s="174"/>
      <c r="G254" s="172" t="s">
        <v>169</v>
      </c>
      <c r="H254" s="93">
        <v>221</v>
      </c>
      <c r="I254" s="188">
        <f>I255</f>
        <v>0</v>
      </c>
      <c r="J254" s="210">
        <f>J255</f>
        <v>0</v>
      </c>
      <c r="K254" s="189">
        <f>K255</f>
        <v>0</v>
      </c>
      <c r="L254" s="189">
        <f>L255</f>
        <v>0</v>
      </c>
      <c r="M254" s="84"/>
    </row>
    <row r="255" spans="1:13" ht="29.25" hidden="1" customHeight="1">
      <c r="A255" s="178">
        <v>3</v>
      </c>
      <c r="B255" s="179">
        <v>2</v>
      </c>
      <c r="C255" s="179">
        <v>1</v>
      </c>
      <c r="D255" s="179">
        <v>3</v>
      </c>
      <c r="E255" s="179">
        <v>1</v>
      </c>
      <c r="F255" s="181"/>
      <c r="G255" s="172" t="s">
        <v>169</v>
      </c>
      <c r="H255" s="93">
        <v>222</v>
      </c>
      <c r="I255" s="167">
        <f>I256+I257</f>
        <v>0</v>
      </c>
      <c r="J255" s="167">
        <f>J256+J257</f>
        <v>0</v>
      </c>
      <c r="K255" s="167">
        <f>K256+K257</f>
        <v>0</v>
      </c>
      <c r="L255" s="167">
        <f>L256+L257</f>
        <v>0</v>
      </c>
      <c r="M255" s="84"/>
    </row>
    <row r="256" spans="1:13" ht="30" hidden="1" customHeight="1">
      <c r="A256" s="178">
        <v>3</v>
      </c>
      <c r="B256" s="179">
        <v>2</v>
      </c>
      <c r="C256" s="179">
        <v>1</v>
      </c>
      <c r="D256" s="179">
        <v>3</v>
      </c>
      <c r="E256" s="179">
        <v>1</v>
      </c>
      <c r="F256" s="181">
        <v>1</v>
      </c>
      <c r="G256" s="180" t="s">
        <v>170</v>
      </c>
      <c r="H256" s="93">
        <v>223</v>
      </c>
      <c r="I256" s="185">
        <v>0</v>
      </c>
      <c r="J256" s="185">
        <v>0</v>
      </c>
      <c r="K256" s="185">
        <v>0</v>
      </c>
      <c r="L256" s="185">
        <v>0</v>
      </c>
      <c r="M256" s="84"/>
    </row>
    <row r="257" spans="1:13" ht="27.75" hidden="1" customHeight="1">
      <c r="A257" s="178">
        <v>3</v>
      </c>
      <c r="B257" s="179">
        <v>2</v>
      </c>
      <c r="C257" s="179">
        <v>1</v>
      </c>
      <c r="D257" s="179">
        <v>3</v>
      </c>
      <c r="E257" s="179">
        <v>1</v>
      </c>
      <c r="F257" s="181">
        <v>2</v>
      </c>
      <c r="G257" s="180" t="s">
        <v>171</v>
      </c>
      <c r="H257" s="93">
        <v>224</v>
      </c>
      <c r="I257" s="230">
        <v>0</v>
      </c>
      <c r="J257" s="227">
        <v>0</v>
      </c>
      <c r="K257" s="230">
        <v>0</v>
      </c>
      <c r="L257" s="230">
        <v>0</v>
      </c>
      <c r="M257" s="84"/>
    </row>
    <row r="258" spans="1:13" ht="26.25" hidden="1" customHeight="1">
      <c r="A258" s="178">
        <v>3</v>
      </c>
      <c r="B258" s="179">
        <v>2</v>
      </c>
      <c r="C258" s="179">
        <v>1</v>
      </c>
      <c r="D258" s="179">
        <v>4</v>
      </c>
      <c r="E258" s="179"/>
      <c r="F258" s="181"/>
      <c r="G258" s="180" t="s">
        <v>172</v>
      </c>
      <c r="H258" s="93">
        <v>225</v>
      </c>
      <c r="I258" s="167">
        <f>I259</f>
        <v>0</v>
      </c>
      <c r="J258" s="168">
        <f>J259</f>
        <v>0</v>
      </c>
      <c r="K258" s="167">
        <f>K259</f>
        <v>0</v>
      </c>
      <c r="L258" s="168">
        <f>L259</f>
        <v>0</v>
      </c>
      <c r="M258" s="84"/>
    </row>
    <row r="259" spans="1:13" ht="27.75" hidden="1" customHeight="1">
      <c r="A259" s="173">
        <v>3</v>
      </c>
      <c r="B259" s="171">
        <v>2</v>
      </c>
      <c r="C259" s="171">
        <v>1</v>
      </c>
      <c r="D259" s="171">
        <v>4</v>
      </c>
      <c r="E259" s="171">
        <v>1</v>
      </c>
      <c r="F259" s="174"/>
      <c r="G259" s="172" t="s">
        <v>172</v>
      </c>
      <c r="H259" s="93">
        <v>226</v>
      </c>
      <c r="I259" s="188">
        <f>SUM(I260:I261)</f>
        <v>0</v>
      </c>
      <c r="J259" s="210">
        <f>SUM(J260:J261)</f>
        <v>0</v>
      </c>
      <c r="K259" s="189">
        <f>SUM(K260:K261)</f>
        <v>0</v>
      </c>
      <c r="L259" s="189">
        <f>SUM(L260:L261)</f>
        <v>0</v>
      </c>
      <c r="M259" s="84"/>
    </row>
    <row r="260" spans="1:13" ht="25.5" hidden="1" customHeight="1">
      <c r="A260" s="178">
        <v>3</v>
      </c>
      <c r="B260" s="179">
        <v>2</v>
      </c>
      <c r="C260" s="179">
        <v>1</v>
      </c>
      <c r="D260" s="179">
        <v>4</v>
      </c>
      <c r="E260" s="179">
        <v>1</v>
      </c>
      <c r="F260" s="181">
        <v>1</v>
      </c>
      <c r="G260" s="180" t="s">
        <v>173</v>
      </c>
      <c r="H260" s="93">
        <v>227</v>
      </c>
      <c r="I260" s="185">
        <v>0</v>
      </c>
      <c r="J260" s="185">
        <v>0</v>
      </c>
      <c r="K260" s="185">
        <v>0</v>
      </c>
      <c r="L260" s="185">
        <v>0</v>
      </c>
      <c r="M260" s="84"/>
    </row>
    <row r="261" spans="1:13" ht="27.75" hidden="1" customHeight="1">
      <c r="A261" s="178">
        <v>3</v>
      </c>
      <c r="B261" s="179">
        <v>2</v>
      </c>
      <c r="C261" s="179">
        <v>1</v>
      </c>
      <c r="D261" s="179">
        <v>4</v>
      </c>
      <c r="E261" s="179">
        <v>1</v>
      </c>
      <c r="F261" s="181">
        <v>2</v>
      </c>
      <c r="G261" s="180" t="s">
        <v>174</v>
      </c>
      <c r="H261" s="93">
        <v>228</v>
      </c>
      <c r="I261" s="185">
        <v>0</v>
      </c>
      <c r="J261" s="185">
        <v>0</v>
      </c>
      <c r="K261" s="185">
        <v>0</v>
      </c>
      <c r="L261" s="185">
        <v>0</v>
      </c>
      <c r="M261" s="84"/>
    </row>
    <row r="262" spans="1:13" hidden="1">
      <c r="A262" s="178">
        <v>3</v>
      </c>
      <c r="B262" s="179">
        <v>2</v>
      </c>
      <c r="C262" s="179">
        <v>1</v>
      </c>
      <c r="D262" s="179">
        <v>5</v>
      </c>
      <c r="E262" s="179"/>
      <c r="F262" s="181"/>
      <c r="G262" s="180" t="s">
        <v>175</v>
      </c>
      <c r="H262" s="93">
        <v>229</v>
      </c>
      <c r="I262" s="167">
        <f t="shared" ref="I262:L263" si="24">I263</f>
        <v>0</v>
      </c>
      <c r="J262" s="208">
        <f t="shared" si="24"/>
        <v>0</v>
      </c>
      <c r="K262" s="168">
        <f t="shared" si="24"/>
        <v>0</v>
      </c>
      <c r="L262" s="168">
        <f t="shared" si="24"/>
        <v>0</v>
      </c>
    </row>
    <row r="263" spans="1:13" ht="29.25" hidden="1" customHeight="1">
      <c r="A263" s="178">
        <v>3</v>
      </c>
      <c r="B263" s="179">
        <v>2</v>
      </c>
      <c r="C263" s="179">
        <v>1</v>
      </c>
      <c r="D263" s="179">
        <v>5</v>
      </c>
      <c r="E263" s="179">
        <v>1</v>
      </c>
      <c r="F263" s="181"/>
      <c r="G263" s="180" t="s">
        <v>175</v>
      </c>
      <c r="H263" s="93">
        <v>230</v>
      </c>
      <c r="I263" s="168">
        <f t="shared" si="24"/>
        <v>0</v>
      </c>
      <c r="J263" s="208">
        <f t="shared" si="24"/>
        <v>0</v>
      </c>
      <c r="K263" s="168">
        <f t="shared" si="24"/>
        <v>0</v>
      </c>
      <c r="L263" s="168">
        <f t="shared" si="24"/>
        <v>0</v>
      </c>
      <c r="M263" s="84"/>
    </row>
    <row r="264" spans="1:13" hidden="1">
      <c r="A264" s="199">
        <v>3</v>
      </c>
      <c r="B264" s="200">
        <v>2</v>
      </c>
      <c r="C264" s="200">
        <v>1</v>
      </c>
      <c r="D264" s="200">
        <v>5</v>
      </c>
      <c r="E264" s="200">
        <v>1</v>
      </c>
      <c r="F264" s="201">
        <v>1</v>
      </c>
      <c r="G264" s="180" t="s">
        <v>175</v>
      </c>
      <c r="H264" s="93">
        <v>231</v>
      </c>
      <c r="I264" s="230">
        <v>0</v>
      </c>
      <c r="J264" s="230">
        <v>0</v>
      </c>
      <c r="K264" s="230">
        <v>0</v>
      </c>
      <c r="L264" s="230">
        <v>0</v>
      </c>
    </row>
    <row r="265" spans="1:13" hidden="1">
      <c r="A265" s="178">
        <v>3</v>
      </c>
      <c r="B265" s="179">
        <v>2</v>
      </c>
      <c r="C265" s="179">
        <v>1</v>
      </c>
      <c r="D265" s="179">
        <v>6</v>
      </c>
      <c r="E265" s="179"/>
      <c r="F265" s="181"/>
      <c r="G265" s="180" t="s">
        <v>176</v>
      </c>
      <c r="H265" s="93">
        <v>232</v>
      </c>
      <c r="I265" s="167">
        <f t="shared" ref="I265:L266" si="25">I266</f>
        <v>0</v>
      </c>
      <c r="J265" s="208">
        <f t="shared" si="25"/>
        <v>0</v>
      </c>
      <c r="K265" s="168">
        <f t="shared" si="25"/>
        <v>0</v>
      </c>
      <c r="L265" s="168">
        <f t="shared" si="25"/>
        <v>0</v>
      </c>
    </row>
    <row r="266" spans="1:13" hidden="1">
      <c r="A266" s="178">
        <v>3</v>
      </c>
      <c r="B266" s="178">
        <v>2</v>
      </c>
      <c r="C266" s="179">
        <v>1</v>
      </c>
      <c r="D266" s="179">
        <v>6</v>
      </c>
      <c r="E266" s="179">
        <v>1</v>
      </c>
      <c r="F266" s="181"/>
      <c r="G266" s="180" t="s">
        <v>176</v>
      </c>
      <c r="H266" s="93">
        <v>233</v>
      </c>
      <c r="I266" s="167">
        <f t="shared" si="25"/>
        <v>0</v>
      </c>
      <c r="J266" s="208">
        <f t="shared" si="25"/>
        <v>0</v>
      </c>
      <c r="K266" s="168">
        <f t="shared" si="25"/>
        <v>0</v>
      </c>
      <c r="L266" s="168">
        <f t="shared" si="25"/>
        <v>0</v>
      </c>
    </row>
    <row r="267" spans="1:13" ht="24" hidden="1" customHeight="1">
      <c r="A267" s="173">
        <v>3</v>
      </c>
      <c r="B267" s="173">
        <v>2</v>
      </c>
      <c r="C267" s="179">
        <v>1</v>
      </c>
      <c r="D267" s="179">
        <v>6</v>
      </c>
      <c r="E267" s="179">
        <v>1</v>
      </c>
      <c r="F267" s="181">
        <v>1</v>
      </c>
      <c r="G267" s="180" t="s">
        <v>176</v>
      </c>
      <c r="H267" s="93">
        <v>234</v>
      </c>
      <c r="I267" s="230">
        <v>0</v>
      </c>
      <c r="J267" s="230">
        <v>0</v>
      </c>
      <c r="K267" s="230">
        <v>0</v>
      </c>
      <c r="L267" s="230">
        <v>0</v>
      </c>
      <c r="M267" s="84"/>
    </row>
    <row r="268" spans="1:13" ht="27.75" hidden="1" customHeight="1">
      <c r="A268" s="178">
        <v>3</v>
      </c>
      <c r="B268" s="178">
        <v>2</v>
      </c>
      <c r="C268" s="179">
        <v>1</v>
      </c>
      <c r="D268" s="179">
        <v>7</v>
      </c>
      <c r="E268" s="179"/>
      <c r="F268" s="181"/>
      <c r="G268" s="180" t="s">
        <v>177</v>
      </c>
      <c r="H268" s="93">
        <v>235</v>
      </c>
      <c r="I268" s="167">
        <f>I269</f>
        <v>0</v>
      </c>
      <c r="J268" s="208">
        <f>J269</f>
        <v>0</v>
      </c>
      <c r="K268" s="168">
        <f>K269</f>
        <v>0</v>
      </c>
      <c r="L268" s="168">
        <f>L269</f>
        <v>0</v>
      </c>
      <c r="M268" s="84"/>
    </row>
    <row r="269" spans="1:13" hidden="1">
      <c r="A269" s="178">
        <v>3</v>
      </c>
      <c r="B269" s="179">
        <v>2</v>
      </c>
      <c r="C269" s="179">
        <v>1</v>
      </c>
      <c r="D269" s="179">
        <v>7</v>
      </c>
      <c r="E269" s="179">
        <v>1</v>
      </c>
      <c r="F269" s="181"/>
      <c r="G269" s="180" t="s">
        <v>177</v>
      </c>
      <c r="H269" s="93">
        <v>236</v>
      </c>
      <c r="I269" s="167">
        <f>I270+I271</f>
        <v>0</v>
      </c>
      <c r="J269" s="167">
        <f>J270+J271</f>
        <v>0</v>
      </c>
      <c r="K269" s="167">
        <f>K270+K271</f>
        <v>0</v>
      </c>
      <c r="L269" s="167">
        <f>L270+L271</f>
        <v>0</v>
      </c>
    </row>
    <row r="270" spans="1:13" ht="27" hidden="1" customHeight="1">
      <c r="A270" s="178">
        <v>3</v>
      </c>
      <c r="B270" s="179">
        <v>2</v>
      </c>
      <c r="C270" s="179">
        <v>1</v>
      </c>
      <c r="D270" s="179">
        <v>7</v>
      </c>
      <c r="E270" s="179">
        <v>1</v>
      </c>
      <c r="F270" s="181">
        <v>1</v>
      </c>
      <c r="G270" s="180" t="s">
        <v>178</v>
      </c>
      <c r="H270" s="93">
        <v>237</v>
      </c>
      <c r="I270" s="184">
        <v>0</v>
      </c>
      <c r="J270" s="185">
        <v>0</v>
      </c>
      <c r="K270" s="185">
        <v>0</v>
      </c>
      <c r="L270" s="185">
        <v>0</v>
      </c>
      <c r="M270" s="84"/>
    </row>
    <row r="271" spans="1:13" ht="24.75" hidden="1" customHeight="1">
      <c r="A271" s="178">
        <v>3</v>
      </c>
      <c r="B271" s="179">
        <v>2</v>
      </c>
      <c r="C271" s="179">
        <v>1</v>
      </c>
      <c r="D271" s="179">
        <v>7</v>
      </c>
      <c r="E271" s="179">
        <v>1</v>
      </c>
      <c r="F271" s="181">
        <v>2</v>
      </c>
      <c r="G271" s="180" t="s">
        <v>179</v>
      </c>
      <c r="H271" s="93">
        <v>238</v>
      </c>
      <c r="I271" s="185">
        <v>0</v>
      </c>
      <c r="J271" s="185">
        <v>0</v>
      </c>
      <c r="K271" s="185">
        <v>0</v>
      </c>
      <c r="L271" s="185">
        <v>0</v>
      </c>
      <c r="M271" s="84"/>
    </row>
    <row r="272" spans="1:13" ht="38.25" hidden="1" customHeight="1">
      <c r="A272" s="178">
        <v>3</v>
      </c>
      <c r="B272" s="179">
        <v>2</v>
      </c>
      <c r="C272" s="179">
        <v>2</v>
      </c>
      <c r="D272" s="239"/>
      <c r="E272" s="239"/>
      <c r="F272" s="240"/>
      <c r="G272" s="180" t="s">
        <v>180</v>
      </c>
      <c r="H272" s="93">
        <v>239</v>
      </c>
      <c r="I272" s="167">
        <f>SUM(I273+I282+I286+I290+I294+I297+I300)</f>
        <v>0</v>
      </c>
      <c r="J272" s="208">
        <f>SUM(J273+J282+J286+J290+J294+J297+J300)</f>
        <v>0</v>
      </c>
      <c r="K272" s="168">
        <f>SUM(K273+K282+K286+K290+K294+K297+K300)</f>
        <v>0</v>
      </c>
      <c r="L272" s="168">
        <f>SUM(L273+L282+L286+L290+L294+L297+L300)</f>
        <v>0</v>
      </c>
      <c r="M272" s="84"/>
    </row>
    <row r="273" spans="1:13" hidden="1">
      <c r="A273" s="178">
        <v>3</v>
      </c>
      <c r="B273" s="179">
        <v>2</v>
      </c>
      <c r="C273" s="179">
        <v>2</v>
      </c>
      <c r="D273" s="179">
        <v>1</v>
      </c>
      <c r="E273" s="179"/>
      <c r="F273" s="181"/>
      <c r="G273" s="180" t="s">
        <v>181</v>
      </c>
      <c r="H273" s="93">
        <v>240</v>
      </c>
      <c r="I273" s="167">
        <f>I274</f>
        <v>0</v>
      </c>
      <c r="J273" s="167">
        <f>J274</f>
        <v>0</v>
      </c>
      <c r="K273" s="167">
        <f>K274</f>
        <v>0</v>
      </c>
      <c r="L273" s="167">
        <f>L274</f>
        <v>0</v>
      </c>
    </row>
    <row r="274" spans="1:13" hidden="1">
      <c r="A274" s="182">
        <v>3</v>
      </c>
      <c r="B274" s="178">
        <v>2</v>
      </c>
      <c r="C274" s="179">
        <v>2</v>
      </c>
      <c r="D274" s="179">
        <v>1</v>
      </c>
      <c r="E274" s="179">
        <v>1</v>
      </c>
      <c r="F274" s="181"/>
      <c r="G274" s="180" t="s">
        <v>159</v>
      </c>
      <c r="H274" s="93">
        <v>241</v>
      </c>
      <c r="I274" s="167">
        <f>SUM(I275)</f>
        <v>0</v>
      </c>
      <c r="J274" s="167">
        <f>SUM(J275)</f>
        <v>0</v>
      </c>
      <c r="K274" s="167">
        <f>SUM(K275)</f>
        <v>0</v>
      </c>
      <c r="L274" s="167">
        <f>SUM(L275)</f>
        <v>0</v>
      </c>
    </row>
    <row r="275" spans="1:13" hidden="1">
      <c r="A275" s="182">
        <v>3</v>
      </c>
      <c r="B275" s="178">
        <v>2</v>
      </c>
      <c r="C275" s="179">
        <v>2</v>
      </c>
      <c r="D275" s="179">
        <v>1</v>
      </c>
      <c r="E275" s="179">
        <v>1</v>
      </c>
      <c r="F275" s="181">
        <v>1</v>
      </c>
      <c r="G275" s="180" t="s">
        <v>159</v>
      </c>
      <c r="H275" s="93">
        <v>242</v>
      </c>
      <c r="I275" s="185">
        <v>0</v>
      </c>
      <c r="J275" s="185">
        <v>0</v>
      </c>
      <c r="K275" s="185">
        <v>0</v>
      </c>
      <c r="L275" s="185">
        <v>0</v>
      </c>
    </row>
    <row r="276" spans="1:13" ht="24" hidden="1" customHeight="1">
      <c r="A276" s="182">
        <v>3</v>
      </c>
      <c r="B276" s="178">
        <v>2</v>
      </c>
      <c r="C276" s="179">
        <v>2</v>
      </c>
      <c r="D276" s="179">
        <v>1</v>
      </c>
      <c r="E276" s="179">
        <v>2</v>
      </c>
      <c r="F276" s="181"/>
      <c r="G276" s="180" t="s">
        <v>182</v>
      </c>
      <c r="H276" s="93">
        <v>243</v>
      </c>
      <c r="I276" s="167">
        <f>SUM(I277:I278)</f>
        <v>0</v>
      </c>
      <c r="J276" s="167">
        <f>SUM(J277:J278)</f>
        <v>0</v>
      </c>
      <c r="K276" s="167">
        <f>SUM(K277:K278)</f>
        <v>0</v>
      </c>
      <c r="L276" s="167">
        <f>SUM(L277:L278)</f>
        <v>0</v>
      </c>
      <c r="M276" s="84"/>
    </row>
    <row r="277" spans="1:13" ht="24" hidden="1" customHeight="1">
      <c r="A277" s="182">
        <v>3</v>
      </c>
      <c r="B277" s="178">
        <v>2</v>
      </c>
      <c r="C277" s="179">
        <v>2</v>
      </c>
      <c r="D277" s="179">
        <v>1</v>
      </c>
      <c r="E277" s="179">
        <v>2</v>
      </c>
      <c r="F277" s="181">
        <v>1</v>
      </c>
      <c r="G277" s="180" t="s">
        <v>161</v>
      </c>
      <c r="H277" s="93">
        <v>244</v>
      </c>
      <c r="I277" s="185">
        <v>0</v>
      </c>
      <c r="J277" s="184">
        <v>0</v>
      </c>
      <c r="K277" s="185">
        <v>0</v>
      </c>
      <c r="L277" s="185">
        <v>0</v>
      </c>
      <c r="M277" s="84"/>
    </row>
    <row r="278" spans="1:13" ht="32.25" hidden="1" customHeight="1">
      <c r="A278" s="182">
        <v>3</v>
      </c>
      <c r="B278" s="178">
        <v>2</v>
      </c>
      <c r="C278" s="179">
        <v>2</v>
      </c>
      <c r="D278" s="179">
        <v>1</v>
      </c>
      <c r="E278" s="179">
        <v>2</v>
      </c>
      <c r="F278" s="181">
        <v>2</v>
      </c>
      <c r="G278" s="180" t="s">
        <v>162</v>
      </c>
      <c r="H278" s="93">
        <v>245</v>
      </c>
      <c r="I278" s="185">
        <v>0</v>
      </c>
      <c r="J278" s="184">
        <v>0</v>
      </c>
      <c r="K278" s="185">
        <v>0</v>
      </c>
      <c r="L278" s="185">
        <v>0</v>
      </c>
      <c r="M278" s="84"/>
    </row>
    <row r="279" spans="1:13" ht="27" hidden="1" customHeight="1">
      <c r="A279" s="182">
        <v>3</v>
      </c>
      <c r="B279" s="178">
        <v>2</v>
      </c>
      <c r="C279" s="179">
        <v>2</v>
      </c>
      <c r="D279" s="179">
        <v>1</v>
      </c>
      <c r="E279" s="179">
        <v>3</v>
      </c>
      <c r="F279" s="181"/>
      <c r="G279" s="180" t="s">
        <v>163</v>
      </c>
      <c r="H279" s="93">
        <v>246</v>
      </c>
      <c r="I279" s="167">
        <f>SUM(I280:I281)</f>
        <v>0</v>
      </c>
      <c r="J279" s="167">
        <f>SUM(J280:J281)</f>
        <v>0</v>
      </c>
      <c r="K279" s="167">
        <f>SUM(K280:K281)</f>
        <v>0</v>
      </c>
      <c r="L279" s="167">
        <f>SUM(L280:L281)</f>
        <v>0</v>
      </c>
      <c r="M279" s="84"/>
    </row>
    <row r="280" spans="1:13" ht="27.75" hidden="1" customHeight="1">
      <c r="A280" s="182">
        <v>3</v>
      </c>
      <c r="B280" s="178">
        <v>2</v>
      </c>
      <c r="C280" s="179">
        <v>2</v>
      </c>
      <c r="D280" s="179">
        <v>1</v>
      </c>
      <c r="E280" s="179">
        <v>3</v>
      </c>
      <c r="F280" s="181">
        <v>1</v>
      </c>
      <c r="G280" s="180" t="s">
        <v>164</v>
      </c>
      <c r="H280" s="93">
        <v>247</v>
      </c>
      <c r="I280" s="185">
        <v>0</v>
      </c>
      <c r="J280" s="184">
        <v>0</v>
      </c>
      <c r="K280" s="185">
        <v>0</v>
      </c>
      <c r="L280" s="185">
        <v>0</v>
      </c>
      <c r="M280" s="84"/>
    </row>
    <row r="281" spans="1:13" ht="27" hidden="1" customHeight="1">
      <c r="A281" s="182">
        <v>3</v>
      </c>
      <c r="B281" s="178">
        <v>2</v>
      </c>
      <c r="C281" s="179">
        <v>2</v>
      </c>
      <c r="D281" s="179">
        <v>1</v>
      </c>
      <c r="E281" s="179">
        <v>3</v>
      </c>
      <c r="F281" s="181">
        <v>2</v>
      </c>
      <c r="G281" s="180" t="s">
        <v>183</v>
      </c>
      <c r="H281" s="93">
        <v>248</v>
      </c>
      <c r="I281" s="185">
        <v>0</v>
      </c>
      <c r="J281" s="184">
        <v>0</v>
      </c>
      <c r="K281" s="185">
        <v>0</v>
      </c>
      <c r="L281" s="185">
        <v>0</v>
      </c>
      <c r="M281" s="84"/>
    </row>
    <row r="282" spans="1:13" ht="25.5" hidden="1" customHeight="1">
      <c r="A282" s="182">
        <v>3</v>
      </c>
      <c r="B282" s="178">
        <v>2</v>
      </c>
      <c r="C282" s="179">
        <v>2</v>
      </c>
      <c r="D282" s="179">
        <v>2</v>
      </c>
      <c r="E282" s="179"/>
      <c r="F282" s="181"/>
      <c r="G282" s="180" t="s">
        <v>184</v>
      </c>
      <c r="H282" s="93">
        <v>249</v>
      </c>
      <c r="I282" s="167">
        <f>I283</f>
        <v>0</v>
      </c>
      <c r="J282" s="168">
        <f>J283</f>
        <v>0</v>
      </c>
      <c r="K282" s="167">
        <f>K283</f>
        <v>0</v>
      </c>
      <c r="L282" s="168">
        <f>L283</f>
        <v>0</v>
      </c>
      <c r="M282" s="84"/>
    </row>
    <row r="283" spans="1:13" ht="32.25" hidden="1" customHeight="1">
      <c r="A283" s="178">
        <v>3</v>
      </c>
      <c r="B283" s="179">
        <v>2</v>
      </c>
      <c r="C283" s="171">
        <v>2</v>
      </c>
      <c r="D283" s="171">
        <v>2</v>
      </c>
      <c r="E283" s="171">
        <v>1</v>
      </c>
      <c r="F283" s="174"/>
      <c r="G283" s="180" t="s">
        <v>184</v>
      </c>
      <c r="H283" s="93">
        <v>250</v>
      </c>
      <c r="I283" s="188">
        <f>SUM(I284:I285)</f>
        <v>0</v>
      </c>
      <c r="J283" s="210">
        <f>SUM(J284:J285)</f>
        <v>0</v>
      </c>
      <c r="K283" s="189">
        <f>SUM(K284:K285)</f>
        <v>0</v>
      </c>
      <c r="L283" s="189">
        <f>SUM(L284:L285)</f>
        <v>0</v>
      </c>
      <c r="M283" s="84"/>
    </row>
    <row r="284" spans="1:13" ht="25.5" hidden="1" customHeight="1">
      <c r="A284" s="178">
        <v>3</v>
      </c>
      <c r="B284" s="179">
        <v>2</v>
      </c>
      <c r="C284" s="179">
        <v>2</v>
      </c>
      <c r="D284" s="179">
        <v>2</v>
      </c>
      <c r="E284" s="179">
        <v>1</v>
      </c>
      <c r="F284" s="181">
        <v>1</v>
      </c>
      <c r="G284" s="180" t="s">
        <v>185</v>
      </c>
      <c r="H284" s="93">
        <v>251</v>
      </c>
      <c r="I284" s="185">
        <v>0</v>
      </c>
      <c r="J284" s="185">
        <v>0</v>
      </c>
      <c r="K284" s="185">
        <v>0</v>
      </c>
      <c r="L284" s="185">
        <v>0</v>
      </c>
      <c r="M284" s="84"/>
    </row>
    <row r="285" spans="1:13" ht="25.5" hidden="1" customHeight="1">
      <c r="A285" s="178">
        <v>3</v>
      </c>
      <c r="B285" s="179">
        <v>2</v>
      </c>
      <c r="C285" s="179">
        <v>2</v>
      </c>
      <c r="D285" s="179">
        <v>2</v>
      </c>
      <c r="E285" s="179">
        <v>1</v>
      </c>
      <c r="F285" s="181">
        <v>2</v>
      </c>
      <c r="G285" s="182" t="s">
        <v>186</v>
      </c>
      <c r="H285" s="93">
        <v>252</v>
      </c>
      <c r="I285" s="185">
        <v>0</v>
      </c>
      <c r="J285" s="185">
        <v>0</v>
      </c>
      <c r="K285" s="185">
        <v>0</v>
      </c>
      <c r="L285" s="185">
        <v>0</v>
      </c>
      <c r="M285" s="84"/>
    </row>
    <row r="286" spans="1:13" ht="25.5" hidden="1" customHeight="1">
      <c r="A286" s="178">
        <v>3</v>
      </c>
      <c r="B286" s="179">
        <v>2</v>
      </c>
      <c r="C286" s="179">
        <v>2</v>
      </c>
      <c r="D286" s="179">
        <v>3</v>
      </c>
      <c r="E286" s="179"/>
      <c r="F286" s="181"/>
      <c r="G286" s="180" t="s">
        <v>187</v>
      </c>
      <c r="H286" s="93">
        <v>253</v>
      </c>
      <c r="I286" s="167">
        <f>I287</f>
        <v>0</v>
      </c>
      <c r="J286" s="208">
        <f>J287</f>
        <v>0</v>
      </c>
      <c r="K286" s="168">
        <f>K287</f>
        <v>0</v>
      </c>
      <c r="L286" s="168">
        <f>L287</f>
        <v>0</v>
      </c>
      <c r="M286" s="84"/>
    </row>
    <row r="287" spans="1:13" ht="30" hidden="1" customHeight="1">
      <c r="A287" s="173">
        <v>3</v>
      </c>
      <c r="B287" s="179">
        <v>2</v>
      </c>
      <c r="C287" s="179">
        <v>2</v>
      </c>
      <c r="D287" s="179">
        <v>3</v>
      </c>
      <c r="E287" s="179">
        <v>1</v>
      </c>
      <c r="F287" s="181"/>
      <c r="G287" s="180" t="s">
        <v>187</v>
      </c>
      <c r="H287" s="93">
        <v>254</v>
      </c>
      <c r="I287" s="167">
        <f>I288+I289</f>
        <v>0</v>
      </c>
      <c r="J287" s="167">
        <f>J288+J289</f>
        <v>0</v>
      </c>
      <c r="K287" s="167">
        <f>K288+K289</f>
        <v>0</v>
      </c>
      <c r="L287" s="167">
        <f>L288+L289</f>
        <v>0</v>
      </c>
      <c r="M287" s="84"/>
    </row>
    <row r="288" spans="1:13" ht="31.5" hidden="1" customHeight="1">
      <c r="A288" s="173">
        <v>3</v>
      </c>
      <c r="B288" s="179">
        <v>2</v>
      </c>
      <c r="C288" s="179">
        <v>2</v>
      </c>
      <c r="D288" s="179">
        <v>3</v>
      </c>
      <c r="E288" s="179">
        <v>1</v>
      </c>
      <c r="F288" s="181">
        <v>1</v>
      </c>
      <c r="G288" s="180" t="s">
        <v>188</v>
      </c>
      <c r="H288" s="93">
        <v>255</v>
      </c>
      <c r="I288" s="185">
        <v>0</v>
      </c>
      <c r="J288" s="185">
        <v>0</v>
      </c>
      <c r="K288" s="185">
        <v>0</v>
      </c>
      <c r="L288" s="185">
        <v>0</v>
      </c>
      <c r="M288" s="84"/>
    </row>
    <row r="289" spans="1:13" ht="25.5" hidden="1" customHeight="1">
      <c r="A289" s="173">
        <v>3</v>
      </c>
      <c r="B289" s="179">
        <v>2</v>
      </c>
      <c r="C289" s="179">
        <v>2</v>
      </c>
      <c r="D289" s="179">
        <v>3</v>
      </c>
      <c r="E289" s="179">
        <v>1</v>
      </c>
      <c r="F289" s="181">
        <v>2</v>
      </c>
      <c r="G289" s="180" t="s">
        <v>189</v>
      </c>
      <c r="H289" s="93">
        <v>256</v>
      </c>
      <c r="I289" s="185">
        <v>0</v>
      </c>
      <c r="J289" s="185">
        <v>0</v>
      </c>
      <c r="K289" s="185">
        <v>0</v>
      </c>
      <c r="L289" s="185">
        <v>0</v>
      </c>
      <c r="M289" s="84"/>
    </row>
    <row r="290" spans="1:13" ht="27" hidden="1" customHeight="1">
      <c r="A290" s="178">
        <v>3</v>
      </c>
      <c r="B290" s="179">
        <v>2</v>
      </c>
      <c r="C290" s="179">
        <v>2</v>
      </c>
      <c r="D290" s="179">
        <v>4</v>
      </c>
      <c r="E290" s="179"/>
      <c r="F290" s="181"/>
      <c r="G290" s="180" t="s">
        <v>190</v>
      </c>
      <c r="H290" s="93">
        <v>257</v>
      </c>
      <c r="I290" s="167">
        <f>I291</f>
        <v>0</v>
      </c>
      <c r="J290" s="208">
        <f>J291</f>
        <v>0</v>
      </c>
      <c r="K290" s="168">
        <f>K291</f>
        <v>0</v>
      </c>
      <c r="L290" s="168">
        <f>L291</f>
        <v>0</v>
      </c>
      <c r="M290" s="84"/>
    </row>
    <row r="291" spans="1:13" hidden="1">
      <c r="A291" s="178">
        <v>3</v>
      </c>
      <c r="B291" s="179">
        <v>2</v>
      </c>
      <c r="C291" s="179">
        <v>2</v>
      </c>
      <c r="D291" s="179">
        <v>4</v>
      </c>
      <c r="E291" s="179">
        <v>1</v>
      </c>
      <c r="F291" s="181"/>
      <c r="G291" s="180" t="s">
        <v>190</v>
      </c>
      <c r="H291" s="93">
        <v>258</v>
      </c>
      <c r="I291" s="167">
        <f>SUM(I292:I293)</f>
        <v>0</v>
      </c>
      <c r="J291" s="208">
        <f>SUM(J292:J293)</f>
        <v>0</v>
      </c>
      <c r="K291" s="168">
        <f>SUM(K292:K293)</f>
        <v>0</v>
      </c>
      <c r="L291" s="168">
        <f>SUM(L292:L293)</f>
        <v>0</v>
      </c>
    </row>
    <row r="292" spans="1:13" ht="30.75" hidden="1" customHeight="1">
      <c r="A292" s="178">
        <v>3</v>
      </c>
      <c r="B292" s="179">
        <v>2</v>
      </c>
      <c r="C292" s="179">
        <v>2</v>
      </c>
      <c r="D292" s="179">
        <v>4</v>
      </c>
      <c r="E292" s="179">
        <v>1</v>
      </c>
      <c r="F292" s="181">
        <v>1</v>
      </c>
      <c r="G292" s="180" t="s">
        <v>191</v>
      </c>
      <c r="H292" s="93">
        <v>259</v>
      </c>
      <c r="I292" s="185">
        <v>0</v>
      </c>
      <c r="J292" s="185">
        <v>0</v>
      </c>
      <c r="K292" s="185">
        <v>0</v>
      </c>
      <c r="L292" s="185">
        <v>0</v>
      </c>
      <c r="M292" s="84"/>
    </row>
    <row r="293" spans="1:13" ht="27.75" hidden="1" customHeight="1">
      <c r="A293" s="173">
        <v>3</v>
      </c>
      <c r="B293" s="171">
        <v>2</v>
      </c>
      <c r="C293" s="171">
        <v>2</v>
      </c>
      <c r="D293" s="171">
        <v>4</v>
      </c>
      <c r="E293" s="171">
        <v>1</v>
      </c>
      <c r="F293" s="174">
        <v>2</v>
      </c>
      <c r="G293" s="182" t="s">
        <v>192</v>
      </c>
      <c r="H293" s="93">
        <v>260</v>
      </c>
      <c r="I293" s="185">
        <v>0</v>
      </c>
      <c r="J293" s="185">
        <v>0</v>
      </c>
      <c r="K293" s="185">
        <v>0</v>
      </c>
      <c r="L293" s="185">
        <v>0</v>
      </c>
      <c r="M293" s="84"/>
    </row>
    <row r="294" spans="1:13" ht="28.5" hidden="1" customHeight="1">
      <c r="A294" s="178">
        <v>3</v>
      </c>
      <c r="B294" s="179">
        <v>2</v>
      </c>
      <c r="C294" s="179">
        <v>2</v>
      </c>
      <c r="D294" s="179">
        <v>5</v>
      </c>
      <c r="E294" s="179"/>
      <c r="F294" s="181"/>
      <c r="G294" s="180" t="s">
        <v>193</v>
      </c>
      <c r="H294" s="93">
        <v>261</v>
      </c>
      <c r="I294" s="167">
        <f t="shared" ref="I294:L295" si="26">I295</f>
        <v>0</v>
      </c>
      <c r="J294" s="208">
        <f t="shared" si="26"/>
        <v>0</v>
      </c>
      <c r="K294" s="168">
        <f t="shared" si="26"/>
        <v>0</v>
      </c>
      <c r="L294" s="168">
        <f t="shared" si="26"/>
        <v>0</v>
      </c>
      <c r="M294" s="84"/>
    </row>
    <row r="295" spans="1:13" ht="26.25" hidden="1" customHeight="1">
      <c r="A295" s="178">
        <v>3</v>
      </c>
      <c r="B295" s="179">
        <v>2</v>
      </c>
      <c r="C295" s="179">
        <v>2</v>
      </c>
      <c r="D295" s="179">
        <v>5</v>
      </c>
      <c r="E295" s="179">
        <v>1</v>
      </c>
      <c r="F295" s="181"/>
      <c r="G295" s="180" t="s">
        <v>193</v>
      </c>
      <c r="H295" s="93">
        <v>262</v>
      </c>
      <c r="I295" s="167">
        <f t="shared" si="26"/>
        <v>0</v>
      </c>
      <c r="J295" s="208">
        <f t="shared" si="26"/>
        <v>0</v>
      </c>
      <c r="K295" s="168">
        <f t="shared" si="26"/>
        <v>0</v>
      </c>
      <c r="L295" s="168">
        <f t="shared" si="26"/>
        <v>0</v>
      </c>
      <c r="M295" s="84"/>
    </row>
    <row r="296" spans="1:13" ht="26.25" hidden="1" customHeight="1">
      <c r="A296" s="178">
        <v>3</v>
      </c>
      <c r="B296" s="179">
        <v>2</v>
      </c>
      <c r="C296" s="179">
        <v>2</v>
      </c>
      <c r="D296" s="179">
        <v>5</v>
      </c>
      <c r="E296" s="179">
        <v>1</v>
      </c>
      <c r="F296" s="181">
        <v>1</v>
      </c>
      <c r="G296" s="180" t="s">
        <v>193</v>
      </c>
      <c r="H296" s="93">
        <v>263</v>
      </c>
      <c r="I296" s="185">
        <v>0</v>
      </c>
      <c r="J296" s="185">
        <v>0</v>
      </c>
      <c r="K296" s="185">
        <v>0</v>
      </c>
      <c r="L296" s="185">
        <v>0</v>
      </c>
      <c r="M296" s="84"/>
    </row>
    <row r="297" spans="1:13" ht="26.25" hidden="1" customHeight="1">
      <c r="A297" s="178">
        <v>3</v>
      </c>
      <c r="B297" s="179">
        <v>2</v>
      </c>
      <c r="C297" s="179">
        <v>2</v>
      </c>
      <c r="D297" s="179">
        <v>6</v>
      </c>
      <c r="E297" s="179"/>
      <c r="F297" s="181"/>
      <c r="G297" s="180" t="s">
        <v>176</v>
      </c>
      <c r="H297" s="93">
        <v>264</v>
      </c>
      <c r="I297" s="167">
        <f t="shared" ref="I297:L298" si="27">I298</f>
        <v>0</v>
      </c>
      <c r="J297" s="241">
        <f t="shared" si="27"/>
        <v>0</v>
      </c>
      <c r="K297" s="168">
        <f t="shared" si="27"/>
        <v>0</v>
      </c>
      <c r="L297" s="168">
        <f t="shared" si="27"/>
        <v>0</v>
      </c>
      <c r="M297" s="84"/>
    </row>
    <row r="298" spans="1:13" ht="30" hidden="1" customHeight="1">
      <c r="A298" s="178">
        <v>3</v>
      </c>
      <c r="B298" s="179">
        <v>2</v>
      </c>
      <c r="C298" s="179">
        <v>2</v>
      </c>
      <c r="D298" s="179">
        <v>6</v>
      </c>
      <c r="E298" s="179">
        <v>1</v>
      </c>
      <c r="F298" s="181"/>
      <c r="G298" s="180" t="s">
        <v>176</v>
      </c>
      <c r="H298" s="93">
        <v>265</v>
      </c>
      <c r="I298" s="167">
        <f t="shared" si="27"/>
        <v>0</v>
      </c>
      <c r="J298" s="241">
        <f t="shared" si="27"/>
        <v>0</v>
      </c>
      <c r="K298" s="168">
        <f t="shared" si="27"/>
        <v>0</v>
      </c>
      <c r="L298" s="168">
        <f t="shared" si="27"/>
        <v>0</v>
      </c>
      <c r="M298" s="84"/>
    </row>
    <row r="299" spans="1:13" ht="24.75" hidden="1" customHeight="1">
      <c r="A299" s="178">
        <v>3</v>
      </c>
      <c r="B299" s="200">
        <v>2</v>
      </c>
      <c r="C299" s="200">
        <v>2</v>
      </c>
      <c r="D299" s="179">
        <v>6</v>
      </c>
      <c r="E299" s="200">
        <v>1</v>
      </c>
      <c r="F299" s="201">
        <v>1</v>
      </c>
      <c r="G299" s="202" t="s">
        <v>176</v>
      </c>
      <c r="H299" s="93">
        <v>266</v>
      </c>
      <c r="I299" s="185">
        <v>0</v>
      </c>
      <c r="J299" s="185">
        <v>0</v>
      </c>
      <c r="K299" s="185">
        <v>0</v>
      </c>
      <c r="L299" s="185">
        <v>0</v>
      </c>
      <c r="M299" s="84"/>
    </row>
    <row r="300" spans="1:13" ht="29.25" hidden="1" customHeight="1">
      <c r="A300" s="182">
        <v>3</v>
      </c>
      <c r="B300" s="178">
        <v>2</v>
      </c>
      <c r="C300" s="179">
        <v>2</v>
      </c>
      <c r="D300" s="179">
        <v>7</v>
      </c>
      <c r="E300" s="179"/>
      <c r="F300" s="181"/>
      <c r="G300" s="180" t="s">
        <v>177</v>
      </c>
      <c r="H300" s="93">
        <v>267</v>
      </c>
      <c r="I300" s="167">
        <f>I301</f>
        <v>0</v>
      </c>
      <c r="J300" s="241">
        <f>J301</f>
        <v>0</v>
      </c>
      <c r="K300" s="168">
        <f>K301</f>
        <v>0</v>
      </c>
      <c r="L300" s="168">
        <f>L301</f>
        <v>0</v>
      </c>
      <c r="M300" s="84"/>
    </row>
    <row r="301" spans="1:13" ht="26.25" hidden="1" customHeight="1">
      <c r="A301" s="182">
        <v>3</v>
      </c>
      <c r="B301" s="178">
        <v>2</v>
      </c>
      <c r="C301" s="179">
        <v>2</v>
      </c>
      <c r="D301" s="179">
        <v>7</v>
      </c>
      <c r="E301" s="179">
        <v>1</v>
      </c>
      <c r="F301" s="181"/>
      <c r="G301" s="180" t="s">
        <v>177</v>
      </c>
      <c r="H301" s="93">
        <v>268</v>
      </c>
      <c r="I301" s="167">
        <f>I302+I303</f>
        <v>0</v>
      </c>
      <c r="J301" s="167">
        <f>J302+J303</f>
        <v>0</v>
      </c>
      <c r="K301" s="167">
        <f>K302+K303</f>
        <v>0</v>
      </c>
      <c r="L301" s="167">
        <f>L302+L303</f>
        <v>0</v>
      </c>
      <c r="M301" s="84"/>
    </row>
    <row r="302" spans="1:13" ht="27.75" hidden="1" customHeight="1">
      <c r="A302" s="182">
        <v>3</v>
      </c>
      <c r="B302" s="178">
        <v>2</v>
      </c>
      <c r="C302" s="178">
        <v>2</v>
      </c>
      <c r="D302" s="179">
        <v>7</v>
      </c>
      <c r="E302" s="179">
        <v>1</v>
      </c>
      <c r="F302" s="181">
        <v>1</v>
      </c>
      <c r="G302" s="180" t="s">
        <v>178</v>
      </c>
      <c r="H302" s="93">
        <v>269</v>
      </c>
      <c r="I302" s="185">
        <v>0</v>
      </c>
      <c r="J302" s="185">
        <v>0</v>
      </c>
      <c r="K302" s="185">
        <v>0</v>
      </c>
      <c r="L302" s="185">
        <v>0</v>
      </c>
      <c r="M302" s="84"/>
    </row>
    <row r="303" spans="1:13" ht="25.5" hidden="1" customHeight="1">
      <c r="A303" s="182">
        <v>3</v>
      </c>
      <c r="B303" s="178">
        <v>2</v>
      </c>
      <c r="C303" s="178">
        <v>2</v>
      </c>
      <c r="D303" s="179">
        <v>7</v>
      </c>
      <c r="E303" s="179">
        <v>1</v>
      </c>
      <c r="F303" s="181">
        <v>2</v>
      </c>
      <c r="G303" s="180" t="s">
        <v>179</v>
      </c>
      <c r="H303" s="93">
        <v>270</v>
      </c>
      <c r="I303" s="185">
        <v>0</v>
      </c>
      <c r="J303" s="185">
        <v>0</v>
      </c>
      <c r="K303" s="185">
        <v>0</v>
      </c>
      <c r="L303" s="185">
        <v>0</v>
      </c>
      <c r="M303" s="84"/>
    </row>
    <row r="304" spans="1:13" ht="30" hidden="1" customHeight="1">
      <c r="A304" s="186">
        <v>3</v>
      </c>
      <c r="B304" s="186">
        <v>3</v>
      </c>
      <c r="C304" s="163"/>
      <c r="D304" s="164"/>
      <c r="E304" s="164"/>
      <c r="F304" s="166"/>
      <c r="G304" s="165" t="s">
        <v>194</v>
      </c>
      <c r="H304" s="93">
        <v>271</v>
      </c>
      <c r="I304" s="167">
        <f>SUM(I305+I337)</f>
        <v>0</v>
      </c>
      <c r="J304" s="241">
        <f>SUM(J305+J337)</f>
        <v>0</v>
      </c>
      <c r="K304" s="168">
        <f>SUM(K305+K337)</f>
        <v>0</v>
      </c>
      <c r="L304" s="168">
        <f>SUM(L305+L337)</f>
        <v>0</v>
      </c>
      <c r="M304" s="84"/>
    </row>
    <row r="305" spans="1:13" ht="40.5" hidden="1" customHeight="1">
      <c r="A305" s="182">
        <v>3</v>
      </c>
      <c r="B305" s="182">
        <v>3</v>
      </c>
      <c r="C305" s="178">
        <v>1</v>
      </c>
      <c r="D305" s="179"/>
      <c r="E305" s="179"/>
      <c r="F305" s="181"/>
      <c r="G305" s="180" t="s">
        <v>195</v>
      </c>
      <c r="H305" s="93">
        <v>272</v>
      </c>
      <c r="I305" s="167">
        <f>SUM(I306+I315+I319+I323+I327+I330+I333)</f>
        <v>0</v>
      </c>
      <c r="J305" s="241">
        <f>SUM(J306+J315+J319+J323+J327+J330+J333)</f>
        <v>0</v>
      </c>
      <c r="K305" s="168">
        <f>SUM(K306+K315+K319+K323+K327+K330+K333)</f>
        <v>0</v>
      </c>
      <c r="L305" s="168">
        <f>SUM(L306+L315+L319+L323+L327+L330+L333)</f>
        <v>0</v>
      </c>
      <c r="M305" s="84"/>
    </row>
    <row r="306" spans="1:13" ht="29.25" hidden="1" customHeight="1">
      <c r="A306" s="182">
        <v>3</v>
      </c>
      <c r="B306" s="182">
        <v>3</v>
      </c>
      <c r="C306" s="178">
        <v>1</v>
      </c>
      <c r="D306" s="179">
        <v>1</v>
      </c>
      <c r="E306" s="179"/>
      <c r="F306" s="181"/>
      <c r="G306" s="180" t="s">
        <v>181</v>
      </c>
      <c r="H306" s="93">
        <v>273</v>
      </c>
      <c r="I306" s="167">
        <f>SUM(I307+I309+I312)</f>
        <v>0</v>
      </c>
      <c r="J306" s="167">
        <f>SUM(J307+J309+J312)</f>
        <v>0</v>
      </c>
      <c r="K306" s="167">
        <f>SUM(K307+K309+K312)</f>
        <v>0</v>
      </c>
      <c r="L306" s="167">
        <f>SUM(L307+L309+L312)</f>
        <v>0</v>
      </c>
      <c r="M306" s="84"/>
    </row>
    <row r="307" spans="1:13" ht="27" hidden="1" customHeight="1">
      <c r="A307" s="182">
        <v>3</v>
      </c>
      <c r="B307" s="182">
        <v>3</v>
      </c>
      <c r="C307" s="178">
        <v>1</v>
      </c>
      <c r="D307" s="179">
        <v>1</v>
      </c>
      <c r="E307" s="179">
        <v>1</v>
      </c>
      <c r="F307" s="181"/>
      <c r="G307" s="180" t="s">
        <v>159</v>
      </c>
      <c r="H307" s="93">
        <v>274</v>
      </c>
      <c r="I307" s="167">
        <f>SUM(I308:I308)</f>
        <v>0</v>
      </c>
      <c r="J307" s="241">
        <f>SUM(J308:J308)</f>
        <v>0</v>
      </c>
      <c r="K307" s="168">
        <f>SUM(K308:K308)</f>
        <v>0</v>
      </c>
      <c r="L307" s="168">
        <f>SUM(L308:L308)</f>
        <v>0</v>
      </c>
      <c r="M307" s="84"/>
    </row>
    <row r="308" spans="1:13" ht="28.5" hidden="1" customHeight="1">
      <c r="A308" s="182">
        <v>3</v>
      </c>
      <c r="B308" s="182">
        <v>3</v>
      </c>
      <c r="C308" s="178">
        <v>1</v>
      </c>
      <c r="D308" s="179">
        <v>1</v>
      </c>
      <c r="E308" s="179">
        <v>1</v>
      </c>
      <c r="F308" s="181">
        <v>1</v>
      </c>
      <c r="G308" s="180" t="s">
        <v>159</v>
      </c>
      <c r="H308" s="93">
        <v>275</v>
      </c>
      <c r="I308" s="185">
        <v>0</v>
      </c>
      <c r="J308" s="185">
        <v>0</v>
      </c>
      <c r="K308" s="185">
        <v>0</v>
      </c>
      <c r="L308" s="185">
        <v>0</v>
      </c>
      <c r="M308" s="84"/>
    </row>
    <row r="309" spans="1:13" ht="31.5" hidden="1" customHeight="1">
      <c r="A309" s="182">
        <v>3</v>
      </c>
      <c r="B309" s="182">
        <v>3</v>
      </c>
      <c r="C309" s="178">
        <v>1</v>
      </c>
      <c r="D309" s="179">
        <v>1</v>
      </c>
      <c r="E309" s="179">
        <v>2</v>
      </c>
      <c r="F309" s="181"/>
      <c r="G309" s="180" t="s">
        <v>182</v>
      </c>
      <c r="H309" s="93">
        <v>276</v>
      </c>
      <c r="I309" s="167">
        <f>SUM(I310:I311)</f>
        <v>0</v>
      </c>
      <c r="J309" s="167">
        <f>SUM(J310:J311)</f>
        <v>0</v>
      </c>
      <c r="K309" s="167">
        <f>SUM(K310:K311)</f>
        <v>0</v>
      </c>
      <c r="L309" s="167">
        <f>SUM(L310:L311)</f>
        <v>0</v>
      </c>
      <c r="M309" s="84"/>
    </row>
    <row r="310" spans="1:13" ht="25.5" hidden="1" customHeight="1">
      <c r="A310" s="182">
        <v>3</v>
      </c>
      <c r="B310" s="182">
        <v>3</v>
      </c>
      <c r="C310" s="178">
        <v>1</v>
      </c>
      <c r="D310" s="179">
        <v>1</v>
      </c>
      <c r="E310" s="179">
        <v>2</v>
      </c>
      <c r="F310" s="181">
        <v>1</v>
      </c>
      <c r="G310" s="180" t="s">
        <v>161</v>
      </c>
      <c r="H310" s="93">
        <v>277</v>
      </c>
      <c r="I310" s="185">
        <v>0</v>
      </c>
      <c r="J310" s="185">
        <v>0</v>
      </c>
      <c r="K310" s="185">
        <v>0</v>
      </c>
      <c r="L310" s="185">
        <v>0</v>
      </c>
      <c r="M310" s="84"/>
    </row>
    <row r="311" spans="1:13" ht="29.25" hidden="1" customHeight="1">
      <c r="A311" s="182">
        <v>3</v>
      </c>
      <c r="B311" s="182">
        <v>3</v>
      </c>
      <c r="C311" s="178">
        <v>1</v>
      </c>
      <c r="D311" s="179">
        <v>1</v>
      </c>
      <c r="E311" s="179">
        <v>2</v>
      </c>
      <c r="F311" s="181">
        <v>2</v>
      </c>
      <c r="G311" s="180" t="s">
        <v>162</v>
      </c>
      <c r="H311" s="93">
        <v>278</v>
      </c>
      <c r="I311" s="185">
        <v>0</v>
      </c>
      <c r="J311" s="185">
        <v>0</v>
      </c>
      <c r="K311" s="185">
        <v>0</v>
      </c>
      <c r="L311" s="185">
        <v>0</v>
      </c>
      <c r="M311" s="84"/>
    </row>
    <row r="312" spans="1:13" ht="28.5" hidden="1" customHeight="1">
      <c r="A312" s="182">
        <v>3</v>
      </c>
      <c r="B312" s="182">
        <v>3</v>
      </c>
      <c r="C312" s="178">
        <v>1</v>
      </c>
      <c r="D312" s="179">
        <v>1</v>
      </c>
      <c r="E312" s="179">
        <v>3</v>
      </c>
      <c r="F312" s="181"/>
      <c r="G312" s="180" t="s">
        <v>163</v>
      </c>
      <c r="H312" s="93">
        <v>279</v>
      </c>
      <c r="I312" s="167">
        <f>SUM(I313:I314)</f>
        <v>0</v>
      </c>
      <c r="J312" s="167">
        <f>SUM(J313:J314)</f>
        <v>0</v>
      </c>
      <c r="K312" s="167">
        <f>SUM(K313:K314)</f>
        <v>0</v>
      </c>
      <c r="L312" s="167">
        <f>SUM(L313:L314)</f>
        <v>0</v>
      </c>
      <c r="M312" s="84"/>
    </row>
    <row r="313" spans="1:13" ht="24.75" hidden="1" customHeight="1">
      <c r="A313" s="182">
        <v>3</v>
      </c>
      <c r="B313" s="182">
        <v>3</v>
      </c>
      <c r="C313" s="178">
        <v>1</v>
      </c>
      <c r="D313" s="179">
        <v>1</v>
      </c>
      <c r="E313" s="179">
        <v>3</v>
      </c>
      <c r="F313" s="181">
        <v>1</v>
      </c>
      <c r="G313" s="180" t="s">
        <v>164</v>
      </c>
      <c r="H313" s="93">
        <v>280</v>
      </c>
      <c r="I313" s="185">
        <v>0</v>
      </c>
      <c r="J313" s="185">
        <v>0</v>
      </c>
      <c r="K313" s="185">
        <v>0</v>
      </c>
      <c r="L313" s="185">
        <v>0</v>
      </c>
      <c r="M313" s="84"/>
    </row>
    <row r="314" spans="1:13" ht="22.5" hidden="1" customHeight="1">
      <c r="A314" s="182">
        <v>3</v>
      </c>
      <c r="B314" s="182">
        <v>3</v>
      </c>
      <c r="C314" s="178">
        <v>1</v>
      </c>
      <c r="D314" s="179">
        <v>1</v>
      </c>
      <c r="E314" s="179">
        <v>3</v>
      </c>
      <c r="F314" s="181">
        <v>2</v>
      </c>
      <c r="G314" s="180" t="s">
        <v>183</v>
      </c>
      <c r="H314" s="93">
        <v>281</v>
      </c>
      <c r="I314" s="185">
        <v>0</v>
      </c>
      <c r="J314" s="185">
        <v>0</v>
      </c>
      <c r="K314" s="185">
        <v>0</v>
      </c>
      <c r="L314" s="185">
        <v>0</v>
      </c>
      <c r="M314" s="84"/>
    </row>
    <row r="315" spans="1:13" hidden="1">
      <c r="A315" s="198">
        <v>3</v>
      </c>
      <c r="B315" s="173">
        <v>3</v>
      </c>
      <c r="C315" s="178">
        <v>1</v>
      </c>
      <c r="D315" s="179">
        <v>2</v>
      </c>
      <c r="E315" s="179"/>
      <c r="F315" s="181"/>
      <c r="G315" s="180" t="s">
        <v>196</v>
      </c>
      <c r="H315" s="93">
        <v>282</v>
      </c>
      <c r="I315" s="167">
        <f>I316</f>
        <v>0</v>
      </c>
      <c r="J315" s="241">
        <f>J316</f>
        <v>0</v>
      </c>
      <c r="K315" s="168">
        <f>K316</f>
        <v>0</v>
      </c>
      <c r="L315" s="168">
        <f>L316</f>
        <v>0</v>
      </c>
    </row>
    <row r="316" spans="1:13" ht="26.25" hidden="1" customHeight="1">
      <c r="A316" s="198">
        <v>3</v>
      </c>
      <c r="B316" s="198">
        <v>3</v>
      </c>
      <c r="C316" s="173">
        <v>1</v>
      </c>
      <c r="D316" s="171">
        <v>2</v>
      </c>
      <c r="E316" s="171">
        <v>1</v>
      </c>
      <c r="F316" s="174"/>
      <c r="G316" s="180" t="s">
        <v>196</v>
      </c>
      <c r="H316" s="93">
        <v>283</v>
      </c>
      <c r="I316" s="188">
        <f>SUM(I317:I318)</f>
        <v>0</v>
      </c>
      <c r="J316" s="242">
        <f>SUM(J317:J318)</f>
        <v>0</v>
      </c>
      <c r="K316" s="189">
        <f>SUM(K317:K318)</f>
        <v>0</v>
      </c>
      <c r="L316" s="189">
        <f>SUM(L317:L318)</f>
        <v>0</v>
      </c>
      <c r="M316" s="84"/>
    </row>
    <row r="317" spans="1:13" ht="25.5" hidden="1" customHeight="1">
      <c r="A317" s="182">
        <v>3</v>
      </c>
      <c r="B317" s="182">
        <v>3</v>
      </c>
      <c r="C317" s="178">
        <v>1</v>
      </c>
      <c r="D317" s="179">
        <v>2</v>
      </c>
      <c r="E317" s="179">
        <v>1</v>
      </c>
      <c r="F317" s="181">
        <v>1</v>
      </c>
      <c r="G317" s="180" t="s">
        <v>197</v>
      </c>
      <c r="H317" s="93">
        <v>284</v>
      </c>
      <c r="I317" s="185">
        <v>0</v>
      </c>
      <c r="J317" s="185">
        <v>0</v>
      </c>
      <c r="K317" s="185">
        <v>0</v>
      </c>
      <c r="L317" s="185">
        <v>0</v>
      </c>
      <c r="M317" s="84"/>
    </row>
    <row r="318" spans="1:13" ht="24" hidden="1" customHeight="1">
      <c r="A318" s="190">
        <v>3</v>
      </c>
      <c r="B318" s="225">
        <v>3</v>
      </c>
      <c r="C318" s="199">
        <v>1</v>
      </c>
      <c r="D318" s="200">
        <v>2</v>
      </c>
      <c r="E318" s="200">
        <v>1</v>
      </c>
      <c r="F318" s="201">
        <v>2</v>
      </c>
      <c r="G318" s="202" t="s">
        <v>198</v>
      </c>
      <c r="H318" s="93">
        <v>285</v>
      </c>
      <c r="I318" s="185">
        <v>0</v>
      </c>
      <c r="J318" s="185">
        <v>0</v>
      </c>
      <c r="K318" s="185">
        <v>0</v>
      </c>
      <c r="L318" s="185">
        <v>0</v>
      </c>
      <c r="M318" s="84"/>
    </row>
    <row r="319" spans="1:13" ht="27.75" hidden="1" customHeight="1">
      <c r="A319" s="178">
        <v>3</v>
      </c>
      <c r="B319" s="180">
        <v>3</v>
      </c>
      <c r="C319" s="178">
        <v>1</v>
      </c>
      <c r="D319" s="179">
        <v>3</v>
      </c>
      <c r="E319" s="179"/>
      <c r="F319" s="181"/>
      <c r="G319" s="180" t="s">
        <v>199</v>
      </c>
      <c r="H319" s="93">
        <v>286</v>
      </c>
      <c r="I319" s="167">
        <f>I320</f>
        <v>0</v>
      </c>
      <c r="J319" s="241">
        <f>J320</f>
        <v>0</v>
      </c>
      <c r="K319" s="168">
        <f>K320</f>
        <v>0</v>
      </c>
      <c r="L319" s="168">
        <f>L320</f>
        <v>0</v>
      </c>
      <c r="M319" s="84"/>
    </row>
    <row r="320" spans="1:13" ht="24" hidden="1" customHeight="1">
      <c r="A320" s="178">
        <v>3</v>
      </c>
      <c r="B320" s="202">
        <v>3</v>
      </c>
      <c r="C320" s="199">
        <v>1</v>
      </c>
      <c r="D320" s="200">
        <v>3</v>
      </c>
      <c r="E320" s="200">
        <v>1</v>
      </c>
      <c r="F320" s="201"/>
      <c r="G320" s="180" t="s">
        <v>199</v>
      </c>
      <c r="H320" s="93">
        <v>287</v>
      </c>
      <c r="I320" s="168">
        <f>I321+I322</f>
        <v>0</v>
      </c>
      <c r="J320" s="168">
        <f>J321+J322</f>
        <v>0</v>
      </c>
      <c r="K320" s="168">
        <f>K321+K322</f>
        <v>0</v>
      </c>
      <c r="L320" s="168">
        <f>L321+L322</f>
        <v>0</v>
      </c>
      <c r="M320" s="84"/>
    </row>
    <row r="321" spans="1:13" ht="27" hidden="1" customHeight="1">
      <c r="A321" s="178">
        <v>3</v>
      </c>
      <c r="B321" s="180">
        <v>3</v>
      </c>
      <c r="C321" s="178">
        <v>1</v>
      </c>
      <c r="D321" s="179">
        <v>3</v>
      </c>
      <c r="E321" s="179">
        <v>1</v>
      </c>
      <c r="F321" s="181">
        <v>1</v>
      </c>
      <c r="G321" s="180" t="s">
        <v>200</v>
      </c>
      <c r="H321" s="93">
        <v>288</v>
      </c>
      <c r="I321" s="230">
        <v>0</v>
      </c>
      <c r="J321" s="230">
        <v>0</v>
      </c>
      <c r="K321" s="230">
        <v>0</v>
      </c>
      <c r="L321" s="229">
        <v>0</v>
      </c>
      <c r="M321" s="84"/>
    </row>
    <row r="322" spans="1:13" ht="26.25" hidden="1" customHeight="1">
      <c r="A322" s="178">
        <v>3</v>
      </c>
      <c r="B322" s="180">
        <v>3</v>
      </c>
      <c r="C322" s="178">
        <v>1</v>
      </c>
      <c r="D322" s="179">
        <v>3</v>
      </c>
      <c r="E322" s="179">
        <v>1</v>
      </c>
      <c r="F322" s="181">
        <v>2</v>
      </c>
      <c r="G322" s="180" t="s">
        <v>201</v>
      </c>
      <c r="H322" s="93">
        <v>289</v>
      </c>
      <c r="I322" s="185">
        <v>0</v>
      </c>
      <c r="J322" s="185">
        <v>0</v>
      </c>
      <c r="K322" s="185">
        <v>0</v>
      </c>
      <c r="L322" s="185">
        <v>0</v>
      </c>
      <c r="M322" s="84"/>
    </row>
    <row r="323" spans="1:13" hidden="1">
      <c r="A323" s="178">
        <v>3</v>
      </c>
      <c r="B323" s="180">
        <v>3</v>
      </c>
      <c r="C323" s="178">
        <v>1</v>
      </c>
      <c r="D323" s="179">
        <v>4</v>
      </c>
      <c r="E323" s="179"/>
      <c r="F323" s="181"/>
      <c r="G323" s="180" t="s">
        <v>202</v>
      </c>
      <c r="H323" s="93">
        <v>290</v>
      </c>
      <c r="I323" s="167">
        <f>I324</f>
        <v>0</v>
      </c>
      <c r="J323" s="241">
        <f>J324</f>
        <v>0</v>
      </c>
      <c r="K323" s="168">
        <f>K324</f>
        <v>0</v>
      </c>
      <c r="L323" s="168">
        <f>L324</f>
        <v>0</v>
      </c>
    </row>
    <row r="324" spans="1:13" ht="31.5" hidden="1" customHeight="1">
      <c r="A324" s="182">
        <v>3</v>
      </c>
      <c r="B324" s="178">
        <v>3</v>
      </c>
      <c r="C324" s="179">
        <v>1</v>
      </c>
      <c r="D324" s="179">
        <v>4</v>
      </c>
      <c r="E324" s="179">
        <v>1</v>
      </c>
      <c r="F324" s="181"/>
      <c r="G324" s="180" t="s">
        <v>202</v>
      </c>
      <c r="H324" s="93">
        <v>291</v>
      </c>
      <c r="I324" s="167">
        <f>SUM(I325:I326)</f>
        <v>0</v>
      </c>
      <c r="J324" s="167">
        <f>SUM(J325:J326)</f>
        <v>0</v>
      </c>
      <c r="K324" s="167">
        <f>SUM(K325:K326)</f>
        <v>0</v>
      </c>
      <c r="L324" s="167">
        <f>SUM(L325:L326)</f>
        <v>0</v>
      </c>
      <c r="M324" s="84"/>
    </row>
    <row r="325" spans="1:13" hidden="1">
      <c r="A325" s="182">
        <v>3</v>
      </c>
      <c r="B325" s="178">
        <v>3</v>
      </c>
      <c r="C325" s="179">
        <v>1</v>
      </c>
      <c r="D325" s="179">
        <v>4</v>
      </c>
      <c r="E325" s="179">
        <v>1</v>
      </c>
      <c r="F325" s="181">
        <v>1</v>
      </c>
      <c r="G325" s="180" t="s">
        <v>203</v>
      </c>
      <c r="H325" s="93">
        <v>292</v>
      </c>
      <c r="I325" s="184">
        <v>0</v>
      </c>
      <c r="J325" s="185">
        <v>0</v>
      </c>
      <c r="K325" s="185">
        <v>0</v>
      </c>
      <c r="L325" s="184">
        <v>0</v>
      </c>
    </row>
    <row r="326" spans="1:13" ht="30.75" hidden="1" customHeight="1">
      <c r="A326" s="178">
        <v>3</v>
      </c>
      <c r="B326" s="179">
        <v>3</v>
      </c>
      <c r="C326" s="179">
        <v>1</v>
      </c>
      <c r="D326" s="179">
        <v>4</v>
      </c>
      <c r="E326" s="179">
        <v>1</v>
      </c>
      <c r="F326" s="181">
        <v>2</v>
      </c>
      <c r="G326" s="180" t="s">
        <v>204</v>
      </c>
      <c r="H326" s="93">
        <v>293</v>
      </c>
      <c r="I326" s="185">
        <v>0</v>
      </c>
      <c r="J326" s="230">
        <v>0</v>
      </c>
      <c r="K326" s="230">
        <v>0</v>
      </c>
      <c r="L326" s="229">
        <v>0</v>
      </c>
      <c r="M326" s="84"/>
    </row>
    <row r="327" spans="1:13" ht="26.25" hidden="1" customHeight="1">
      <c r="A327" s="178">
        <v>3</v>
      </c>
      <c r="B327" s="179">
        <v>3</v>
      </c>
      <c r="C327" s="179">
        <v>1</v>
      </c>
      <c r="D327" s="179">
        <v>5</v>
      </c>
      <c r="E327" s="179"/>
      <c r="F327" s="181"/>
      <c r="G327" s="180" t="s">
        <v>205</v>
      </c>
      <c r="H327" s="93">
        <v>294</v>
      </c>
      <c r="I327" s="189">
        <f t="shared" ref="I327:L328" si="28">I328</f>
        <v>0</v>
      </c>
      <c r="J327" s="241">
        <f t="shared" si="28"/>
        <v>0</v>
      </c>
      <c r="K327" s="168">
        <f t="shared" si="28"/>
        <v>0</v>
      </c>
      <c r="L327" s="168">
        <f t="shared" si="28"/>
        <v>0</v>
      </c>
      <c r="M327" s="84"/>
    </row>
    <row r="328" spans="1:13" ht="30" hidden="1" customHeight="1">
      <c r="A328" s="173">
        <v>3</v>
      </c>
      <c r="B328" s="200">
        <v>3</v>
      </c>
      <c r="C328" s="200">
        <v>1</v>
      </c>
      <c r="D328" s="200">
        <v>5</v>
      </c>
      <c r="E328" s="200">
        <v>1</v>
      </c>
      <c r="F328" s="201"/>
      <c r="G328" s="180" t="s">
        <v>205</v>
      </c>
      <c r="H328" s="93">
        <v>295</v>
      </c>
      <c r="I328" s="168">
        <f t="shared" si="28"/>
        <v>0</v>
      </c>
      <c r="J328" s="242">
        <f t="shared" si="28"/>
        <v>0</v>
      </c>
      <c r="K328" s="189">
        <f t="shared" si="28"/>
        <v>0</v>
      </c>
      <c r="L328" s="189">
        <f t="shared" si="28"/>
        <v>0</v>
      </c>
      <c r="M328" s="84"/>
    </row>
    <row r="329" spans="1:13" ht="30" hidden="1" customHeight="1">
      <c r="A329" s="178">
        <v>3</v>
      </c>
      <c r="B329" s="179">
        <v>3</v>
      </c>
      <c r="C329" s="179">
        <v>1</v>
      </c>
      <c r="D329" s="179">
        <v>5</v>
      </c>
      <c r="E329" s="179">
        <v>1</v>
      </c>
      <c r="F329" s="181">
        <v>1</v>
      </c>
      <c r="G329" s="180" t="s">
        <v>206</v>
      </c>
      <c r="H329" s="93">
        <v>296</v>
      </c>
      <c r="I329" s="185">
        <v>0</v>
      </c>
      <c r="J329" s="230">
        <v>0</v>
      </c>
      <c r="K329" s="230">
        <v>0</v>
      </c>
      <c r="L329" s="229">
        <v>0</v>
      </c>
      <c r="M329" s="84"/>
    </row>
    <row r="330" spans="1:13" ht="30" hidden="1" customHeight="1">
      <c r="A330" s="178">
        <v>3</v>
      </c>
      <c r="B330" s="179">
        <v>3</v>
      </c>
      <c r="C330" s="179">
        <v>1</v>
      </c>
      <c r="D330" s="179">
        <v>6</v>
      </c>
      <c r="E330" s="179"/>
      <c r="F330" s="181"/>
      <c r="G330" s="180" t="s">
        <v>176</v>
      </c>
      <c r="H330" s="93">
        <v>297</v>
      </c>
      <c r="I330" s="168">
        <f t="shared" ref="I330:L331" si="29">I331</f>
        <v>0</v>
      </c>
      <c r="J330" s="241">
        <f t="shared" si="29"/>
        <v>0</v>
      </c>
      <c r="K330" s="168">
        <f t="shared" si="29"/>
        <v>0</v>
      </c>
      <c r="L330" s="168">
        <f t="shared" si="29"/>
        <v>0</v>
      </c>
      <c r="M330" s="84"/>
    </row>
    <row r="331" spans="1:13" ht="30" hidden="1" customHeight="1">
      <c r="A331" s="178">
        <v>3</v>
      </c>
      <c r="B331" s="179">
        <v>3</v>
      </c>
      <c r="C331" s="179">
        <v>1</v>
      </c>
      <c r="D331" s="179">
        <v>6</v>
      </c>
      <c r="E331" s="179">
        <v>1</v>
      </c>
      <c r="F331" s="181"/>
      <c r="G331" s="180" t="s">
        <v>176</v>
      </c>
      <c r="H331" s="93">
        <v>298</v>
      </c>
      <c r="I331" s="167">
        <f t="shared" si="29"/>
        <v>0</v>
      </c>
      <c r="J331" s="241">
        <f t="shared" si="29"/>
        <v>0</v>
      </c>
      <c r="K331" s="168">
        <f t="shared" si="29"/>
        <v>0</v>
      </c>
      <c r="L331" s="168">
        <f t="shared" si="29"/>
        <v>0</v>
      </c>
      <c r="M331" s="84"/>
    </row>
    <row r="332" spans="1:13" ht="25.5" hidden="1" customHeight="1">
      <c r="A332" s="178">
        <v>3</v>
      </c>
      <c r="B332" s="179">
        <v>3</v>
      </c>
      <c r="C332" s="179">
        <v>1</v>
      </c>
      <c r="D332" s="179">
        <v>6</v>
      </c>
      <c r="E332" s="179">
        <v>1</v>
      </c>
      <c r="F332" s="181">
        <v>1</v>
      </c>
      <c r="G332" s="180" t="s">
        <v>176</v>
      </c>
      <c r="H332" s="93">
        <v>299</v>
      </c>
      <c r="I332" s="230">
        <v>0</v>
      </c>
      <c r="J332" s="230">
        <v>0</v>
      </c>
      <c r="K332" s="230">
        <v>0</v>
      </c>
      <c r="L332" s="229">
        <v>0</v>
      </c>
      <c r="M332" s="84"/>
    </row>
    <row r="333" spans="1:13" ht="22.5" hidden="1" customHeight="1">
      <c r="A333" s="178">
        <v>3</v>
      </c>
      <c r="B333" s="179">
        <v>3</v>
      </c>
      <c r="C333" s="179">
        <v>1</v>
      </c>
      <c r="D333" s="179">
        <v>7</v>
      </c>
      <c r="E333" s="179"/>
      <c r="F333" s="181"/>
      <c r="G333" s="180" t="s">
        <v>207</v>
      </c>
      <c r="H333" s="93">
        <v>300</v>
      </c>
      <c r="I333" s="167">
        <f>I334</f>
        <v>0</v>
      </c>
      <c r="J333" s="241">
        <f>J334</f>
        <v>0</v>
      </c>
      <c r="K333" s="168">
        <f>K334</f>
        <v>0</v>
      </c>
      <c r="L333" s="168">
        <f>L334</f>
        <v>0</v>
      </c>
      <c r="M333" s="84"/>
    </row>
    <row r="334" spans="1:13" ht="25.5" hidden="1" customHeight="1">
      <c r="A334" s="178">
        <v>3</v>
      </c>
      <c r="B334" s="179">
        <v>3</v>
      </c>
      <c r="C334" s="179">
        <v>1</v>
      </c>
      <c r="D334" s="179">
        <v>7</v>
      </c>
      <c r="E334" s="179">
        <v>1</v>
      </c>
      <c r="F334" s="181"/>
      <c r="G334" s="180" t="s">
        <v>207</v>
      </c>
      <c r="H334" s="93">
        <v>301</v>
      </c>
      <c r="I334" s="167">
        <f>I335+I336</f>
        <v>0</v>
      </c>
      <c r="J334" s="167">
        <f>J335+J336</f>
        <v>0</v>
      </c>
      <c r="K334" s="167">
        <f>K335+K336</f>
        <v>0</v>
      </c>
      <c r="L334" s="167">
        <f>L335+L336</f>
        <v>0</v>
      </c>
      <c r="M334" s="84"/>
    </row>
    <row r="335" spans="1:13" ht="27" hidden="1" customHeight="1">
      <c r="A335" s="178">
        <v>3</v>
      </c>
      <c r="B335" s="179">
        <v>3</v>
      </c>
      <c r="C335" s="179">
        <v>1</v>
      </c>
      <c r="D335" s="179">
        <v>7</v>
      </c>
      <c r="E335" s="179">
        <v>1</v>
      </c>
      <c r="F335" s="181">
        <v>1</v>
      </c>
      <c r="G335" s="180" t="s">
        <v>208</v>
      </c>
      <c r="H335" s="93">
        <v>302</v>
      </c>
      <c r="I335" s="230">
        <v>0</v>
      </c>
      <c r="J335" s="230">
        <v>0</v>
      </c>
      <c r="K335" s="230">
        <v>0</v>
      </c>
      <c r="L335" s="229">
        <v>0</v>
      </c>
      <c r="M335" s="84"/>
    </row>
    <row r="336" spans="1:13" ht="27.75" hidden="1" customHeight="1">
      <c r="A336" s="178">
        <v>3</v>
      </c>
      <c r="B336" s="179">
        <v>3</v>
      </c>
      <c r="C336" s="179">
        <v>1</v>
      </c>
      <c r="D336" s="179">
        <v>7</v>
      </c>
      <c r="E336" s="179">
        <v>1</v>
      </c>
      <c r="F336" s="181">
        <v>2</v>
      </c>
      <c r="G336" s="180" t="s">
        <v>209</v>
      </c>
      <c r="H336" s="93">
        <v>303</v>
      </c>
      <c r="I336" s="185">
        <v>0</v>
      </c>
      <c r="J336" s="185">
        <v>0</v>
      </c>
      <c r="K336" s="185">
        <v>0</v>
      </c>
      <c r="L336" s="185">
        <v>0</v>
      </c>
      <c r="M336" s="84"/>
    </row>
    <row r="337" spans="1:16" ht="38.25" hidden="1" customHeight="1">
      <c r="A337" s="178">
        <v>3</v>
      </c>
      <c r="B337" s="179">
        <v>3</v>
      </c>
      <c r="C337" s="179">
        <v>2</v>
      </c>
      <c r="D337" s="179"/>
      <c r="E337" s="179"/>
      <c r="F337" s="181"/>
      <c r="G337" s="180" t="s">
        <v>210</v>
      </c>
      <c r="H337" s="93">
        <v>304</v>
      </c>
      <c r="I337" s="167">
        <f>SUM(I338+I347+I351+I355+I359+I362+I365)</f>
        <v>0</v>
      </c>
      <c r="J337" s="241">
        <f>SUM(J338+J347+J351+J355+J359+J362+J365)</f>
        <v>0</v>
      </c>
      <c r="K337" s="168">
        <f>SUM(K338+K347+K351+K355+K359+K362+K365)</f>
        <v>0</v>
      </c>
      <c r="L337" s="168">
        <f>SUM(L338+L347+L351+L355+L359+L362+L365)</f>
        <v>0</v>
      </c>
      <c r="M337" s="84"/>
    </row>
    <row r="338" spans="1:16" ht="30" hidden="1" customHeight="1">
      <c r="A338" s="178">
        <v>3</v>
      </c>
      <c r="B338" s="179">
        <v>3</v>
      </c>
      <c r="C338" s="179">
        <v>2</v>
      </c>
      <c r="D338" s="179">
        <v>1</v>
      </c>
      <c r="E338" s="179"/>
      <c r="F338" s="181"/>
      <c r="G338" s="180" t="s">
        <v>158</v>
      </c>
      <c r="H338" s="93">
        <v>305</v>
      </c>
      <c r="I338" s="167">
        <f>I339</f>
        <v>0</v>
      </c>
      <c r="J338" s="241">
        <f>J339</f>
        <v>0</v>
      </c>
      <c r="K338" s="168">
        <f>K339</f>
        <v>0</v>
      </c>
      <c r="L338" s="168">
        <f>L339</f>
        <v>0</v>
      </c>
      <c r="M338" s="84"/>
    </row>
    <row r="339" spans="1:16" hidden="1">
      <c r="A339" s="182">
        <v>3</v>
      </c>
      <c r="B339" s="178">
        <v>3</v>
      </c>
      <c r="C339" s="179">
        <v>2</v>
      </c>
      <c r="D339" s="180">
        <v>1</v>
      </c>
      <c r="E339" s="178">
        <v>1</v>
      </c>
      <c r="F339" s="181"/>
      <c r="G339" s="180" t="s">
        <v>158</v>
      </c>
      <c r="H339" s="93">
        <v>306</v>
      </c>
      <c r="I339" s="167">
        <f t="shared" ref="I339:P339" si="30">SUM(I340:I340)</f>
        <v>0</v>
      </c>
      <c r="J339" s="167">
        <f t="shared" si="30"/>
        <v>0</v>
      </c>
      <c r="K339" s="167">
        <f t="shared" si="30"/>
        <v>0</v>
      </c>
      <c r="L339" s="167">
        <f t="shared" si="30"/>
        <v>0</v>
      </c>
      <c r="M339" s="243">
        <f t="shared" si="30"/>
        <v>0</v>
      </c>
      <c r="N339" s="243">
        <f t="shared" si="30"/>
        <v>0</v>
      </c>
      <c r="O339" s="243">
        <f t="shared" si="30"/>
        <v>0</v>
      </c>
      <c r="P339" s="243">
        <f t="shared" si="30"/>
        <v>0</v>
      </c>
    </row>
    <row r="340" spans="1:16" ht="27.75" hidden="1" customHeight="1">
      <c r="A340" s="182">
        <v>3</v>
      </c>
      <c r="B340" s="178">
        <v>3</v>
      </c>
      <c r="C340" s="179">
        <v>2</v>
      </c>
      <c r="D340" s="180">
        <v>1</v>
      </c>
      <c r="E340" s="178">
        <v>1</v>
      </c>
      <c r="F340" s="181">
        <v>1</v>
      </c>
      <c r="G340" s="180" t="s">
        <v>159</v>
      </c>
      <c r="H340" s="93">
        <v>307</v>
      </c>
      <c r="I340" s="230">
        <v>0</v>
      </c>
      <c r="J340" s="230">
        <v>0</v>
      </c>
      <c r="K340" s="230">
        <v>0</v>
      </c>
      <c r="L340" s="229">
        <v>0</v>
      </c>
      <c r="M340" s="84"/>
    </row>
    <row r="341" spans="1:16" hidden="1">
      <c r="A341" s="182">
        <v>3</v>
      </c>
      <c r="B341" s="178">
        <v>3</v>
      </c>
      <c r="C341" s="179">
        <v>2</v>
      </c>
      <c r="D341" s="180">
        <v>1</v>
      </c>
      <c r="E341" s="178">
        <v>2</v>
      </c>
      <c r="F341" s="181"/>
      <c r="G341" s="202" t="s">
        <v>182</v>
      </c>
      <c r="H341" s="93">
        <v>308</v>
      </c>
      <c r="I341" s="167">
        <f>SUM(I342:I343)</f>
        <v>0</v>
      </c>
      <c r="J341" s="167">
        <f>SUM(J342:J343)</f>
        <v>0</v>
      </c>
      <c r="K341" s="167">
        <f>SUM(K342:K343)</f>
        <v>0</v>
      </c>
      <c r="L341" s="167">
        <f>SUM(L342:L343)</f>
        <v>0</v>
      </c>
    </row>
    <row r="342" spans="1:16" hidden="1">
      <c r="A342" s="182">
        <v>3</v>
      </c>
      <c r="B342" s="178">
        <v>3</v>
      </c>
      <c r="C342" s="179">
        <v>2</v>
      </c>
      <c r="D342" s="180">
        <v>1</v>
      </c>
      <c r="E342" s="178">
        <v>2</v>
      </c>
      <c r="F342" s="181">
        <v>1</v>
      </c>
      <c r="G342" s="202" t="s">
        <v>161</v>
      </c>
      <c r="H342" s="93">
        <v>309</v>
      </c>
      <c r="I342" s="230">
        <v>0</v>
      </c>
      <c r="J342" s="230">
        <v>0</v>
      </c>
      <c r="K342" s="230">
        <v>0</v>
      </c>
      <c r="L342" s="229">
        <v>0</v>
      </c>
    </row>
    <row r="343" spans="1:16" hidden="1">
      <c r="A343" s="182">
        <v>3</v>
      </c>
      <c r="B343" s="178">
        <v>3</v>
      </c>
      <c r="C343" s="179">
        <v>2</v>
      </c>
      <c r="D343" s="180">
        <v>1</v>
      </c>
      <c r="E343" s="178">
        <v>2</v>
      </c>
      <c r="F343" s="181">
        <v>2</v>
      </c>
      <c r="G343" s="202" t="s">
        <v>162</v>
      </c>
      <c r="H343" s="93">
        <v>310</v>
      </c>
      <c r="I343" s="185">
        <v>0</v>
      </c>
      <c r="J343" s="185">
        <v>0</v>
      </c>
      <c r="K343" s="185">
        <v>0</v>
      </c>
      <c r="L343" s="185">
        <v>0</v>
      </c>
    </row>
    <row r="344" spans="1:16" hidden="1">
      <c r="A344" s="182">
        <v>3</v>
      </c>
      <c r="B344" s="178">
        <v>3</v>
      </c>
      <c r="C344" s="179">
        <v>2</v>
      </c>
      <c r="D344" s="180">
        <v>1</v>
      </c>
      <c r="E344" s="178">
        <v>3</v>
      </c>
      <c r="F344" s="181"/>
      <c r="G344" s="202" t="s">
        <v>163</v>
      </c>
      <c r="H344" s="93">
        <v>311</v>
      </c>
      <c r="I344" s="167">
        <f>SUM(I345:I346)</f>
        <v>0</v>
      </c>
      <c r="J344" s="167">
        <f>SUM(J345:J346)</f>
        <v>0</v>
      </c>
      <c r="K344" s="167">
        <f>SUM(K345:K346)</f>
        <v>0</v>
      </c>
      <c r="L344" s="167">
        <f>SUM(L345:L346)</f>
        <v>0</v>
      </c>
    </row>
    <row r="345" spans="1:16" hidden="1">
      <c r="A345" s="182">
        <v>3</v>
      </c>
      <c r="B345" s="178">
        <v>3</v>
      </c>
      <c r="C345" s="179">
        <v>2</v>
      </c>
      <c r="D345" s="180">
        <v>1</v>
      </c>
      <c r="E345" s="178">
        <v>3</v>
      </c>
      <c r="F345" s="181">
        <v>1</v>
      </c>
      <c r="G345" s="202" t="s">
        <v>164</v>
      </c>
      <c r="H345" s="93">
        <v>312</v>
      </c>
      <c r="I345" s="185">
        <v>0</v>
      </c>
      <c r="J345" s="185">
        <v>0</v>
      </c>
      <c r="K345" s="185">
        <v>0</v>
      </c>
      <c r="L345" s="185">
        <v>0</v>
      </c>
    </row>
    <row r="346" spans="1:16" hidden="1">
      <c r="A346" s="182">
        <v>3</v>
      </c>
      <c r="B346" s="178">
        <v>3</v>
      </c>
      <c r="C346" s="179">
        <v>2</v>
      </c>
      <c r="D346" s="180">
        <v>1</v>
      </c>
      <c r="E346" s="178">
        <v>3</v>
      </c>
      <c r="F346" s="181">
        <v>2</v>
      </c>
      <c r="G346" s="202" t="s">
        <v>183</v>
      </c>
      <c r="H346" s="93">
        <v>313</v>
      </c>
      <c r="I346" s="203">
        <v>0</v>
      </c>
      <c r="J346" s="244">
        <v>0</v>
      </c>
      <c r="K346" s="203">
        <v>0</v>
      </c>
      <c r="L346" s="203">
        <v>0</v>
      </c>
    </row>
    <row r="347" spans="1:16" hidden="1">
      <c r="A347" s="190">
        <v>3</v>
      </c>
      <c r="B347" s="190">
        <v>3</v>
      </c>
      <c r="C347" s="199">
        <v>2</v>
      </c>
      <c r="D347" s="202">
        <v>2</v>
      </c>
      <c r="E347" s="199"/>
      <c r="F347" s="201"/>
      <c r="G347" s="202" t="s">
        <v>196</v>
      </c>
      <c r="H347" s="93">
        <v>314</v>
      </c>
      <c r="I347" s="195">
        <f>I348</f>
        <v>0</v>
      </c>
      <c r="J347" s="245">
        <f>J348</f>
        <v>0</v>
      </c>
      <c r="K347" s="196">
        <f>K348</f>
        <v>0</v>
      </c>
      <c r="L347" s="196">
        <f>L348</f>
        <v>0</v>
      </c>
    </row>
    <row r="348" spans="1:16" hidden="1">
      <c r="A348" s="182">
        <v>3</v>
      </c>
      <c r="B348" s="182">
        <v>3</v>
      </c>
      <c r="C348" s="178">
        <v>2</v>
      </c>
      <c r="D348" s="180">
        <v>2</v>
      </c>
      <c r="E348" s="178">
        <v>1</v>
      </c>
      <c r="F348" s="181"/>
      <c r="G348" s="202" t="s">
        <v>196</v>
      </c>
      <c r="H348" s="93">
        <v>315</v>
      </c>
      <c r="I348" s="167">
        <f>SUM(I349:I350)</f>
        <v>0</v>
      </c>
      <c r="J348" s="208">
        <f>SUM(J349:J350)</f>
        <v>0</v>
      </c>
      <c r="K348" s="168">
        <f>SUM(K349:K350)</f>
        <v>0</v>
      </c>
      <c r="L348" s="168">
        <f>SUM(L349:L350)</f>
        <v>0</v>
      </c>
    </row>
    <row r="349" spans="1:16" hidden="1">
      <c r="A349" s="182">
        <v>3</v>
      </c>
      <c r="B349" s="182">
        <v>3</v>
      </c>
      <c r="C349" s="178">
        <v>2</v>
      </c>
      <c r="D349" s="180">
        <v>2</v>
      </c>
      <c r="E349" s="182">
        <v>1</v>
      </c>
      <c r="F349" s="213">
        <v>1</v>
      </c>
      <c r="G349" s="180" t="s">
        <v>197</v>
      </c>
      <c r="H349" s="93">
        <v>316</v>
      </c>
      <c r="I349" s="185">
        <v>0</v>
      </c>
      <c r="J349" s="185">
        <v>0</v>
      </c>
      <c r="K349" s="185">
        <v>0</v>
      </c>
      <c r="L349" s="185">
        <v>0</v>
      </c>
    </row>
    <row r="350" spans="1:16" hidden="1">
      <c r="A350" s="190">
        <v>3</v>
      </c>
      <c r="B350" s="190">
        <v>3</v>
      </c>
      <c r="C350" s="191">
        <v>2</v>
      </c>
      <c r="D350" s="192">
        <v>2</v>
      </c>
      <c r="E350" s="193">
        <v>1</v>
      </c>
      <c r="F350" s="221">
        <v>2</v>
      </c>
      <c r="G350" s="193" t="s">
        <v>198</v>
      </c>
      <c r="H350" s="93">
        <v>317</v>
      </c>
      <c r="I350" s="185">
        <v>0</v>
      </c>
      <c r="J350" s="185">
        <v>0</v>
      </c>
      <c r="K350" s="185">
        <v>0</v>
      </c>
      <c r="L350" s="185">
        <v>0</v>
      </c>
    </row>
    <row r="351" spans="1:16" ht="23.25" hidden="1" customHeight="1">
      <c r="A351" s="182">
        <v>3</v>
      </c>
      <c r="B351" s="182">
        <v>3</v>
      </c>
      <c r="C351" s="178">
        <v>2</v>
      </c>
      <c r="D351" s="179">
        <v>3</v>
      </c>
      <c r="E351" s="180"/>
      <c r="F351" s="213"/>
      <c r="G351" s="180" t="s">
        <v>199</v>
      </c>
      <c r="H351" s="93">
        <v>318</v>
      </c>
      <c r="I351" s="167">
        <f>I352</f>
        <v>0</v>
      </c>
      <c r="J351" s="208">
        <f>J352</f>
        <v>0</v>
      </c>
      <c r="K351" s="168">
        <f>K352</f>
        <v>0</v>
      </c>
      <c r="L351" s="168">
        <f>L352</f>
        <v>0</v>
      </c>
      <c r="M351" s="84"/>
    </row>
    <row r="352" spans="1:16" ht="27.75" hidden="1" customHeight="1">
      <c r="A352" s="182">
        <v>3</v>
      </c>
      <c r="B352" s="182">
        <v>3</v>
      </c>
      <c r="C352" s="178">
        <v>2</v>
      </c>
      <c r="D352" s="179">
        <v>3</v>
      </c>
      <c r="E352" s="180">
        <v>1</v>
      </c>
      <c r="F352" s="213"/>
      <c r="G352" s="180" t="s">
        <v>199</v>
      </c>
      <c r="H352" s="93">
        <v>319</v>
      </c>
      <c r="I352" s="167">
        <f>I353+I354</f>
        <v>0</v>
      </c>
      <c r="J352" s="167">
        <f>J353+J354</f>
        <v>0</v>
      </c>
      <c r="K352" s="167">
        <f>K353+K354</f>
        <v>0</v>
      </c>
      <c r="L352" s="167">
        <f>L353+L354</f>
        <v>0</v>
      </c>
      <c r="M352" s="84"/>
    </row>
    <row r="353" spans="1:13" ht="28.5" hidden="1" customHeight="1">
      <c r="A353" s="182">
        <v>3</v>
      </c>
      <c r="B353" s="182">
        <v>3</v>
      </c>
      <c r="C353" s="178">
        <v>2</v>
      </c>
      <c r="D353" s="179">
        <v>3</v>
      </c>
      <c r="E353" s="180">
        <v>1</v>
      </c>
      <c r="F353" s="213">
        <v>1</v>
      </c>
      <c r="G353" s="180" t="s">
        <v>200</v>
      </c>
      <c r="H353" s="93">
        <v>320</v>
      </c>
      <c r="I353" s="230">
        <v>0</v>
      </c>
      <c r="J353" s="230">
        <v>0</v>
      </c>
      <c r="K353" s="230">
        <v>0</v>
      </c>
      <c r="L353" s="229">
        <v>0</v>
      </c>
      <c r="M353" s="84"/>
    </row>
    <row r="354" spans="1:13" ht="27.75" hidden="1" customHeight="1">
      <c r="A354" s="182">
        <v>3</v>
      </c>
      <c r="B354" s="182">
        <v>3</v>
      </c>
      <c r="C354" s="178">
        <v>2</v>
      </c>
      <c r="D354" s="179">
        <v>3</v>
      </c>
      <c r="E354" s="180">
        <v>1</v>
      </c>
      <c r="F354" s="213">
        <v>2</v>
      </c>
      <c r="G354" s="180" t="s">
        <v>201</v>
      </c>
      <c r="H354" s="93">
        <v>321</v>
      </c>
      <c r="I354" s="185">
        <v>0</v>
      </c>
      <c r="J354" s="185">
        <v>0</v>
      </c>
      <c r="K354" s="185">
        <v>0</v>
      </c>
      <c r="L354" s="185">
        <v>0</v>
      </c>
      <c r="M354" s="84"/>
    </row>
    <row r="355" spans="1:13" hidden="1">
      <c r="A355" s="182">
        <v>3</v>
      </c>
      <c r="B355" s="182">
        <v>3</v>
      </c>
      <c r="C355" s="178">
        <v>2</v>
      </c>
      <c r="D355" s="179">
        <v>4</v>
      </c>
      <c r="E355" s="179"/>
      <c r="F355" s="181"/>
      <c r="G355" s="180" t="s">
        <v>202</v>
      </c>
      <c r="H355" s="93">
        <v>322</v>
      </c>
      <c r="I355" s="167">
        <f>I356</f>
        <v>0</v>
      </c>
      <c r="J355" s="208">
        <f>J356</f>
        <v>0</v>
      </c>
      <c r="K355" s="168">
        <f>K356</f>
        <v>0</v>
      </c>
      <c r="L355" s="168">
        <f>L356</f>
        <v>0</v>
      </c>
    </row>
    <row r="356" spans="1:13" hidden="1">
      <c r="A356" s="198">
        <v>3</v>
      </c>
      <c r="B356" s="198">
        <v>3</v>
      </c>
      <c r="C356" s="173">
        <v>2</v>
      </c>
      <c r="D356" s="171">
        <v>4</v>
      </c>
      <c r="E356" s="171">
        <v>1</v>
      </c>
      <c r="F356" s="174"/>
      <c r="G356" s="180" t="s">
        <v>202</v>
      </c>
      <c r="H356" s="93">
        <v>323</v>
      </c>
      <c r="I356" s="188">
        <f>SUM(I357:I358)</f>
        <v>0</v>
      </c>
      <c r="J356" s="210">
        <f>SUM(J357:J358)</f>
        <v>0</v>
      </c>
      <c r="K356" s="189">
        <f>SUM(K357:K358)</f>
        <v>0</v>
      </c>
      <c r="L356" s="189">
        <f>SUM(L357:L358)</f>
        <v>0</v>
      </c>
    </row>
    <row r="357" spans="1:13" ht="30.75" hidden="1" customHeight="1">
      <c r="A357" s="182">
        <v>3</v>
      </c>
      <c r="B357" s="182">
        <v>3</v>
      </c>
      <c r="C357" s="178">
        <v>2</v>
      </c>
      <c r="D357" s="179">
        <v>4</v>
      </c>
      <c r="E357" s="179">
        <v>1</v>
      </c>
      <c r="F357" s="181">
        <v>1</v>
      </c>
      <c r="G357" s="180" t="s">
        <v>203</v>
      </c>
      <c r="H357" s="93">
        <v>324</v>
      </c>
      <c r="I357" s="185">
        <v>0</v>
      </c>
      <c r="J357" s="185">
        <v>0</v>
      </c>
      <c r="K357" s="185">
        <v>0</v>
      </c>
      <c r="L357" s="185">
        <v>0</v>
      </c>
      <c r="M357" s="84"/>
    </row>
    <row r="358" spans="1:13" hidden="1">
      <c r="A358" s="182">
        <v>3</v>
      </c>
      <c r="B358" s="182">
        <v>3</v>
      </c>
      <c r="C358" s="178">
        <v>2</v>
      </c>
      <c r="D358" s="179">
        <v>4</v>
      </c>
      <c r="E358" s="179">
        <v>1</v>
      </c>
      <c r="F358" s="181">
        <v>2</v>
      </c>
      <c r="G358" s="180" t="s">
        <v>211</v>
      </c>
      <c r="H358" s="93">
        <v>325</v>
      </c>
      <c r="I358" s="185">
        <v>0</v>
      </c>
      <c r="J358" s="185">
        <v>0</v>
      </c>
      <c r="K358" s="185">
        <v>0</v>
      </c>
      <c r="L358" s="185">
        <v>0</v>
      </c>
    </row>
    <row r="359" spans="1:13" hidden="1">
      <c r="A359" s="182">
        <v>3</v>
      </c>
      <c r="B359" s="182">
        <v>3</v>
      </c>
      <c r="C359" s="178">
        <v>2</v>
      </c>
      <c r="D359" s="179">
        <v>5</v>
      </c>
      <c r="E359" s="179"/>
      <c r="F359" s="181"/>
      <c r="G359" s="180" t="s">
        <v>205</v>
      </c>
      <c r="H359" s="93">
        <v>326</v>
      </c>
      <c r="I359" s="167">
        <f t="shared" ref="I359:L360" si="31">I360</f>
        <v>0</v>
      </c>
      <c r="J359" s="208">
        <f t="shared" si="31"/>
        <v>0</v>
      </c>
      <c r="K359" s="168">
        <f t="shared" si="31"/>
        <v>0</v>
      </c>
      <c r="L359" s="168">
        <f t="shared" si="31"/>
        <v>0</v>
      </c>
    </row>
    <row r="360" spans="1:13" hidden="1">
      <c r="A360" s="198">
        <v>3</v>
      </c>
      <c r="B360" s="198">
        <v>3</v>
      </c>
      <c r="C360" s="173">
        <v>2</v>
      </c>
      <c r="D360" s="171">
        <v>5</v>
      </c>
      <c r="E360" s="171">
        <v>1</v>
      </c>
      <c r="F360" s="174"/>
      <c r="G360" s="180" t="s">
        <v>205</v>
      </c>
      <c r="H360" s="93">
        <v>327</v>
      </c>
      <c r="I360" s="188">
        <f t="shared" si="31"/>
        <v>0</v>
      </c>
      <c r="J360" s="210">
        <f t="shared" si="31"/>
        <v>0</v>
      </c>
      <c r="K360" s="189">
        <f t="shared" si="31"/>
        <v>0</v>
      </c>
      <c r="L360" s="189">
        <f t="shared" si="31"/>
        <v>0</v>
      </c>
    </row>
    <row r="361" spans="1:13" hidden="1">
      <c r="A361" s="182">
        <v>3</v>
      </c>
      <c r="B361" s="182">
        <v>3</v>
      </c>
      <c r="C361" s="178">
        <v>2</v>
      </c>
      <c r="D361" s="179">
        <v>5</v>
      </c>
      <c r="E361" s="179">
        <v>1</v>
      </c>
      <c r="F361" s="181">
        <v>1</v>
      </c>
      <c r="G361" s="180" t="s">
        <v>205</v>
      </c>
      <c r="H361" s="93">
        <v>328</v>
      </c>
      <c r="I361" s="230">
        <v>0</v>
      </c>
      <c r="J361" s="230">
        <v>0</v>
      </c>
      <c r="K361" s="230">
        <v>0</v>
      </c>
      <c r="L361" s="229">
        <v>0</v>
      </c>
    </row>
    <row r="362" spans="1:13" ht="30.75" hidden="1" customHeight="1">
      <c r="A362" s="182">
        <v>3</v>
      </c>
      <c r="B362" s="182">
        <v>3</v>
      </c>
      <c r="C362" s="178">
        <v>2</v>
      </c>
      <c r="D362" s="179">
        <v>6</v>
      </c>
      <c r="E362" s="179"/>
      <c r="F362" s="181"/>
      <c r="G362" s="180" t="s">
        <v>176</v>
      </c>
      <c r="H362" s="93">
        <v>329</v>
      </c>
      <c r="I362" s="167">
        <f t="shared" ref="I362:L363" si="32">I363</f>
        <v>0</v>
      </c>
      <c r="J362" s="208">
        <f t="shared" si="32"/>
        <v>0</v>
      </c>
      <c r="K362" s="168">
        <f t="shared" si="32"/>
        <v>0</v>
      </c>
      <c r="L362" s="168">
        <f t="shared" si="32"/>
        <v>0</v>
      </c>
      <c r="M362" s="84"/>
    </row>
    <row r="363" spans="1:13" ht="25.5" hidden="1" customHeight="1">
      <c r="A363" s="182">
        <v>3</v>
      </c>
      <c r="B363" s="182">
        <v>3</v>
      </c>
      <c r="C363" s="178">
        <v>2</v>
      </c>
      <c r="D363" s="179">
        <v>6</v>
      </c>
      <c r="E363" s="179">
        <v>1</v>
      </c>
      <c r="F363" s="181"/>
      <c r="G363" s="180" t="s">
        <v>176</v>
      </c>
      <c r="H363" s="93">
        <v>330</v>
      </c>
      <c r="I363" s="167">
        <f t="shared" si="32"/>
        <v>0</v>
      </c>
      <c r="J363" s="208">
        <f t="shared" si="32"/>
        <v>0</v>
      </c>
      <c r="K363" s="168">
        <f t="shared" si="32"/>
        <v>0</v>
      </c>
      <c r="L363" s="168">
        <f t="shared" si="32"/>
        <v>0</v>
      </c>
      <c r="M363" s="84"/>
    </row>
    <row r="364" spans="1:13" ht="24" hidden="1" customHeight="1">
      <c r="A364" s="190">
        <v>3</v>
      </c>
      <c r="B364" s="190">
        <v>3</v>
      </c>
      <c r="C364" s="191">
        <v>2</v>
      </c>
      <c r="D364" s="192">
        <v>6</v>
      </c>
      <c r="E364" s="192">
        <v>1</v>
      </c>
      <c r="F364" s="194">
        <v>1</v>
      </c>
      <c r="G364" s="193" t="s">
        <v>176</v>
      </c>
      <c r="H364" s="93">
        <v>331</v>
      </c>
      <c r="I364" s="230">
        <v>0</v>
      </c>
      <c r="J364" s="230">
        <v>0</v>
      </c>
      <c r="K364" s="230">
        <v>0</v>
      </c>
      <c r="L364" s="229">
        <v>0</v>
      </c>
      <c r="M364" s="84"/>
    </row>
    <row r="365" spans="1:13" ht="28.5" hidden="1" customHeight="1">
      <c r="A365" s="182">
        <v>3</v>
      </c>
      <c r="B365" s="182">
        <v>3</v>
      </c>
      <c r="C365" s="178">
        <v>2</v>
      </c>
      <c r="D365" s="179">
        <v>7</v>
      </c>
      <c r="E365" s="179"/>
      <c r="F365" s="181"/>
      <c r="G365" s="180" t="s">
        <v>207</v>
      </c>
      <c r="H365" s="93">
        <v>332</v>
      </c>
      <c r="I365" s="167">
        <f>I366</f>
        <v>0</v>
      </c>
      <c r="J365" s="208">
        <f>J366</f>
        <v>0</v>
      </c>
      <c r="K365" s="168">
        <f>K366</f>
        <v>0</v>
      </c>
      <c r="L365" s="168">
        <f>L366</f>
        <v>0</v>
      </c>
      <c r="M365" s="84"/>
    </row>
    <row r="366" spans="1:13" ht="28.5" hidden="1" customHeight="1">
      <c r="A366" s="190">
        <v>3</v>
      </c>
      <c r="B366" s="190">
        <v>3</v>
      </c>
      <c r="C366" s="191">
        <v>2</v>
      </c>
      <c r="D366" s="192">
        <v>7</v>
      </c>
      <c r="E366" s="192">
        <v>1</v>
      </c>
      <c r="F366" s="194"/>
      <c r="G366" s="180" t="s">
        <v>207</v>
      </c>
      <c r="H366" s="93">
        <v>333</v>
      </c>
      <c r="I366" s="167">
        <f>SUM(I367:I368)</f>
        <v>0</v>
      </c>
      <c r="J366" s="167">
        <f>SUM(J367:J368)</f>
        <v>0</v>
      </c>
      <c r="K366" s="167">
        <f>SUM(K367:K368)</f>
        <v>0</v>
      </c>
      <c r="L366" s="167">
        <f>SUM(L367:L368)</f>
        <v>0</v>
      </c>
      <c r="M366" s="84"/>
    </row>
    <row r="367" spans="1:13" ht="27" hidden="1" customHeight="1">
      <c r="A367" s="182">
        <v>3</v>
      </c>
      <c r="B367" s="182">
        <v>3</v>
      </c>
      <c r="C367" s="178">
        <v>2</v>
      </c>
      <c r="D367" s="179">
        <v>7</v>
      </c>
      <c r="E367" s="179">
        <v>1</v>
      </c>
      <c r="F367" s="181">
        <v>1</v>
      </c>
      <c r="G367" s="180" t="s">
        <v>208</v>
      </c>
      <c r="H367" s="93">
        <v>334</v>
      </c>
      <c r="I367" s="230">
        <v>0</v>
      </c>
      <c r="J367" s="230">
        <v>0</v>
      </c>
      <c r="K367" s="230">
        <v>0</v>
      </c>
      <c r="L367" s="229">
        <v>0</v>
      </c>
      <c r="M367" s="84"/>
    </row>
    <row r="368" spans="1:13" ht="30" hidden="1" customHeight="1">
      <c r="A368" s="182">
        <v>3</v>
      </c>
      <c r="B368" s="182">
        <v>3</v>
      </c>
      <c r="C368" s="178">
        <v>2</v>
      </c>
      <c r="D368" s="179">
        <v>7</v>
      </c>
      <c r="E368" s="179">
        <v>1</v>
      </c>
      <c r="F368" s="181">
        <v>2</v>
      </c>
      <c r="G368" s="180" t="s">
        <v>209</v>
      </c>
      <c r="H368" s="93">
        <v>335</v>
      </c>
      <c r="I368" s="185">
        <v>0</v>
      </c>
      <c r="J368" s="185">
        <v>0</v>
      </c>
      <c r="K368" s="185">
        <v>0</v>
      </c>
      <c r="L368" s="185">
        <v>0</v>
      </c>
      <c r="M368" s="84"/>
    </row>
    <row r="369" spans="1:13" ht="39.75" customHeight="1">
      <c r="A369" s="149"/>
      <c r="B369" s="149"/>
      <c r="C369" s="150"/>
      <c r="D369" s="246"/>
      <c r="E369" s="247"/>
      <c r="F369" s="248"/>
      <c r="G369" s="249" t="s">
        <v>212</v>
      </c>
      <c r="H369" s="93">
        <v>336</v>
      </c>
      <c r="I369" s="218">
        <f>SUM(I34+I185)</f>
        <v>432300</v>
      </c>
      <c r="J369" s="218">
        <f>SUM(J34+J185)</f>
        <v>432300</v>
      </c>
      <c r="K369" s="218">
        <f>SUM(K34+K185)</f>
        <v>419978.14</v>
      </c>
      <c r="L369" s="218">
        <f>SUM(L34+L185)</f>
        <v>419978.14</v>
      </c>
      <c r="M369" s="84"/>
    </row>
    <row r="370" spans="1:13" ht="18.75" customHeight="1">
      <c r="G370" s="169"/>
      <c r="H370" s="93"/>
      <c r="I370" s="250"/>
      <c r="J370" s="286"/>
      <c r="K370" s="286"/>
      <c r="L370" s="286"/>
    </row>
    <row r="371" spans="1:13" ht="23.25" customHeight="1">
      <c r="A371" s="491" t="s">
        <v>252</v>
      </c>
      <c r="B371" s="491"/>
      <c r="C371" s="491"/>
      <c r="D371" s="491"/>
      <c r="E371" s="491"/>
      <c r="F371" s="491"/>
      <c r="G371" s="491"/>
      <c r="H371" s="284"/>
      <c r="I371" s="253"/>
      <c r="J371" s="492" t="s">
        <v>213</v>
      </c>
      <c r="K371" s="492"/>
      <c r="L371" s="492"/>
    </row>
    <row r="372" spans="1:13" ht="18.75" customHeight="1">
      <c r="A372" s="255"/>
      <c r="B372" s="255"/>
      <c r="C372" s="255"/>
      <c r="D372" s="493" t="s">
        <v>423</v>
      </c>
      <c r="E372" s="493"/>
      <c r="F372" s="493"/>
      <c r="G372" s="493"/>
      <c r="I372" s="280" t="s">
        <v>214</v>
      </c>
      <c r="K372" s="494" t="s">
        <v>215</v>
      </c>
      <c r="L372" s="494"/>
    </row>
    <row r="373" spans="1:13" ht="12.75" customHeight="1">
      <c r="I373" s="101"/>
      <c r="K373" s="101"/>
      <c r="L373" s="101"/>
    </row>
    <row r="374" spans="1:13" ht="15.75" customHeight="1">
      <c r="A374" s="491" t="s">
        <v>216</v>
      </c>
      <c r="B374" s="491"/>
      <c r="C374" s="491"/>
      <c r="D374" s="491"/>
      <c r="E374" s="491"/>
      <c r="F374" s="491"/>
      <c r="G374" s="491"/>
      <c r="I374" s="101"/>
      <c r="J374" s="495" t="s">
        <v>217</v>
      </c>
      <c r="K374" s="495"/>
      <c r="L374" s="495"/>
    </row>
    <row r="375" spans="1:13" ht="33.75" customHeight="1">
      <c r="D375" s="496" t="s">
        <v>424</v>
      </c>
      <c r="E375" s="476"/>
      <c r="F375" s="476"/>
      <c r="G375" s="476"/>
      <c r="H375" s="281"/>
      <c r="I375" s="102" t="s">
        <v>214</v>
      </c>
      <c r="K375" s="494" t="s">
        <v>215</v>
      </c>
      <c r="L375" s="494"/>
    </row>
    <row r="376" spans="1:13" ht="7.5" customHeight="1"/>
    <row r="377" spans="1:13" ht="8.25" customHeight="1">
      <c r="H377" s="128" t="s">
        <v>218</v>
      </c>
    </row>
  </sheetData>
  <mergeCells count="32">
    <mergeCell ref="A27:I27"/>
    <mergeCell ref="G19:K19"/>
    <mergeCell ref="G18:K18"/>
    <mergeCell ref="E21:K21"/>
    <mergeCell ref="A22:L22"/>
    <mergeCell ref="A26:I26"/>
    <mergeCell ref="G12:K12"/>
    <mergeCell ref="A13:L13"/>
    <mergeCell ref="G14:K14"/>
    <mergeCell ref="B16:L16"/>
    <mergeCell ref="G15:K15"/>
    <mergeCell ref="J1:L1"/>
    <mergeCell ref="J2:L2"/>
    <mergeCell ref="A10:L10"/>
    <mergeCell ref="A7:L7"/>
    <mergeCell ref="A9:L9"/>
    <mergeCell ref="G29:H29"/>
    <mergeCell ref="A31:F32"/>
    <mergeCell ref="G31:G32"/>
    <mergeCell ref="H31:H32"/>
    <mergeCell ref="I31:J31"/>
    <mergeCell ref="A374:G374"/>
    <mergeCell ref="J374:L374"/>
    <mergeCell ref="D375:G375"/>
    <mergeCell ref="K375:L375"/>
    <mergeCell ref="L31:L32"/>
    <mergeCell ref="A33:F33"/>
    <mergeCell ref="A371:G371"/>
    <mergeCell ref="J371:L371"/>
    <mergeCell ref="D372:G372"/>
    <mergeCell ref="K372:L372"/>
    <mergeCell ref="K31:K32"/>
  </mergeCells>
  <pageMargins left="0.70866141732282995" right="0.70866141732282995" top="0.74803149606299002" bottom="0.74803149606299002" header="0.31496062992126" footer="0.31496062992126"/>
  <pageSetup paperSize="9" scale="78" fitToHeight="0" orientation="portrait" r:id="rId1"/>
  <headerFooter alignWithMargins="0">
    <oddHeader>&amp;C&amp;P</oddHead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183CAE-8D72-4096-BE7D-388580672719}">
  <sheetPr>
    <pageSetUpPr fitToPage="1"/>
  </sheetPr>
  <dimension ref="A1:L98"/>
  <sheetViews>
    <sheetView topLeftCell="A19" zoomScaleNormal="100" workbookViewId="0">
      <selection activeCell="N97" sqref="N97"/>
    </sheetView>
  </sheetViews>
  <sheetFormatPr defaultRowHeight="15"/>
  <cols>
    <col min="1" max="2" width="1.85546875" style="440" customWidth="1"/>
    <col min="3" max="3" width="1.5703125" style="440" customWidth="1"/>
    <col min="4" max="4" width="2.28515625" style="440" customWidth="1"/>
    <col min="5" max="5" width="2" style="440" customWidth="1"/>
    <col min="6" max="6" width="2.42578125" style="440" customWidth="1"/>
    <col min="7" max="7" width="35.85546875" style="128" customWidth="1"/>
    <col min="8" max="8" width="3.42578125" style="441" customWidth="1"/>
    <col min="9" max="10" width="10.7109375" style="128" customWidth="1"/>
    <col min="11" max="11" width="13.28515625" style="128" customWidth="1"/>
    <col min="12" max="12" width="9.140625" style="298"/>
    <col min="13" max="16384" width="9.140625" style="84"/>
  </cols>
  <sheetData>
    <row r="1" spans="1:11">
      <c r="A1" s="446"/>
      <c r="B1" s="446"/>
      <c r="C1" s="446"/>
      <c r="D1" s="446"/>
      <c r="E1" s="446"/>
      <c r="F1" s="446"/>
      <c r="G1" s="446"/>
      <c r="H1" s="296" t="s">
        <v>394</v>
      </c>
      <c r="I1" s="297"/>
      <c r="J1" s="298"/>
      <c r="K1" s="446"/>
    </row>
    <row r="2" spans="1:11">
      <c r="A2" s="446"/>
      <c r="B2" s="446"/>
      <c r="C2" s="446"/>
      <c r="D2" s="446"/>
      <c r="E2" s="446"/>
      <c r="F2" s="446"/>
      <c r="G2" s="446"/>
      <c r="H2" s="296" t="s">
        <v>393</v>
      </c>
      <c r="I2" s="297"/>
      <c r="J2" s="298"/>
      <c r="K2" s="446"/>
    </row>
    <row r="3" spans="1:11" ht="15.75" customHeight="1">
      <c r="A3" s="446"/>
      <c r="B3" s="446"/>
      <c r="C3" s="446"/>
      <c r="D3" s="446"/>
      <c r="E3" s="446"/>
      <c r="F3" s="446"/>
      <c r="G3" s="446"/>
      <c r="H3" s="296" t="s">
        <v>392</v>
      </c>
      <c r="I3" s="297"/>
      <c r="J3" s="299"/>
      <c r="K3" s="446"/>
    </row>
    <row r="4" spans="1:11" ht="6.75" customHeight="1">
      <c r="A4" s="446"/>
      <c r="B4" s="446"/>
      <c r="C4" s="446"/>
      <c r="D4" s="446"/>
      <c r="E4" s="446"/>
      <c r="F4" s="446"/>
      <c r="G4" s="446"/>
      <c r="I4" s="298"/>
      <c r="J4" s="299"/>
      <c r="K4" s="446"/>
    </row>
    <row r="5" spans="1:11">
      <c r="A5" s="587" t="s">
        <v>391</v>
      </c>
      <c r="B5" s="587"/>
      <c r="C5" s="587"/>
      <c r="D5" s="587"/>
      <c r="E5" s="587"/>
      <c r="F5" s="587"/>
      <c r="G5" s="587"/>
      <c r="H5" s="587"/>
      <c r="I5" s="587"/>
      <c r="J5" s="587"/>
      <c r="K5" s="587"/>
    </row>
    <row r="6" spans="1:11" ht="30" customHeight="1">
      <c r="A6" s="579" t="s">
        <v>3</v>
      </c>
      <c r="B6" s="579"/>
      <c r="C6" s="579"/>
      <c r="D6" s="579"/>
      <c r="E6" s="579"/>
      <c r="F6" s="579"/>
      <c r="G6" s="579"/>
      <c r="H6" s="579"/>
      <c r="I6" s="579"/>
      <c r="J6" s="579"/>
      <c r="K6" s="579"/>
    </row>
    <row r="7" spans="1:11">
      <c r="A7" s="579" t="s">
        <v>4</v>
      </c>
      <c r="B7" s="579"/>
      <c r="C7" s="579"/>
      <c r="D7" s="579"/>
      <c r="E7" s="579"/>
      <c r="F7" s="579"/>
      <c r="G7" s="579"/>
      <c r="H7" s="579"/>
      <c r="I7" s="579"/>
      <c r="J7" s="579"/>
      <c r="K7" s="579"/>
    </row>
    <row r="8" spans="1:11" ht="7.5" customHeight="1">
      <c r="A8" s="445"/>
      <c r="B8" s="445"/>
      <c r="C8" s="445"/>
      <c r="D8" s="445"/>
      <c r="E8" s="445"/>
      <c r="F8" s="448"/>
      <c r="G8" s="588"/>
      <c r="H8" s="588"/>
      <c r="I8" s="579"/>
      <c r="J8" s="579"/>
      <c r="K8" s="579"/>
    </row>
    <row r="9" spans="1:11" ht="15" customHeight="1">
      <c r="A9" s="590" t="s">
        <v>390</v>
      </c>
      <c r="B9" s="591"/>
      <c r="C9" s="591"/>
      <c r="D9" s="591"/>
      <c r="E9" s="591"/>
      <c r="F9" s="591"/>
      <c r="G9" s="591"/>
      <c r="H9" s="591"/>
      <c r="I9" s="591"/>
      <c r="J9" s="591"/>
      <c r="K9" s="591"/>
    </row>
    <row r="10" spans="1:11" ht="7.5" customHeight="1">
      <c r="A10" s="450"/>
      <c r="B10" s="451"/>
      <c r="C10" s="451"/>
      <c r="D10" s="451"/>
      <c r="E10" s="451"/>
      <c r="F10" s="451"/>
      <c r="G10" s="451"/>
      <c r="H10" s="451"/>
      <c r="I10" s="451"/>
      <c r="J10" s="451"/>
      <c r="K10" s="451"/>
    </row>
    <row r="11" spans="1:11">
      <c r="A11" s="589" t="s">
        <v>430</v>
      </c>
      <c r="B11" s="579"/>
      <c r="C11" s="579"/>
      <c r="D11" s="579"/>
      <c r="E11" s="579"/>
      <c r="F11" s="579"/>
      <c r="G11" s="579"/>
      <c r="H11" s="579"/>
      <c r="I11" s="579"/>
      <c r="J11" s="579"/>
      <c r="K11" s="579"/>
    </row>
    <row r="12" spans="1:11">
      <c r="A12" s="579" t="s">
        <v>409</v>
      </c>
      <c r="B12" s="579"/>
      <c r="C12" s="579"/>
      <c r="D12" s="579"/>
      <c r="E12" s="579"/>
      <c r="F12" s="579"/>
      <c r="G12" s="579"/>
      <c r="H12" s="579"/>
      <c r="I12" s="579"/>
      <c r="J12" s="579"/>
      <c r="K12" s="579"/>
    </row>
    <row r="13" spans="1:11">
      <c r="A13" s="579" t="s">
        <v>389</v>
      </c>
      <c r="B13" s="579"/>
      <c r="C13" s="579"/>
      <c r="D13" s="579"/>
      <c r="E13" s="579"/>
      <c r="F13" s="579"/>
      <c r="G13" s="579"/>
      <c r="H13" s="579"/>
      <c r="I13" s="579"/>
      <c r="J13" s="579"/>
      <c r="K13" s="579"/>
    </row>
    <row r="14" spans="1:11" ht="11.25" customHeight="1">
      <c r="A14" s="450"/>
      <c r="B14" s="451"/>
      <c r="C14" s="451"/>
      <c r="D14" s="451"/>
      <c r="E14" s="451"/>
      <c r="F14" s="451"/>
      <c r="G14" s="448"/>
      <c r="H14" s="448"/>
      <c r="I14" s="448"/>
      <c r="J14" s="448"/>
      <c r="K14" s="448"/>
    </row>
    <row r="15" spans="1:11">
      <c r="A15" s="589" t="s">
        <v>6</v>
      </c>
      <c r="B15" s="579"/>
      <c r="C15" s="579"/>
      <c r="D15" s="579"/>
      <c r="E15" s="579"/>
      <c r="F15" s="579"/>
      <c r="G15" s="579"/>
      <c r="H15" s="579"/>
      <c r="I15" s="579"/>
      <c r="J15" s="579"/>
      <c r="K15" s="579"/>
    </row>
    <row r="16" spans="1:11" ht="15" customHeight="1">
      <c r="A16" s="579" t="s">
        <v>497</v>
      </c>
      <c r="B16" s="579"/>
      <c r="C16" s="579"/>
      <c r="D16" s="579"/>
      <c r="E16" s="579"/>
      <c r="F16" s="579"/>
      <c r="G16" s="579"/>
      <c r="H16" s="579"/>
      <c r="I16" s="579"/>
      <c r="J16" s="579"/>
      <c r="K16" s="579"/>
    </row>
    <row r="17" spans="1:11">
      <c r="A17" s="449"/>
      <c r="B17" s="448"/>
      <c r="C17" s="448"/>
      <c r="D17" s="448"/>
      <c r="E17" s="448"/>
      <c r="F17" s="448"/>
      <c r="G17" s="448" t="s">
        <v>388</v>
      </c>
      <c r="H17" s="448"/>
      <c r="I17" s="446"/>
      <c r="J17" s="446"/>
      <c r="K17" s="301"/>
    </row>
    <row r="18" spans="1:11" ht="9" customHeight="1">
      <c r="A18" s="579"/>
      <c r="B18" s="579"/>
      <c r="C18" s="579"/>
      <c r="D18" s="579"/>
      <c r="E18" s="579"/>
      <c r="F18" s="579"/>
      <c r="G18" s="579"/>
      <c r="H18" s="579"/>
      <c r="I18" s="579"/>
      <c r="J18" s="579"/>
      <c r="K18" s="579"/>
    </row>
    <row r="19" spans="1:11">
      <c r="A19" s="449"/>
      <c r="B19" s="448"/>
      <c r="C19" s="448"/>
      <c r="D19" s="448"/>
      <c r="E19" s="448"/>
      <c r="F19" s="448"/>
      <c r="G19" s="448"/>
      <c r="H19" s="448"/>
      <c r="I19" s="302"/>
      <c r="J19" s="303"/>
      <c r="K19" s="304" t="s">
        <v>10</v>
      </c>
    </row>
    <row r="20" spans="1:11">
      <c r="A20" s="449"/>
      <c r="B20" s="448"/>
      <c r="C20" s="448"/>
      <c r="D20" s="448"/>
      <c r="E20" s="448"/>
      <c r="F20" s="448"/>
      <c r="G20" s="448"/>
      <c r="H20" s="448"/>
      <c r="I20" s="305"/>
      <c r="J20" s="305" t="s">
        <v>387</v>
      </c>
      <c r="K20" s="306"/>
    </row>
    <row r="21" spans="1:11">
      <c r="A21" s="449"/>
      <c r="B21" s="448"/>
      <c r="C21" s="448"/>
      <c r="D21" s="448"/>
      <c r="E21" s="448"/>
      <c r="F21" s="448"/>
      <c r="G21" s="448"/>
      <c r="H21" s="448"/>
      <c r="I21" s="305"/>
      <c r="J21" s="305" t="s">
        <v>12</v>
      </c>
      <c r="K21" s="306"/>
    </row>
    <row r="22" spans="1:11">
      <c r="A22" s="449"/>
      <c r="B22" s="448"/>
      <c r="C22" s="448"/>
      <c r="D22" s="448"/>
      <c r="E22" s="448"/>
      <c r="F22" s="448"/>
      <c r="G22" s="448"/>
      <c r="H22" s="448"/>
      <c r="I22" s="307"/>
      <c r="J22" s="305" t="s">
        <v>14</v>
      </c>
      <c r="K22" s="306" t="s">
        <v>15</v>
      </c>
    </row>
    <row r="23" spans="1:11" ht="8.25" customHeight="1">
      <c r="A23" s="445"/>
      <c r="B23" s="445"/>
      <c r="C23" s="445"/>
      <c r="D23" s="445"/>
      <c r="E23" s="445"/>
      <c r="F23" s="445"/>
      <c r="G23" s="448"/>
      <c r="H23" s="448"/>
      <c r="I23" s="308"/>
      <c r="J23" s="308"/>
      <c r="K23" s="309"/>
    </row>
    <row r="24" spans="1:11">
      <c r="A24" s="445"/>
      <c r="B24" s="445"/>
      <c r="C24" s="445"/>
      <c r="D24" s="445"/>
      <c r="E24" s="445"/>
      <c r="F24" s="445"/>
      <c r="G24" s="310"/>
      <c r="H24" s="448"/>
      <c r="I24" s="308"/>
      <c r="J24" s="308"/>
      <c r="K24" s="307" t="s">
        <v>386</v>
      </c>
    </row>
    <row r="25" spans="1:11" ht="15" customHeight="1">
      <c r="A25" s="580" t="s">
        <v>28</v>
      </c>
      <c r="B25" s="581"/>
      <c r="C25" s="581"/>
      <c r="D25" s="581"/>
      <c r="E25" s="581"/>
      <c r="F25" s="581"/>
      <c r="G25" s="580" t="s">
        <v>29</v>
      </c>
      <c r="H25" s="580" t="s">
        <v>385</v>
      </c>
      <c r="I25" s="582" t="s">
        <v>384</v>
      </c>
      <c r="J25" s="583"/>
      <c r="K25" s="583"/>
    </row>
    <row r="26" spans="1:11">
      <c r="A26" s="581"/>
      <c r="B26" s="581"/>
      <c r="C26" s="581"/>
      <c r="D26" s="581"/>
      <c r="E26" s="581"/>
      <c r="F26" s="581"/>
      <c r="G26" s="580"/>
      <c r="H26" s="580"/>
      <c r="I26" s="584" t="s">
        <v>383</v>
      </c>
      <c r="J26" s="584"/>
      <c r="K26" s="585"/>
    </row>
    <row r="27" spans="1:11" ht="25.5" customHeight="1">
      <c r="A27" s="581"/>
      <c r="B27" s="581"/>
      <c r="C27" s="581"/>
      <c r="D27" s="581"/>
      <c r="E27" s="581"/>
      <c r="F27" s="581"/>
      <c r="G27" s="580"/>
      <c r="H27" s="580"/>
      <c r="I27" s="580" t="s">
        <v>382</v>
      </c>
      <c r="J27" s="580" t="s">
        <v>381</v>
      </c>
      <c r="K27" s="586"/>
    </row>
    <row r="28" spans="1:11" ht="36" customHeight="1">
      <c r="A28" s="581"/>
      <c r="B28" s="581"/>
      <c r="C28" s="581"/>
      <c r="D28" s="581"/>
      <c r="E28" s="581"/>
      <c r="F28" s="581"/>
      <c r="G28" s="580"/>
      <c r="H28" s="580"/>
      <c r="I28" s="580"/>
      <c r="J28" s="452" t="s">
        <v>380</v>
      </c>
      <c r="K28" s="452" t="s">
        <v>379</v>
      </c>
    </row>
    <row r="29" spans="1:11">
      <c r="A29" s="596">
        <v>1</v>
      </c>
      <c r="B29" s="596"/>
      <c r="C29" s="596"/>
      <c r="D29" s="596"/>
      <c r="E29" s="596"/>
      <c r="F29" s="596"/>
      <c r="G29" s="444">
        <v>2</v>
      </c>
      <c r="H29" s="444">
        <v>3</v>
      </c>
      <c r="I29" s="444">
        <v>4</v>
      </c>
      <c r="J29" s="444">
        <v>5</v>
      </c>
      <c r="K29" s="444">
        <v>6</v>
      </c>
    </row>
    <row r="30" spans="1:11">
      <c r="A30" s="311">
        <v>2</v>
      </c>
      <c r="B30" s="311"/>
      <c r="C30" s="312"/>
      <c r="D30" s="312"/>
      <c r="E30" s="312"/>
      <c r="F30" s="312"/>
      <c r="G30" s="313" t="s">
        <v>378</v>
      </c>
      <c r="H30" s="314">
        <v>1</v>
      </c>
      <c r="I30" s="315">
        <f>I31+I37+I39+I42+I47+I59+I66+I75+I81</f>
        <v>586.41</v>
      </c>
      <c r="J30" s="315">
        <f>J31+J37+J39+J42+J47+J59+J66+J75+J81</f>
        <v>1012.15</v>
      </c>
      <c r="K30" s="315">
        <f>K31+K37+K39+K42+K47+K59+K66+K75+K81</f>
        <v>0</v>
      </c>
    </row>
    <row r="31" spans="1:11" hidden="1">
      <c r="A31" s="311">
        <v>2</v>
      </c>
      <c r="B31" s="311">
        <v>1</v>
      </c>
      <c r="C31" s="311"/>
      <c r="D31" s="311"/>
      <c r="E31" s="311"/>
      <c r="F31" s="311"/>
      <c r="G31" s="316" t="s">
        <v>40</v>
      </c>
      <c r="H31" s="314">
        <v>2</v>
      </c>
      <c r="I31" s="315">
        <f>I32+I36</f>
        <v>0</v>
      </c>
      <c r="J31" s="315">
        <f>J32+J36</f>
        <v>0</v>
      </c>
      <c r="K31" s="315">
        <f>K32+K36</f>
        <v>0</v>
      </c>
    </row>
    <row r="32" spans="1:11" hidden="1">
      <c r="A32" s="312">
        <v>2</v>
      </c>
      <c r="B32" s="312">
        <v>1</v>
      </c>
      <c r="C32" s="312">
        <v>1</v>
      </c>
      <c r="D32" s="312"/>
      <c r="E32" s="312"/>
      <c r="F32" s="312"/>
      <c r="G32" s="317" t="s">
        <v>377</v>
      </c>
      <c r="H32" s="444">
        <v>3</v>
      </c>
      <c r="I32" s="318">
        <f>I33+I35</f>
        <v>0</v>
      </c>
      <c r="J32" s="318">
        <f>J33+J35</f>
        <v>0</v>
      </c>
      <c r="K32" s="318">
        <f>K33+K35</f>
        <v>0</v>
      </c>
    </row>
    <row r="33" spans="1:11" hidden="1">
      <c r="A33" s="312">
        <v>2</v>
      </c>
      <c r="B33" s="312">
        <v>1</v>
      </c>
      <c r="C33" s="312">
        <v>1</v>
      </c>
      <c r="D33" s="312">
        <v>1</v>
      </c>
      <c r="E33" s="312">
        <v>1</v>
      </c>
      <c r="F33" s="312">
        <v>1</v>
      </c>
      <c r="G33" s="317" t="s">
        <v>376</v>
      </c>
      <c r="H33" s="444">
        <v>4</v>
      </c>
      <c r="I33" s="318"/>
      <c r="J33" s="318"/>
      <c r="K33" s="318"/>
    </row>
    <row r="34" spans="1:11" hidden="1">
      <c r="A34" s="312"/>
      <c r="B34" s="312"/>
      <c r="C34" s="312"/>
      <c r="D34" s="312"/>
      <c r="E34" s="312"/>
      <c r="F34" s="312"/>
      <c r="G34" s="317" t="s">
        <v>375</v>
      </c>
      <c r="H34" s="444">
        <v>5</v>
      </c>
      <c r="I34" s="318"/>
      <c r="J34" s="318"/>
      <c r="K34" s="318"/>
    </row>
    <row r="35" spans="1:11" hidden="1">
      <c r="A35" s="312">
        <v>2</v>
      </c>
      <c r="B35" s="312">
        <v>1</v>
      </c>
      <c r="C35" s="312">
        <v>1</v>
      </c>
      <c r="D35" s="312">
        <v>1</v>
      </c>
      <c r="E35" s="312">
        <v>2</v>
      </c>
      <c r="F35" s="312">
        <v>1</v>
      </c>
      <c r="G35" s="317" t="s">
        <v>43</v>
      </c>
      <c r="H35" s="444">
        <v>6</v>
      </c>
      <c r="I35" s="318"/>
      <c r="J35" s="318"/>
      <c r="K35" s="318"/>
    </row>
    <row r="36" spans="1:11" hidden="1">
      <c r="A36" s="312">
        <v>2</v>
      </c>
      <c r="B36" s="312">
        <v>1</v>
      </c>
      <c r="C36" s="312">
        <v>2</v>
      </c>
      <c r="D36" s="312"/>
      <c r="E36" s="312"/>
      <c r="F36" s="312"/>
      <c r="G36" s="317" t="s">
        <v>44</v>
      </c>
      <c r="H36" s="444">
        <v>7</v>
      </c>
      <c r="I36" s="318"/>
      <c r="J36" s="318"/>
      <c r="K36" s="318"/>
    </row>
    <row r="37" spans="1:11">
      <c r="A37" s="311">
        <v>2</v>
      </c>
      <c r="B37" s="311">
        <v>2</v>
      </c>
      <c r="C37" s="311"/>
      <c r="D37" s="311"/>
      <c r="E37" s="311"/>
      <c r="F37" s="311"/>
      <c r="G37" s="316" t="s">
        <v>374</v>
      </c>
      <c r="H37" s="314">
        <v>8</v>
      </c>
      <c r="I37" s="319">
        <f>I38</f>
        <v>586.41</v>
      </c>
      <c r="J37" s="319">
        <f>J38</f>
        <v>1012.15</v>
      </c>
      <c r="K37" s="319">
        <f>K38</f>
        <v>0</v>
      </c>
    </row>
    <row r="38" spans="1:11">
      <c r="A38" s="312">
        <v>2</v>
      </c>
      <c r="B38" s="312">
        <v>2</v>
      </c>
      <c r="C38" s="312">
        <v>1</v>
      </c>
      <c r="D38" s="312"/>
      <c r="E38" s="312"/>
      <c r="F38" s="312"/>
      <c r="G38" s="317" t="s">
        <v>374</v>
      </c>
      <c r="H38" s="444">
        <v>9</v>
      </c>
      <c r="I38" s="318">
        <v>586.41</v>
      </c>
      <c r="J38" s="318">
        <v>1012.15</v>
      </c>
      <c r="K38" s="318"/>
    </row>
    <row r="39" spans="1:11" hidden="1">
      <c r="A39" s="311">
        <v>2</v>
      </c>
      <c r="B39" s="311">
        <v>3</v>
      </c>
      <c r="C39" s="311"/>
      <c r="D39" s="311"/>
      <c r="E39" s="311"/>
      <c r="F39" s="311"/>
      <c r="G39" s="316" t="s">
        <v>62</v>
      </c>
      <c r="H39" s="314">
        <v>10</v>
      </c>
      <c r="I39" s="315">
        <f>I40+I41</f>
        <v>0</v>
      </c>
      <c r="J39" s="315">
        <f>J40+J41</f>
        <v>0</v>
      </c>
      <c r="K39" s="315">
        <f>K40+K41</f>
        <v>0</v>
      </c>
    </row>
    <row r="40" spans="1:11" hidden="1">
      <c r="A40" s="312">
        <v>2</v>
      </c>
      <c r="B40" s="312">
        <v>3</v>
      </c>
      <c r="C40" s="312">
        <v>1</v>
      </c>
      <c r="D40" s="312"/>
      <c r="E40" s="312"/>
      <c r="F40" s="312"/>
      <c r="G40" s="317" t="s">
        <v>63</v>
      </c>
      <c r="H40" s="444">
        <v>11</v>
      </c>
      <c r="I40" s="318"/>
      <c r="J40" s="318"/>
      <c r="K40" s="318"/>
    </row>
    <row r="41" spans="1:11" hidden="1">
      <c r="A41" s="312">
        <v>2</v>
      </c>
      <c r="B41" s="312">
        <v>3</v>
      </c>
      <c r="C41" s="312">
        <v>2</v>
      </c>
      <c r="D41" s="312"/>
      <c r="E41" s="312"/>
      <c r="F41" s="312"/>
      <c r="G41" s="317" t="s">
        <v>74</v>
      </c>
      <c r="H41" s="444">
        <v>12</v>
      </c>
      <c r="I41" s="318"/>
      <c r="J41" s="318"/>
      <c r="K41" s="318"/>
    </row>
    <row r="42" spans="1:11" hidden="1">
      <c r="A42" s="311">
        <v>2</v>
      </c>
      <c r="B42" s="311">
        <v>4</v>
      </c>
      <c r="C42" s="311"/>
      <c r="D42" s="311"/>
      <c r="E42" s="311"/>
      <c r="F42" s="311"/>
      <c r="G42" s="316" t="s">
        <v>75</v>
      </c>
      <c r="H42" s="314">
        <v>13</v>
      </c>
      <c r="I42" s="315">
        <f>I43</f>
        <v>0</v>
      </c>
      <c r="J42" s="315">
        <f>J43</f>
        <v>0</v>
      </c>
      <c r="K42" s="315">
        <f>K43</f>
        <v>0</v>
      </c>
    </row>
    <row r="43" spans="1:11" hidden="1">
      <c r="A43" s="312">
        <v>2</v>
      </c>
      <c r="B43" s="312">
        <v>4</v>
      </c>
      <c r="C43" s="312">
        <v>1</v>
      </c>
      <c r="D43" s="312"/>
      <c r="E43" s="312"/>
      <c r="F43" s="312"/>
      <c r="G43" s="317" t="s">
        <v>373</v>
      </c>
      <c r="H43" s="444">
        <v>14</v>
      </c>
      <c r="I43" s="318">
        <f>I44+I45+I46</f>
        <v>0</v>
      </c>
      <c r="J43" s="318">
        <f>J44+J45+J46</f>
        <v>0</v>
      </c>
      <c r="K43" s="318">
        <f>K44+K45+K46</f>
        <v>0</v>
      </c>
    </row>
    <row r="44" spans="1:11" hidden="1">
      <c r="A44" s="312">
        <v>2</v>
      </c>
      <c r="B44" s="312">
        <v>4</v>
      </c>
      <c r="C44" s="312">
        <v>1</v>
      </c>
      <c r="D44" s="312">
        <v>1</v>
      </c>
      <c r="E44" s="312">
        <v>1</v>
      </c>
      <c r="F44" s="312">
        <v>1</v>
      </c>
      <c r="G44" s="317" t="s">
        <v>77</v>
      </c>
      <c r="H44" s="444">
        <v>15</v>
      </c>
      <c r="I44" s="318"/>
      <c r="J44" s="318"/>
      <c r="K44" s="318"/>
    </row>
    <row r="45" spans="1:11" hidden="1">
      <c r="A45" s="312">
        <v>2</v>
      </c>
      <c r="B45" s="312">
        <v>4</v>
      </c>
      <c r="C45" s="312">
        <v>1</v>
      </c>
      <c r="D45" s="312">
        <v>1</v>
      </c>
      <c r="E45" s="312">
        <v>1</v>
      </c>
      <c r="F45" s="312">
        <v>2</v>
      </c>
      <c r="G45" s="317" t="s">
        <v>78</v>
      </c>
      <c r="H45" s="444">
        <v>16</v>
      </c>
      <c r="I45" s="318"/>
      <c r="J45" s="318"/>
      <c r="K45" s="318"/>
    </row>
    <row r="46" spans="1:11" hidden="1">
      <c r="A46" s="312">
        <v>2</v>
      </c>
      <c r="B46" s="312">
        <v>4</v>
      </c>
      <c r="C46" s="312">
        <v>1</v>
      </c>
      <c r="D46" s="312">
        <v>1</v>
      </c>
      <c r="E46" s="312">
        <v>1</v>
      </c>
      <c r="F46" s="312">
        <v>3</v>
      </c>
      <c r="G46" s="317" t="s">
        <v>79</v>
      </c>
      <c r="H46" s="444">
        <v>17</v>
      </c>
      <c r="I46" s="318"/>
      <c r="J46" s="318"/>
      <c r="K46" s="318"/>
    </row>
    <row r="47" spans="1:11" hidden="1">
      <c r="A47" s="311">
        <v>2</v>
      </c>
      <c r="B47" s="311">
        <v>5</v>
      </c>
      <c r="C47" s="311"/>
      <c r="D47" s="311"/>
      <c r="E47" s="311"/>
      <c r="F47" s="311"/>
      <c r="G47" s="316" t="s">
        <v>80</v>
      </c>
      <c r="H47" s="314">
        <v>18</v>
      </c>
      <c r="I47" s="315">
        <f>I48+I51+I54</f>
        <v>0</v>
      </c>
      <c r="J47" s="315">
        <f>J48+J51+J54</f>
        <v>0</v>
      </c>
      <c r="K47" s="315">
        <f>K48+K51+K54</f>
        <v>0</v>
      </c>
    </row>
    <row r="48" spans="1:11" hidden="1">
      <c r="A48" s="312">
        <v>2</v>
      </c>
      <c r="B48" s="312">
        <v>5</v>
      </c>
      <c r="C48" s="312">
        <v>1</v>
      </c>
      <c r="D48" s="312"/>
      <c r="E48" s="312"/>
      <c r="F48" s="312"/>
      <c r="G48" s="317" t="s">
        <v>81</v>
      </c>
      <c r="H48" s="444">
        <v>19</v>
      </c>
      <c r="I48" s="318">
        <f>I49+I50</f>
        <v>0</v>
      </c>
      <c r="J48" s="318">
        <f>J49+J50</f>
        <v>0</v>
      </c>
      <c r="K48" s="318">
        <f>K49+K50</f>
        <v>0</v>
      </c>
    </row>
    <row r="49" spans="1:12" ht="24" hidden="1" customHeight="1">
      <c r="A49" s="312">
        <v>2</v>
      </c>
      <c r="B49" s="312">
        <v>5</v>
      </c>
      <c r="C49" s="312">
        <v>1</v>
      </c>
      <c r="D49" s="312">
        <v>1</v>
      </c>
      <c r="E49" s="312">
        <v>1</v>
      </c>
      <c r="F49" s="312">
        <v>1</v>
      </c>
      <c r="G49" s="317" t="s">
        <v>82</v>
      </c>
      <c r="H49" s="444">
        <v>20</v>
      </c>
      <c r="I49" s="318"/>
      <c r="J49" s="318"/>
      <c r="K49" s="318"/>
      <c r="L49" s="84"/>
    </row>
    <row r="50" spans="1:12" hidden="1">
      <c r="A50" s="312">
        <v>2</v>
      </c>
      <c r="B50" s="312">
        <v>5</v>
      </c>
      <c r="C50" s="312">
        <v>1</v>
      </c>
      <c r="D50" s="312">
        <v>1</v>
      </c>
      <c r="E50" s="312">
        <v>1</v>
      </c>
      <c r="F50" s="312">
        <v>2</v>
      </c>
      <c r="G50" s="317" t="s">
        <v>83</v>
      </c>
      <c r="H50" s="444">
        <v>21</v>
      </c>
      <c r="I50" s="318"/>
      <c r="J50" s="318"/>
      <c r="K50" s="318"/>
    </row>
    <row r="51" spans="1:12" hidden="1">
      <c r="A51" s="312">
        <v>2</v>
      </c>
      <c r="B51" s="312">
        <v>5</v>
      </c>
      <c r="C51" s="312">
        <v>2</v>
      </c>
      <c r="D51" s="312"/>
      <c r="E51" s="312"/>
      <c r="F51" s="312"/>
      <c r="G51" s="317" t="s">
        <v>84</v>
      </c>
      <c r="H51" s="444">
        <v>22</v>
      </c>
      <c r="I51" s="318">
        <f>I52+I53</f>
        <v>0</v>
      </c>
      <c r="J51" s="318">
        <f>J52+J53</f>
        <v>0</v>
      </c>
      <c r="K51" s="318">
        <f>K52+K53</f>
        <v>0</v>
      </c>
    </row>
    <row r="52" spans="1:12" ht="24" hidden="1" customHeight="1">
      <c r="A52" s="312">
        <v>2</v>
      </c>
      <c r="B52" s="312">
        <v>5</v>
      </c>
      <c r="C52" s="312">
        <v>2</v>
      </c>
      <c r="D52" s="312">
        <v>1</v>
      </c>
      <c r="E52" s="312">
        <v>1</v>
      </c>
      <c r="F52" s="312">
        <v>1</v>
      </c>
      <c r="G52" s="317" t="s">
        <v>85</v>
      </c>
      <c r="H52" s="444">
        <v>23</v>
      </c>
      <c r="I52" s="318"/>
      <c r="J52" s="318"/>
      <c r="K52" s="318"/>
      <c r="L52" s="84"/>
    </row>
    <row r="53" spans="1:12" ht="24" hidden="1" customHeight="1">
      <c r="A53" s="312">
        <v>2</v>
      </c>
      <c r="B53" s="312">
        <v>5</v>
      </c>
      <c r="C53" s="312">
        <v>2</v>
      </c>
      <c r="D53" s="312">
        <v>1</v>
      </c>
      <c r="E53" s="312">
        <v>1</v>
      </c>
      <c r="F53" s="312">
        <v>2</v>
      </c>
      <c r="G53" s="317" t="s">
        <v>372</v>
      </c>
      <c r="H53" s="444">
        <v>24</v>
      </c>
      <c r="I53" s="318"/>
      <c r="J53" s="318"/>
      <c r="K53" s="318"/>
      <c r="L53" s="84"/>
    </row>
    <row r="54" spans="1:12" hidden="1">
      <c r="A54" s="312">
        <v>2</v>
      </c>
      <c r="B54" s="312">
        <v>5</v>
      </c>
      <c r="C54" s="312">
        <v>3</v>
      </c>
      <c r="D54" s="312"/>
      <c r="E54" s="312"/>
      <c r="F54" s="312"/>
      <c r="G54" s="317" t="s">
        <v>87</v>
      </c>
      <c r="H54" s="444">
        <v>25</v>
      </c>
      <c r="I54" s="318">
        <f>I55+I56+I57+I58</f>
        <v>0</v>
      </c>
      <c r="J54" s="318">
        <f>J55+J56+J57+J58</f>
        <v>0</v>
      </c>
      <c r="K54" s="318">
        <f>K55+K56+K57+K58</f>
        <v>0</v>
      </c>
    </row>
    <row r="55" spans="1:12" ht="24" hidden="1" customHeight="1">
      <c r="A55" s="312">
        <v>2</v>
      </c>
      <c r="B55" s="312">
        <v>5</v>
      </c>
      <c r="C55" s="312">
        <v>3</v>
      </c>
      <c r="D55" s="312">
        <v>1</v>
      </c>
      <c r="E55" s="312">
        <v>1</v>
      </c>
      <c r="F55" s="312">
        <v>1</v>
      </c>
      <c r="G55" s="317" t="s">
        <v>88</v>
      </c>
      <c r="H55" s="444">
        <v>26</v>
      </c>
      <c r="I55" s="318"/>
      <c r="J55" s="318"/>
      <c r="K55" s="318"/>
      <c r="L55" s="84"/>
    </row>
    <row r="56" spans="1:12" hidden="1">
      <c r="A56" s="312">
        <v>2</v>
      </c>
      <c r="B56" s="312">
        <v>5</v>
      </c>
      <c r="C56" s="312">
        <v>3</v>
      </c>
      <c r="D56" s="312">
        <v>1</v>
      </c>
      <c r="E56" s="312">
        <v>1</v>
      </c>
      <c r="F56" s="312">
        <v>2</v>
      </c>
      <c r="G56" s="317" t="s">
        <v>89</v>
      </c>
      <c r="H56" s="444">
        <v>27</v>
      </c>
      <c r="I56" s="318"/>
      <c r="J56" s="318"/>
      <c r="K56" s="318"/>
    </row>
    <row r="57" spans="1:12" ht="24" hidden="1" customHeight="1">
      <c r="A57" s="312">
        <v>2</v>
      </c>
      <c r="B57" s="312">
        <v>5</v>
      </c>
      <c r="C57" s="312">
        <v>3</v>
      </c>
      <c r="D57" s="312">
        <v>2</v>
      </c>
      <c r="E57" s="312">
        <v>1</v>
      </c>
      <c r="F57" s="312">
        <v>1</v>
      </c>
      <c r="G57" s="320" t="s">
        <v>90</v>
      </c>
      <c r="H57" s="444">
        <v>28</v>
      </c>
      <c r="I57" s="318"/>
      <c r="J57" s="318"/>
      <c r="K57" s="318"/>
      <c r="L57" s="84"/>
    </row>
    <row r="58" spans="1:12" hidden="1">
      <c r="A58" s="312">
        <v>2</v>
      </c>
      <c r="B58" s="312">
        <v>5</v>
      </c>
      <c r="C58" s="312">
        <v>3</v>
      </c>
      <c r="D58" s="312">
        <v>2</v>
      </c>
      <c r="E58" s="312">
        <v>1</v>
      </c>
      <c r="F58" s="312">
        <v>2</v>
      </c>
      <c r="G58" s="320" t="s">
        <v>91</v>
      </c>
      <c r="H58" s="444">
        <v>29</v>
      </c>
      <c r="I58" s="318"/>
      <c r="J58" s="318"/>
      <c r="K58" s="318"/>
    </row>
    <row r="59" spans="1:12" hidden="1">
      <c r="A59" s="311">
        <v>2</v>
      </c>
      <c r="B59" s="311">
        <v>6</v>
      </c>
      <c r="C59" s="311"/>
      <c r="D59" s="311"/>
      <c r="E59" s="311"/>
      <c r="F59" s="311"/>
      <c r="G59" s="316" t="s">
        <v>92</v>
      </c>
      <c r="H59" s="314">
        <v>30</v>
      </c>
      <c r="I59" s="315">
        <f>I60+I61+I62+I63+I64+I65</f>
        <v>0</v>
      </c>
      <c r="J59" s="315">
        <f>J60+J61+J62+J63+J64+J65</f>
        <v>0</v>
      </c>
      <c r="K59" s="315">
        <f>K60+K61+K62+K63+K64+K65</f>
        <v>0</v>
      </c>
    </row>
    <row r="60" spans="1:12" hidden="1">
      <c r="A60" s="312">
        <v>2</v>
      </c>
      <c r="B60" s="312">
        <v>6</v>
      </c>
      <c r="C60" s="312">
        <v>1</v>
      </c>
      <c r="D60" s="312"/>
      <c r="E60" s="312"/>
      <c r="F60" s="312"/>
      <c r="G60" s="317" t="s">
        <v>371</v>
      </c>
      <c r="H60" s="444">
        <v>31</v>
      </c>
      <c r="I60" s="318"/>
      <c r="J60" s="318"/>
      <c r="K60" s="318"/>
    </row>
    <row r="61" spans="1:12" hidden="1">
      <c r="A61" s="312">
        <v>2</v>
      </c>
      <c r="B61" s="312">
        <v>6</v>
      </c>
      <c r="C61" s="312">
        <v>2</v>
      </c>
      <c r="D61" s="312"/>
      <c r="E61" s="312"/>
      <c r="F61" s="312"/>
      <c r="G61" s="317" t="s">
        <v>370</v>
      </c>
      <c r="H61" s="444">
        <v>32</v>
      </c>
      <c r="I61" s="318"/>
      <c r="J61" s="318"/>
      <c r="K61" s="318"/>
    </row>
    <row r="62" spans="1:12" hidden="1">
      <c r="A62" s="312">
        <v>2</v>
      </c>
      <c r="B62" s="312">
        <v>6</v>
      </c>
      <c r="C62" s="312">
        <v>3</v>
      </c>
      <c r="D62" s="312"/>
      <c r="E62" s="312"/>
      <c r="F62" s="312"/>
      <c r="G62" s="317" t="s">
        <v>369</v>
      </c>
      <c r="H62" s="444">
        <v>33</v>
      </c>
      <c r="I62" s="318"/>
      <c r="J62" s="318"/>
      <c r="K62" s="318"/>
    </row>
    <row r="63" spans="1:12" ht="24" hidden="1" customHeight="1">
      <c r="A63" s="312">
        <v>2</v>
      </c>
      <c r="B63" s="312">
        <v>6</v>
      </c>
      <c r="C63" s="312">
        <v>4</v>
      </c>
      <c r="D63" s="312"/>
      <c r="E63" s="312"/>
      <c r="F63" s="312"/>
      <c r="G63" s="317" t="s">
        <v>98</v>
      </c>
      <c r="H63" s="444">
        <v>34</v>
      </c>
      <c r="I63" s="318"/>
      <c r="J63" s="318"/>
      <c r="K63" s="318"/>
      <c r="L63" s="84"/>
    </row>
    <row r="64" spans="1:12" ht="24" hidden="1" customHeight="1">
      <c r="A64" s="312">
        <v>2</v>
      </c>
      <c r="B64" s="312">
        <v>6</v>
      </c>
      <c r="C64" s="312">
        <v>5</v>
      </c>
      <c r="D64" s="312"/>
      <c r="E64" s="312"/>
      <c r="F64" s="312"/>
      <c r="G64" s="317" t="s">
        <v>100</v>
      </c>
      <c r="H64" s="444">
        <v>35</v>
      </c>
      <c r="I64" s="318"/>
      <c r="J64" s="318"/>
      <c r="K64" s="318"/>
      <c r="L64" s="84"/>
    </row>
    <row r="65" spans="1:12" hidden="1">
      <c r="A65" s="312">
        <v>2</v>
      </c>
      <c r="B65" s="312">
        <v>6</v>
      </c>
      <c r="C65" s="312">
        <v>6</v>
      </c>
      <c r="D65" s="312"/>
      <c r="E65" s="312"/>
      <c r="F65" s="312"/>
      <c r="G65" s="317" t="s">
        <v>101</v>
      </c>
      <c r="H65" s="444">
        <v>36</v>
      </c>
      <c r="I65" s="318"/>
      <c r="J65" s="318"/>
      <c r="K65" s="318"/>
    </row>
    <row r="66" spans="1:12" hidden="1">
      <c r="A66" s="311">
        <v>2</v>
      </c>
      <c r="B66" s="311">
        <v>7</v>
      </c>
      <c r="C66" s="312"/>
      <c r="D66" s="312"/>
      <c r="E66" s="312"/>
      <c r="F66" s="312"/>
      <c r="G66" s="316" t="s">
        <v>102</v>
      </c>
      <c r="H66" s="314">
        <v>37</v>
      </c>
      <c r="I66" s="315">
        <f>I67+I70+I74</f>
        <v>0</v>
      </c>
      <c r="J66" s="315">
        <f>J67+J70+J74</f>
        <v>0</v>
      </c>
      <c r="K66" s="315">
        <f>K67+K70+K74</f>
        <v>0</v>
      </c>
    </row>
    <row r="67" spans="1:12" hidden="1">
      <c r="A67" s="312">
        <v>2</v>
      </c>
      <c r="B67" s="312">
        <v>7</v>
      </c>
      <c r="C67" s="312">
        <v>1</v>
      </c>
      <c r="D67" s="312"/>
      <c r="E67" s="312"/>
      <c r="F67" s="312"/>
      <c r="G67" s="321" t="s">
        <v>368</v>
      </c>
      <c r="H67" s="444">
        <v>38</v>
      </c>
      <c r="I67" s="318">
        <f>I68+I69</f>
        <v>0</v>
      </c>
      <c r="J67" s="318">
        <f>J68+J69</f>
        <v>0</v>
      </c>
      <c r="K67" s="318">
        <f>K68+K69</f>
        <v>0</v>
      </c>
    </row>
    <row r="68" spans="1:12" hidden="1">
      <c r="A68" s="312">
        <v>2</v>
      </c>
      <c r="B68" s="312">
        <v>7</v>
      </c>
      <c r="C68" s="312">
        <v>1</v>
      </c>
      <c r="D68" s="312">
        <v>1</v>
      </c>
      <c r="E68" s="312">
        <v>1</v>
      </c>
      <c r="F68" s="312">
        <v>1</v>
      </c>
      <c r="G68" s="321" t="s">
        <v>104</v>
      </c>
      <c r="H68" s="444">
        <v>39</v>
      </c>
      <c r="I68" s="318"/>
      <c r="J68" s="318"/>
      <c r="K68" s="318"/>
    </row>
    <row r="69" spans="1:12" hidden="1">
      <c r="A69" s="312">
        <v>2</v>
      </c>
      <c r="B69" s="312">
        <v>7</v>
      </c>
      <c r="C69" s="312">
        <v>1</v>
      </c>
      <c r="D69" s="312">
        <v>1</v>
      </c>
      <c r="E69" s="312">
        <v>1</v>
      </c>
      <c r="F69" s="312">
        <v>2</v>
      </c>
      <c r="G69" s="321" t="s">
        <v>105</v>
      </c>
      <c r="H69" s="444">
        <v>40</v>
      </c>
      <c r="I69" s="318"/>
      <c r="J69" s="318"/>
      <c r="K69" s="318"/>
    </row>
    <row r="70" spans="1:12" ht="24" hidden="1" customHeight="1">
      <c r="A70" s="312">
        <v>2</v>
      </c>
      <c r="B70" s="312">
        <v>7</v>
      </c>
      <c r="C70" s="312">
        <v>2</v>
      </c>
      <c r="D70" s="312"/>
      <c r="E70" s="312"/>
      <c r="F70" s="312"/>
      <c r="G70" s="317" t="s">
        <v>367</v>
      </c>
      <c r="H70" s="444">
        <v>41</v>
      </c>
      <c r="I70" s="318">
        <f>I71+I72+I73</f>
        <v>0</v>
      </c>
      <c r="J70" s="318">
        <f>J71+J72+J73</f>
        <v>0</v>
      </c>
      <c r="K70" s="318">
        <f>K71+K72+K73</f>
        <v>0</v>
      </c>
      <c r="L70" s="84"/>
    </row>
    <row r="71" spans="1:12" hidden="1">
      <c r="A71" s="312">
        <v>2</v>
      </c>
      <c r="B71" s="312">
        <v>7</v>
      </c>
      <c r="C71" s="312">
        <v>2</v>
      </c>
      <c r="D71" s="312">
        <v>1</v>
      </c>
      <c r="E71" s="312">
        <v>1</v>
      </c>
      <c r="F71" s="312">
        <v>1</v>
      </c>
      <c r="G71" s="317" t="s">
        <v>366</v>
      </c>
      <c r="H71" s="444">
        <v>42</v>
      </c>
      <c r="I71" s="318"/>
      <c r="J71" s="318"/>
      <c r="K71" s="318"/>
    </row>
    <row r="72" spans="1:12" hidden="1">
      <c r="A72" s="312">
        <v>2</v>
      </c>
      <c r="B72" s="312">
        <v>7</v>
      </c>
      <c r="C72" s="312">
        <v>2</v>
      </c>
      <c r="D72" s="312">
        <v>1</v>
      </c>
      <c r="E72" s="312">
        <v>1</v>
      </c>
      <c r="F72" s="312">
        <v>2</v>
      </c>
      <c r="G72" s="317" t="s">
        <v>365</v>
      </c>
      <c r="H72" s="444">
        <v>43</v>
      </c>
      <c r="I72" s="318"/>
      <c r="J72" s="318"/>
      <c r="K72" s="318"/>
    </row>
    <row r="73" spans="1:12" hidden="1">
      <c r="A73" s="312">
        <v>2</v>
      </c>
      <c r="B73" s="312">
        <v>7</v>
      </c>
      <c r="C73" s="312">
        <v>2</v>
      </c>
      <c r="D73" s="312">
        <v>2</v>
      </c>
      <c r="E73" s="312">
        <v>1</v>
      </c>
      <c r="F73" s="312">
        <v>1</v>
      </c>
      <c r="G73" s="317" t="s">
        <v>110</v>
      </c>
      <c r="H73" s="444">
        <v>44</v>
      </c>
      <c r="I73" s="318"/>
      <c r="J73" s="318"/>
      <c r="K73" s="318"/>
    </row>
    <row r="74" spans="1:12" hidden="1">
      <c r="A74" s="312">
        <v>2</v>
      </c>
      <c r="B74" s="312">
        <v>7</v>
      </c>
      <c r="C74" s="312">
        <v>3</v>
      </c>
      <c r="D74" s="312"/>
      <c r="E74" s="312"/>
      <c r="F74" s="312"/>
      <c r="G74" s="317" t="s">
        <v>111</v>
      </c>
      <c r="H74" s="444">
        <v>45</v>
      </c>
      <c r="I74" s="318"/>
      <c r="J74" s="318"/>
      <c r="K74" s="318"/>
    </row>
    <row r="75" spans="1:12" hidden="1">
      <c r="A75" s="311">
        <v>2</v>
      </c>
      <c r="B75" s="311">
        <v>8</v>
      </c>
      <c r="C75" s="311"/>
      <c r="D75" s="311"/>
      <c r="E75" s="311"/>
      <c r="F75" s="311"/>
      <c r="G75" s="316" t="s">
        <v>364</v>
      </c>
      <c r="H75" s="314">
        <v>46</v>
      </c>
      <c r="I75" s="315">
        <f>I76+I80</f>
        <v>0</v>
      </c>
      <c r="J75" s="315">
        <f>J76+J80</f>
        <v>0</v>
      </c>
      <c r="K75" s="315">
        <f>K76+K80</f>
        <v>0</v>
      </c>
    </row>
    <row r="76" spans="1:12" hidden="1">
      <c r="A76" s="312">
        <v>2</v>
      </c>
      <c r="B76" s="312">
        <v>8</v>
      </c>
      <c r="C76" s="312">
        <v>1</v>
      </c>
      <c r="D76" s="312">
        <v>1</v>
      </c>
      <c r="E76" s="312"/>
      <c r="F76" s="312"/>
      <c r="G76" s="317" t="s">
        <v>115</v>
      </c>
      <c r="H76" s="444">
        <v>47</v>
      </c>
      <c r="I76" s="318">
        <f>I77+I78+I79</f>
        <v>0</v>
      </c>
      <c r="J76" s="318">
        <f>J77+J78+J79</f>
        <v>0</v>
      </c>
      <c r="K76" s="318">
        <f>K77+K78+K79</f>
        <v>0</v>
      </c>
    </row>
    <row r="77" spans="1:12" hidden="1">
      <c r="A77" s="312">
        <v>2</v>
      </c>
      <c r="B77" s="312">
        <v>8</v>
      </c>
      <c r="C77" s="312">
        <v>1</v>
      </c>
      <c r="D77" s="312">
        <v>1</v>
      </c>
      <c r="E77" s="312">
        <v>1</v>
      </c>
      <c r="F77" s="312">
        <v>1</v>
      </c>
      <c r="G77" s="317" t="s">
        <v>363</v>
      </c>
      <c r="H77" s="444">
        <v>48</v>
      </c>
      <c r="I77" s="318"/>
      <c r="J77" s="318"/>
      <c r="K77" s="318"/>
    </row>
    <row r="78" spans="1:12" hidden="1">
      <c r="A78" s="312">
        <v>2</v>
      </c>
      <c r="B78" s="312">
        <v>8</v>
      </c>
      <c r="C78" s="312">
        <v>1</v>
      </c>
      <c r="D78" s="312">
        <v>1</v>
      </c>
      <c r="E78" s="312">
        <v>1</v>
      </c>
      <c r="F78" s="312">
        <v>2</v>
      </c>
      <c r="G78" s="317" t="s">
        <v>362</v>
      </c>
      <c r="H78" s="444">
        <v>49</v>
      </c>
      <c r="I78" s="318"/>
      <c r="J78" s="318"/>
      <c r="K78" s="318"/>
    </row>
    <row r="79" spans="1:12" hidden="1">
      <c r="A79" s="312">
        <v>2</v>
      </c>
      <c r="B79" s="312">
        <v>8</v>
      </c>
      <c r="C79" s="312">
        <v>1</v>
      </c>
      <c r="D79" s="312">
        <v>1</v>
      </c>
      <c r="E79" s="312">
        <v>1</v>
      </c>
      <c r="F79" s="312">
        <v>3</v>
      </c>
      <c r="G79" s="320" t="s">
        <v>118</v>
      </c>
      <c r="H79" s="444">
        <v>50</v>
      </c>
      <c r="I79" s="318"/>
      <c r="J79" s="318"/>
      <c r="K79" s="318"/>
    </row>
    <row r="80" spans="1:12" hidden="1">
      <c r="A80" s="312">
        <v>2</v>
      </c>
      <c r="B80" s="312">
        <v>8</v>
      </c>
      <c r="C80" s="312">
        <v>1</v>
      </c>
      <c r="D80" s="312">
        <v>2</v>
      </c>
      <c r="E80" s="312"/>
      <c r="F80" s="312"/>
      <c r="G80" s="317" t="s">
        <v>119</v>
      </c>
      <c r="H80" s="444">
        <v>51</v>
      </c>
      <c r="I80" s="318"/>
      <c r="J80" s="318"/>
      <c r="K80" s="318"/>
    </row>
    <row r="81" spans="1:12" ht="36" hidden="1" customHeight="1">
      <c r="A81" s="322">
        <v>2</v>
      </c>
      <c r="B81" s="322">
        <v>9</v>
      </c>
      <c r="C81" s="322"/>
      <c r="D81" s="322"/>
      <c r="E81" s="322"/>
      <c r="F81" s="322"/>
      <c r="G81" s="316" t="s">
        <v>361</v>
      </c>
      <c r="H81" s="314">
        <v>52</v>
      </c>
      <c r="I81" s="315"/>
      <c r="J81" s="315"/>
      <c r="K81" s="315"/>
      <c r="L81" s="84"/>
    </row>
    <row r="82" spans="1:12" ht="48" customHeight="1">
      <c r="A82" s="311">
        <v>3</v>
      </c>
      <c r="B82" s="311"/>
      <c r="C82" s="311"/>
      <c r="D82" s="311"/>
      <c r="E82" s="311"/>
      <c r="F82" s="311"/>
      <c r="G82" s="316" t="s">
        <v>360</v>
      </c>
      <c r="H82" s="314">
        <v>53</v>
      </c>
      <c r="I82" s="315">
        <f>I83+I89+I90</f>
        <v>5723.3</v>
      </c>
      <c r="J82" s="315">
        <f>J83+J89+J90</f>
        <v>0</v>
      </c>
      <c r="K82" s="315">
        <f>K83+K89+K90</f>
        <v>0</v>
      </c>
      <c r="L82" s="84"/>
    </row>
    <row r="83" spans="1:12" ht="24" customHeight="1">
      <c r="A83" s="311">
        <v>3</v>
      </c>
      <c r="B83" s="311">
        <v>1</v>
      </c>
      <c r="C83" s="311"/>
      <c r="D83" s="311"/>
      <c r="E83" s="311"/>
      <c r="F83" s="311"/>
      <c r="G83" s="316" t="s">
        <v>122</v>
      </c>
      <c r="H83" s="314">
        <v>54</v>
      </c>
      <c r="I83" s="315">
        <f>I84+I85+I86+I87+I88</f>
        <v>5723.3</v>
      </c>
      <c r="J83" s="315">
        <f>J84+J85+J86+J87+J88</f>
        <v>0</v>
      </c>
      <c r="K83" s="315">
        <f>K84+K85+K86+K87+K88</f>
        <v>0</v>
      </c>
      <c r="L83" s="84"/>
    </row>
    <row r="84" spans="1:12" ht="24" hidden="1" customHeight="1">
      <c r="A84" s="323">
        <v>3</v>
      </c>
      <c r="B84" s="323">
        <v>1</v>
      </c>
      <c r="C84" s="323">
        <v>1</v>
      </c>
      <c r="D84" s="324"/>
      <c r="E84" s="324"/>
      <c r="F84" s="324"/>
      <c r="G84" s="317" t="s">
        <v>359</v>
      </c>
      <c r="H84" s="444">
        <v>55</v>
      </c>
      <c r="I84" s="318"/>
      <c r="J84" s="318"/>
      <c r="K84" s="318"/>
      <c r="L84" s="84"/>
    </row>
    <row r="85" spans="1:12">
      <c r="A85" s="323">
        <v>3</v>
      </c>
      <c r="B85" s="323">
        <v>1</v>
      </c>
      <c r="C85" s="323">
        <v>2</v>
      </c>
      <c r="D85" s="323"/>
      <c r="E85" s="324"/>
      <c r="F85" s="324"/>
      <c r="G85" s="320" t="s">
        <v>139</v>
      </c>
      <c r="H85" s="444">
        <v>56</v>
      </c>
      <c r="I85" s="318">
        <v>5723.3</v>
      </c>
      <c r="J85" s="318"/>
      <c r="K85" s="318"/>
    </row>
    <row r="86" spans="1:12" hidden="1">
      <c r="A86" s="323">
        <v>3</v>
      </c>
      <c r="B86" s="323">
        <v>1</v>
      </c>
      <c r="C86" s="323">
        <v>3</v>
      </c>
      <c r="D86" s="323"/>
      <c r="E86" s="323"/>
      <c r="F86" s="323"/>
      <c r="G86" s="320" t="s">
        <v>143</v>
      </c>
      <c r="H86" s="444">
        <v>57</v>
      </c>
      <c r="I86" s="318"/>
      <c r="J86" s="318"/>
      <c r="K86" s="318"/>
    </row>
    <row r="87" spans="1:12" ht="24" hidden="1" customHeight="1">
      <c r="A87" s="323">
        <v>3</v>
      </c>
      <c r="B87" s="323">
        <v>1</v>
      </c>
      <c r="C87" s="323">
        <v>4</v>
      </c>
      <c r="D87" s="323"/>
      <c r="E87" s="323"/>
      <c r="F87" s="323"/>
      <c r="G87" s="320" t="s">
        <v>152</v>
      </c>
      <c r="H87" s="444">
        <v>58</v>
      </c>
      <c r="I87" s="318"/>
      <c r="J87" s="318"/>
      <c r="K87" s="318"/>
      <c r="L87" s="84"/>
    </row>
    <row r="88" spans="1:12" ht="24" hidden="1" customHeight="1">
      <c r="A88" s="323">
        <v>3</v>
      </c>
      <c r="B88" s="323">
        <v>1</v>
      </c>
      <c r="C88" s="323">
        <v>5</v>
      </c>
      <c r="D88" s="323"/>
      <c r="E88" s="323"/>
      <c r="F88" s="323"/>
      <c r="G88" s="320" t="s">
        <v>358</v>
      </c>
      <c r="H88" s="444">
        <v>59</v>
      </c>
      <c r="I88" s="318"/>
      <c r="J88" s="318"/>
      <c r="K88" s="318"/>
      <c r="L88" s="84"/>
    </row>
    <row r="89" spans="1:12" ht="36" hidden="1" customHeight="1">
      <c r="A89" s="324">
        <v>3</v>
      </c>
      <c r="B89" s="324">
        <v>2</v>
      </c>
      <c r="C89" s="324"/>
      <c r="D89" s="324"/>
      <c r="E89" s="324"/>
      <c r="F89" s="324"/>
      <c r="G89" s="325" t="s">
        <v>357</v>
      </c>
      <c r="H89" s="314">
        <v>60</v>
      </c>
      <c r="I89" s="315"/>
      <c r="J89" s="315"/>
      <c r="K89" s="315"/>
      <c r="L89" s="84"/>
    </row>
    <row r="90" spans="1:12" ht="24" hidden="1" customHeight="1">
      <c r="A90" s="324">
        <v>3</v>
      </c>
      <c r="B90" s="324">
        <v>3</v>
      </c>
      <c r="C90" s="324"/>
      <c r="D90" s="324"/>
      <c r="E90" s="324"/>
      <c r="F90" s="324"/>
      <c r="G90" s="325" t="s">
        <v>194</v>
      </c>
      <c r="H90" s="314">
        <v>61</v>
      </c>
      <c r="I90" s="315"/>
      <c r="J90" s="315"/>
      <c r="K90" s="315"/>
      <c r="L90" s="84"/>
    </row>
    <row r="91" spans="1:12">
      <c r="A91" s="311"/>
      <c r="B91" s="311"/>
      <c r="C91" s="311"/>
      <c r="D91" s="311"/>
      <c r="E91" s="311"/>
      <c r="F91" s="311"/>
      <c r="G91" s="316" t="s">
        <v>356</v>
      </c>
      <c r="H91" s="314">
        <v>62</v>
      </c>
      <c r="I91" s="315">
        <f>I30+I82</f>
        <v>6309.71</v>
      </c>
      <c r="J91" s="315">
        <f>J30+J82</f>
        <v>1012.15</v>
      </c>
      <c r="K91" s="315">
        <f>K30+K82</f>
        <v>0</v>
      </c>
    </row>
    <row r="92" spans="1:12">
      <c r="A92" s="326"/>
      <c r="B92" s="326"/>
      <c r="C92" s="326"/>
      <c r="D92" s="327"/>
      <c r="E92" s="327"/>
      <c r="F92" s="327"/>
      <c r="G92" s="327"/>
      <c r="H92" s="445"/>
      <c r="I92" s="447"/>
      <c r="J92" s="447"/>
      <c r="K92" s="328"/>
    </row>
    <row r="93" spans="1:12">
      <c r="A93" s="447" t="s">
        <v>355</v>
      </c>
      <c r="B93" s="446"/>
      <c r="C93" s="446"/>
      <c r="D93" s="446"/>
      <c r="E93" s="446"/>
      <c r="F93" s="446"/>
      <c r="G93" s="446"/>
      <c r="H93" s="329"/>
      <c r="I93" s="330"/>
      <c r="J93" s="446"/>
      <c r="K93" s="446"/>
    </row>
    <row r="94" spans="1:12">
      <c r="A94" s="331" t="s">
        <v>252</v>
      </c>
      <c r="B94" s="332"/>
      <c r="C94" s="332"/>
      <c r="D94" s="332"/>
      <c r="E94" s="332"/>
      <c r="F94" s="332"/>
      <c r="G94" s="332"/>
      <c r="H94" s="333"/>
      <c r="I94" s="298"/>
      <c r="J94" s="592" t="s">
        <v>213</v>
      </c>
      <c r="K94" s="592"/>
    </row>
    <row r="95" spans="1:12">
      <c r="A95" s="588" t="s">
        <v>354</v>
      </c>
      <c r="B95" s="597"/>
      <c r="C95" s="597"/>
      <c r="D95" s="597"/>
      <c r="E95" s="597"/>
      <c r="F95" s="597"/>
      <c r="G95" s="597"/>
      <c r="H95" s="442"/>
      <c r="I95" s="443" t="s">
        <v>214</v>
      </c>
      <c r="J95" s="595" t="s">
        <v>215</v>
      </c>
      <c r="K95" s="595"/>
    </row>
    <row r="96" spans="1:12">
      <c r="A96" s="447"/>
      <c r="B96" s="447"/>
      <c r="C96" s="334"/>
      <c r="D96" s="447"/>
      <c r="E96" s="447"/>
      <c r="F96" s="598"/>
      <c r="G96" s="597"/>
      <c r="H96" s="442"/>
      <c r="I96" s="335"/>
      <c r="J96" s="336"/>
      <c r="K96" s="336"/>
    </row>
    <row r="97" spans="1:11">
      <c r="A97" s="332" t="s">
        <v>216</v>
      </c>
      <c r="B97" s="332"/>
      <c r="C97" s="332"/>
      <c r="D97" s="332"/>
      <c r="E97" s="332"/>
      <c r="F97" s="332"/>
      <c r="G97" s="332"/>
      <c r="H97" s="442"/>
      <c r="I97" s="298"/>
      <c r="J97" s="592" t="s">
        <v>217</v>
      </c>
      <c r="K97" s="592"/>
    </row>
    <row r="98" spans="1:11" ht="30.75" customHeight="1">
      <c r="A98" s="593" t="s">
        <v>353</v>
      </c>
      <c r="B98" s="594"/>
      <c r="C98" s="594"/>
      <c r="D98" s="594"/>
      <c r="E98" s="594"/>
      <c r="F98" s="594"/>
      <c r="G98" s="594"/>
      <c r="H98" s="333"/>
      <c r="I98" s="443" t="s">
        <v>214</v>
      </c>
      <c r="J98" s="595" t="s">
        <v>215</v>
      </c>
      <c r="K98" s="595"/>
    </row>
  </sheetData>
  <mergeCells count="26">
    <mergeCell ref="J97:K97"/>
    <mergeCell ref="A98:G98"/>
    <mergeCell ref="J98:K98"/>
    <mergeCell ref="A29:F29"/>
    <mergeCell ref="J94:K94"/>
    <mergeCell ref="A95:G95"/>
    <mergeCell ref="J95:K95"/>
    <mergeCell ref="F96:G96"/>
    <mergeCell ref="A5:K5"/>
    <mergeCell ref="G8:K8"/>
    <mergeCell ref="A13:K13"/>
    <mergeCell ref="A15:K15"/>
    <mergeCell ref="A16:K16"/>
    <mergeCell ref="A7:K7"/>
    <mergeCell ref="A6:K6"/>
    <mergeCell ref="A9:K9"/>
    <mergeCell ref="A11:K11"/>
    <mergeCell ref="A12:K12"/>
    <mergeCell ref="A18:K18"/>
    <mergeCell ref="A25:F28"/>
    <mergeCell ref="G25:G28"/>
    <mergeCell ref="H25:H28"/>
    <mergeCell ref="I25:K25"/>
    <mergeCell ref="I26:K26"/>
    <mergeCell ref="I27:I28"/>
    <mergeCell ref="J27:K27"/>
  </mergeCells>
  <pageMargins left="0.70866141732283472" right="0.70866141732283472" top="0.19685039370078741" bottom="0.19685039370078741" header="0.31496062992125984" footer="0.31496062992125984"/>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9451BC-6E05-4DDE-95C8-72C9B53E4C58}">
  <dimension ref="A1:AJ60"/>
  <sheetViews>
    <sheetView topLeftCell="A7" zoomScaleNormal="100" workbookViewId="0">
      <selection activeCell="D23" sqref="D23"/>
    </sheetView>
  </sheetViews>
  <sheetFormatPr defaultRowHeight="15"/>
  <cols>
    <col min="1" max="1" width="10.5703125" style="54" customWidth="1"/>
    <col min="2" max="2" width="42.42578125" style="54" customWidth="1"/>
    <col min="3" max="3" width="10.85546875" style="54" customWidth="1"/>
    <col min="4" max="4" width="9.85546875" style="54" customWidth="1"/>
    <col min="5" max="5" width="8.42578125" style="54" customWidth="1"/>
    <col min="6" max="6" width="6.28515625" style="54" customWidth="1"/>
    <col min="7" max="7" width="8.5703125" style="54" customWidth="1"/>
    <col min="8" max="8" width="8.140625" style="54" customWidth="1"/>
    <col min="9" max="9" width="8" style="54" hidden="1" customWidth="1"/>
    <col min="10" max="10" width="9.140625" style="54"/>
    <col min="11" max="11" width="7.5703125" style="54" customWidth="1"/>
    <col min="12" max="12" width="9.140625" style="54"/>
    <col min="13" max="13" width="7.140625" style="54" customWidth="1"/>
    <col min="14" max="14" width="0.28515625" style="54" hidden="1" customWidth="1"/>
    <col min="15" max="36" width="9.140625" style="54" hidden="1" customWidth="1"/>
    <col min="37" max="16384" width="9.140625" style="54"/>
  </cols>
  <sheetData>
    <row r="1" spans="1:14">
      <c r="E1" s="628" t="s">
        <v>352</v>
      </c>
      <c r="F1" s="628"/>
      <c r="G1" s="628"/>
      <c r="H1" s="628"/>
      <c r="I1" s="628"/>
    </row>
    <row r="2" spans="1:14">
      <c r="A2" s="79"/>
      <c r="E2" s="628" t="s">
        <v>351</v>
      </c>
      <c r="F2" s="628"/>
      <c r="G2" s="628"/>
      <c r="H2" s="628"/>
      <c r="I2" s="628"/>
    </row>
    <row r="3" spans="1:14">
      <c r="E3" s="628" t="s">
        <v>350</v>
      </c>
      <c r="F3" s="628"/>
      <c r="G3" s="628"/>
      <c r="H3" s="628"/>
      <c r="I3" s="628"/>
    </row>
    <row r="4" spans="1:14">
      <c r="E4" s="628" t="s">
        <v>349</v>
      </c>
      <c r="F4" s="628"/>
      <c r="G4" s="628"/>
      <c r="H4" s="628"/>
      <c r="I4" s="628"/>
    </row>
    <row r="5" spans="1:14">
      <c r="E5" s="628" t="s">
        <v>348</v>
      </c>
      <c r="F5" s="628"/>
      <c r="G5" s="628"/>
      <c r="H5" s="628"/>
      <c r="I5" s="628"/>
      <c r="J5" s="79"/>
    </row>
    <row r="6" spans="1:14" ht="15" customHeight="1">
      <c r="A6" s="627" t="s">
        <v>3</v>
      </c>
      <c r="B6" s="627"/>
      <c r="C6" s="627"/>
      <c r="D6" s="627"/>
      <c r="E6" s="627"/>
      <c r="F6" s="627"/>
      <c r="G6" s="627"/>
      <c r="H6" s="627"/>
      <c r="I6" s="627"/>
      <c r="J6" s="627"/>
      <c r="K6" s="627"/>
      <c r="L6" s="627"/>
    </row>
    <row r="7" spans="1:14">
      <c r="A7" s="614" t="s">
        <v>247</v>
      </c>
      <c r="B7" s="614"/>
      <c r="C7" s="614"/>
      <c r="D7" s="614"/>
      <c r="E7" s="55"/>
      <c r="F7" s="55"/>
      <c r="G7" s="55"/>
      <c r="H7" s="55"/>
      <c r="I7" s="55"/>
    </row>
    <row r="8" spans="1:14">
      <c r="A8" s="604" t="s">
        <v>429</v>
      </c>
      <c r="B8" s="604"/>
      <c r="C8" s="604"/>
      <c r="D8" s="604"/>
      <c r="E8" s="604"/>
      <c r="F8" s="604"/>
      <c r="G8" s="604"/>
      <c r="H8" s="82"/>
      <c r="I8" s="82"/>
    </row>
    <row r="9" spans="1:14">
      <c r="B9" s="81"/>
      <c r="C9" s="55"/>
      <c r="G9" s="605" t="s">
        <v>347</v>
      </c>
      <c r="H9" s="605"/>
      <c r="I9" s="605"/>
    </row>
    <row r="10" spans="1:14">
      <c r="C10" s="622"/>
      <c r="D10" s="622"/>
      <c r="E10" s="622"/>
      <c r="F10" s="79"/>
      <c r="G10" s="80"/>
      <c r="H10" s="610" t="s">
        <v>346</v>
      </c>
      <c r="I10" s="610"/>
      <c r="J10" s="79"/>
      <c r="K10" s="79"/>
      <c r="N10" s="78"/>
    </row>
    <row r="11" spans="1:14">
      <c r="A11" s="601" t="s">
        <v>28</v>
      </c>
      <c r="B11" s="606" t="s">
        <v>29</v>
      </c>
      <c r="C11" s="623" t="s">
        <v>345</v>
      </c>
      <c r="D11" s="611"/>
      <c r="E11" s="612"/>
      <c r="F11" s="612"/>
      <c r="G11" s="612"/>
      <c r="H11" s="612"/>
      <c r="I11" s="612"/>
      <c r="J11" s="79"/>
      <c r="K11" s="79"/>
      <c r="L11" s="79"/>
      <c r="N11" s="78"/>
    </row>
    <row r="12" spans="1:14">
      <c r="A12" s="602"/>
      <c r="B12" s="607"/>
      <c r="C12" s="624"/>
      <c r="D12" s="609" t="s">
        <v>344</v>
      </c>
      <c r="E12" s="613" t="s">
        <v>343</v>
      </c>
      <c r="F12" s="613" t="s">
        <v>342</v>
      </c>
      <c r="G12" s="613" t="s">
        <v>341</v>
      </c>
      <c r="H12" s="613" t="s">
        <v>340</v>
      </c>
      <c r="I12" s="613"/>
      <c r="J12" s="79"/>
      <c r="L12" s="79"/>
      <c r="N12" s="78"/>
    </row>
    <row r="13" spans="1:14">
      <c r="A13" s="602"/>
      <c r="B13" s="607"/>
      <c r="C13" s="624"/>
      <c r="D13" s="609"/>
      <c r="E13" s="613"/>
      <c r="F13" s="613"/>
      <c r="G13" s="613"/>
      <c r="H13" s="626"/>
      <c r="I13" s="626"/>
      <c r="J13" s="79"/>
      <c r="K13" s="79"/>
      <c r="N13" s="78"/>
    </row>
    <row r="14" spans="1:14">
      <c r="A14" s="602"/>
      <c r="B14" s="607"/>
      <c r="C14" s="624"/>
      <c r="D14" s="609"/>
      <c r="E14" s="613"/>
      <c r="F14" s="613"/>
      <c r="G14" s="613"/>
      <c r="H14" s="626"/>
      <c r="I14" s="626"/>
    </row>
    <row r="15" spans="1:14">
      <c r="A15" s="603"/>
      <c r="B15" s="608"/>
      <c r="C15" s="625"/>
      <c r="D15" s="77" t="s">
        <v>20</v>
      </c>
      <c r="E15" s="76" t="s">
        <v>339</v>
      </c>
      <c r="F15" s="76" t="s">
        <v>338</v>
      </c>
      <c r="G15" s="76" t="s">
        <v>224</v>
      </c>
      <c r="H15" s="75" t="s">
        <v>337</v>
      </c>
      <c r="I15" s="62"/>
    </row>
    <row r="16" spans="1:14">
      <c r="A16" s="65" t="s">
        <v>336</v>
      </c>
      <c r="B16" s="65" t="s">
        <v>41</v>
      </c>
      <c r="C16" s="106">
        <f t="shared" ref="C16:C30" si="0">(D16+E16+F16+G16+H16)</f>
        <v>0</v>
      </c>
      <c r="D16" s="107"/>
      <c r="E16" s="108"/>
      <c r="F16" s="109"/>
      <c r="G16" s="108"/>
      <c r="H16" s="109"/>
      <c r="I16" s="62"/>
    </row>
    <row r="17" spans="1:14">
      <c r="A17" s="65"/>
      <c r="B17" s="65" t="s">
        <v>313</v>
      </c>
      <c r="C17" s="110">
        <f t="shared" si="0"/>
        <v>0</v>
      </c>
      <c r="D17" s="111"/>
      <c r="E17" s="109"/>
      <c r="F17" s="109"/>
      <c r="G17" s="109"/>
      <c r="H17" s="109"/>
      <c r="I17" s="62"/>
      <c r="J17" s="73"/>
      <c r="K17" s="73"/>
      <c r="L17" s="73"/>
      <c r="M17" s="73"/>
      <c r="N17" s="72"/>
    </row>
    <row r="18" spans="1:14">
      <c r="A18" s="65"/>
      <c r="B18" s="65" t="s">
        <v>335</v>
      </c>
      <c r="C18" s="110">
        <f t="shared" si="0"/>
        <v>0</v>
      </c>
      <c r="D18" s="108"/>
      <c r="E18" s="108"/>
      <c r="F18" s="108"/>
      <c r="G18" s="108"/>
      <c r="H18" s="108"/>
      <c r="I18" s="74"/>
      <c r="J18" s="73"/>
      <c r="K18" s="73"/>
      <c r="L18" s="73"/>
      <c r="M18" s="73"/>
      <c r="N18" s="72"/>
    </row>
    <row r="19" spans="1:14">
      <c r="A19" s="65" t="s">
        <v>334</v>
      </c>
      <c r="B19" s="65" t="s">
        <v>333</v>
      </c>
      <c r="C19" s="110">
        <f t="shared" si="0"/>
        <v>0</v>
      </c>
      <c r="D19" s="107"/>
      <c r="E19" s="109"/>
      <c r="F19" s="109"/>
      <c r="G19" s="109"/>
      <c r="H19" s="109"/>
      <c r="I19" s="62"/>
      <c r="N19" s="69"/>
    </row>
    <row r="20" spans="1:14">
      <c r="A20" s="65" t="s">
        <v>332</v>
      </c>
      <c r="B20" s="65" t="s">
        <v>331</v>
      </c>
      <c r="C20" s="110">
        <f>(D20+E20+F20+G20+H20)</f>
        <v>1012.1500000000001</v>
      </c>
      <c r="D20" s="107">
        <f>D23+D24+D26+D28+D30+D31+D37+D39+D38+D29+D33+D35</f>
        <v>483.68</v>
      </c>
      <c r="E20" s="107">
        <f>E23+E24+E26+E28+E30+E31+E37+E39+E38+E29+E33+E35</f>
        <v>0</v>
      </c>
      <c r="F20" s="107">
        <f>F23+F24+F26+F28+F30+F31+F37+F39+F38+F29+F33+F35</f>
        <v>0</v>
      </c>
      <c r="G20" s="107">
        <f>G23+G24+G26+G28+G30+G31+G37+G39+G38+G29</f>
        <v>528.47</v>
      </c>
      <c r="H20" s="107">
        <f>H23+H24+H26+H28+H30+H31+H37+H39+H38+H29+H33+H35</f>
        <v>0</v>
      </c>
      <c r="I20" s="62"/>
      <c r="N20" s="69"/>
    </row>
    <row r="21" spans="1:14">
      <c r="A21" s="65" t="s">
        <v>330</v>
      </c>
      <c r="B21" s="67" t="s">
        <v>46</v>
      </c>
      <c r="C21" s="110">
        <f t="shared" si="0"/>
        <v>0</v>
      </c>
      <c r="D21" s="111"/>
      <c r="E21" s="109"/>
      <c r="F21" s="109"/>
      <c r="G21" s="109"/>
      <c r="H21" s="109"/>
      <c r="I21" s="62"/>
      <c r="N21" s="69"/>
    </row>
    <row r="22" spans="1:14">
      <c r="A22" s="65" t="s">
        <v>329</v>
      </c>
      <c r="B22" s="67" t="s">
        <v>328</v>
      </c>
      <c r="C22" s="110">
        <f t="shared" si="0"/>
        <v>0</v>
      </c>
      <c r="D22" s="111"/>
      <c r="E22" s="109"/>
      <c r="F22" s="109"/>
      <c r="G22" s="109"/>
      <c r="H22" s="109"/>
      <c r="I22" s="62"/>
      <c r="N22" s="69"/>
    </row>
    <row r="23" spans="1:14">
      <c r="A23" s="65" t="s">
        <v>327</v>
      </c>
      <c r="B23" s="66" t="s">
        <v>326</v>
      </c>
      <c r="C23" s="110">
        <f>(D23+E23+F23+G23+H23)</f>
        <v>263.38</v>
      </c>
      <c r="D23" s="107">
        <v>263.38</v>
      </c>
      <c r="E23" s="112"/>
      <c r="F23" s="112"/>
      <c r="G23" s="111"/>
      <c r="H23" s="112"/>
      <c r="I23" s="71"/>
    </row>
    <row r="24" spans="1:14">
      <c r="A24" s="65" t="s">
        <v>325</v>
      </c>
      <c r="B24" s="66" t="s">
        <v>324</v>
      </c>
      <c r="C24" s="110">
        <f t="shared" si="0"/>
        <v>0</v>
      </c>
      <c r="D24" s="107"/>
      <c r="E24" s="109"/>
      <c r="F24" s="109"/>
      <c r="G24" s="109"/>
      <c r="H24" s="109"/>
      <c r="I24" s="62"/>
    </row>
    <row r="25" spans="1:14" hidden="1">
      <c r="A25" s="65" t="s">
        <v>323</v>
      </c>
      <c r="B25" s="67" t="s">
        <v>322</v>
      </c>
      <c r="C25" s="110">
        <f t="shared" si="0"/>
        <v>0</v>
      </c>
      <c r="D25" s="111"/>
      <c r="E25" s="109"/>
      <c r="F25" s="109"/>
      <c r="G25" s="109"/>
      <c r="H25" s="109"/>
      <c r="I25" s="62"/>
    </row>
    <row r="26" spans="1:14">
      <c r="A26" s="65" t="s">
        <v>321</v>
      </c>
      <c r="B26" s="66" t="s">
        <v>51</v>
      </c>
      <c r="C26" s="110">
        <f t="shared" si="0"/>
        <v>0</v>
      </c>
      <c r="D26" s="107"/>
      <c r="E26" s="109"/>
      <c r="F26" s="109"/>
      <c r="G26" s="109"/>
      <c r="H26" s="109"/>
      <c r="I26" s="62"/>
    </row>
    <row r="27" spans="1:14" hidden="1">
      <c r="A27" s="65" t="s">
        <v>320</v>
      </c>
      <c r="B27" s="67" t="s">
        <v>52</v>
      </c>
      <c r="C27" s="110">
        <f t="shared" si="0"/>
        <v>0</v>
      </c>
      <c r="D27" s="111"/>
      <c r="E27" s="109"/>
      <c r="F27" s="109"/>
      <c r="G27" s="109"/>
      <c r="H27" s="109"/>
      <c r="I27" s="62"/>
    </row>
    <row r="28" spans="1:14">
      <c r="A28" s="65" t="s">
        <v>319</v>
      </c>
      <c r="B28" s="70" t="s">
        <v>318</v>
      </c>
      <c r="C28" s="110">
        <f t="shared" si="0"/>
        <v>0</v>
      </c>
      <c r="D28" s="107"/>
      <c r="E28" s="109"/>
      <c r="F28" s="109"/>
      <c r="G28" s="109"/>
      <c r="H28" s="109"/>
      <c r="I28" s="62"/>
      <c r="K28" s="68"/>
    </row>
    <row r="29" spans="1:14" ht="21" customHeight="1">
      <c r="A29" s="65" t="s">
        <v>317</v>
      </c>
      <c r="B29" s="66" t="s">
        <v>316</v>
      </c>
      <c r="C29" s="110">
        <f t="shared" si="0"/>
        <v>0</v>
      </c>
      <c r="D29" s="107"/>
      <c r="E29" s="109"/>
      <c r="F29" s="109"/>
      <c r="G29" s="109"/>
      <c r="H29" s="109"/>
      <c r="I29" s="62"/>
      <c r="K29" s="55"/>
      <c r="L29" s="55"/>
      <c r="M29" s="55"/>
      <c r="N29" s="55"/>
    </row>
    <row r="30" spans="1:14">
      <c r="A30" s="65" t="s">
        <v>315</v>
      </c>
      <c r="B30" s="66" t="s">
        <v>55</v>
      </c>
      <c r="C30" s="110">
        <f t="shared" si="0"/>
        <v>0</v>
      </c>
      <c r="D30" s="111"/>
      <c r="E30" s="109"/>
      <c r="F30" s="109"/>
      <c r="G30" s="109"/>
      <c r="H30" s="109"/>
      <c r="I30" s="62"/>
      <c r="J30" s="69"/>
      <c r="K30" s="69"/>
      <c r="L30" s="69"/>
      <c r="M30" s="69"/>
      <c r="N30" s="69"/>
    </row>
    <row r="31" spans="1:14">
      <c r="A31" s="65" t="s">
        <v>314</v>
      </c>
      <c r="B31" s="66" t="s">
        <v>57</v>
      </c>
      <c r="C31" s="110">
        <f>(D31+E31+F31+G31+H31)</f>
        <v>3.93</v>
      </c>
      <c r="D31" s="111"/>
      <c r="E31" s="111">
        <f t="shared" ref="E31:H31" si="1">SUM(E32:E36)</f>
        <v>0</v>
      </c>
      <c r="F31" s="111">
        <f t="shared" si="1"/>
        <v>0</v>
      </c>
      <c r="G31" s="111">
        <f t="shared" si="1"/>
        <v>3.93</v>
      </c>
      <c r="H31" s="111">
        <f t="shared" si="1"/>
        <v>0</v>
      </c>
      <c r="I31" s="59"/>
      <c r="K31" s="68"/>
    </row>
    <row r="32" spans="1:14">
      <c r="A32" s="65"/>
      <c r="B32" s="65" t="s">
        <v>313</v>
      </c>
      <c r="C32" s="110"/>
      <c r="D32" s="111"/>
      <c r="E32" s="109"/>
      <c r="F32" s="109"/>
      <c r="G32" s="109"/>
      <c r="H32" s="109"/>
      <c r="I32" s="62"/>
      <c r="K32" s="55"/>
      <c r="L32" s="55"/>
      <c r="M32" s="55"/>
      <c r="N32" s="55"/>
    </row>
    <row r="33" spans="1:9">
      <c r="A33" s="65"/>
      <c r="B33" s="66" t="s">
        <v>312</v>
      </c>
      <c r="C33" s="110">
        <f t="shared" ref="C33:C42" si="2">(D33+E33+F33+G33+H33)</f>
        <v>220.3</v>
      </c>
      <c r="D33" s="111">
        <v>220.3</v>
      </c>
      <c r="E33" s="109"/>
      <c r="F33" s="109"/>
      <c r="G33" s="109"/>
      <c r="H33" s="109"/>
      <c r="I33" s="62"/>
    </row>
    <row r="34" spans="1:9">
      <c r="A34" s="65"/>
      <c r="B34" s="66" t="s">
        <v>311</v>
      </c>
      <c r="C34" s="110">
        <f t="shared" si="2"/>
        <v>0</v>
      </c>
      <c r="D34" s="111"/>
      <c r="E34" s="109"/>
      <c r="F34" s="109"/>
      <c r="G34" s="109"/>
      <c r="H34" s="109"/>
      <c r="I34" s="62"/>
    </row>
    <row r="35" spans="1:9">
      <c r="A35" s="65"/>
      <c r="B35" s="66" t="s">
        <v>310</v>
      </c>
      <c r="C35" s="110">
        <f t="shared" si="2"/>
        <v>3.93</v>
      </c>
      <c r="D35" s="111"/>
      <c r="E35" s="109"/>
      <c r="F35" s="109"/>
      <c r="G35" s="109">
        <v>3.93</v>
      </c>
      <c r="H35" s="109"/>
      <c r="I35" s="62"/>
    </row>
    <row r="36" spans="1:9">
      <c r="A36" s="65"/>
      <c r="B36" s="66" t="s">
        <v>309</v>
      </c>
      <c r="C36" s="110">
        <f t="shared" si="2"/>
        <v>0</v>
      </c>
      <c r="D36" s="111"/>
      <c r="E36" s="109"/>
      <c r="F36" s="109"/>
      <c r="G36" s="109"/>
      <c r="H36" s="109"/>
      <c r="I36" s="62"/>
    </row>
    <row r="37" spans="1:9" ht="24.75">
      <c r="A37" s="65" t="s">
        <v>308</v>
      </c>
      <c r="B37" s="66" t="s">
        <v>58</v>
      </c>
      <c r="C37" s="110">
        <f t="shared" si="2"/>
        <v>484</v>
      </c>
      <c r="D37" s="107"/>
      <c r="E37" s="109"/>
      <c r="F37" s="109"/>
      <c r="G37" s="109">
        <v>484</v>
      </c>
      <c r="H37" s="109"/>
      <c r="I37" s="62"/>
    </row>
    <row r="38" spans="1:9">
      <c r="A38" s="65" t="s">
        <v>307</v>
      </c>
      <c r="B38" s="67" t="s">
        <v>306</v>
      </c>
      <c r="C38" s="110">
        <f t="shared" si="2"/>
        <v>0</v>
      </c>
      <c r="D38" s="111"/>
      <c r="E38" s="109"/>
      <c r="F38" s="109"/>
      <c r="G38" s="109"/>
      <c r="H38" s="109"/>
      <c r="I38" s="62"/>
    </row>
    <row r="39" spans="1:9">
      <c r="A39" s="65" t="s">
        <v>305</v>
      </c>
      <c r="B39" s="66" t="s">
        <v>61</v>
      </c>
      <c r="C39" s="110">
        <f t="shared" si="2"/>
        <v>40.54</v>
      </c>
      <c r="D39" s="107"/>
      <c r="E39" s="109"/>
      <c r="F39" s="109"/>
      <c r="G39" s="108">
        <f>24.2+16.34</f>
        <v>40.54</v>
      </c>
      <c r="H39" s="109"/>
      <c r="I39" s="62"/>
    </row>
    <row r="40" spans="1:9" ht="17.25" customHeight="1">
      <c r="A40" s="65" t="s">
        <v>304</v>
      </c>
      <c r="B40" s="65" t="s">
        <v>112</v>
      </c>
      <c r="C40" s="110">
        <f t="shared" si="2"/>
        <v>0</v>
      </c>
      <c r="D40" s="107"/>
      <c r="E40" s="113"/>
      <c r="F40" s="113"/>
      <c r="G40" s="113"/>
      <c r="H40" s="113"/>
      <c r="I40" s="59"/>
    </row>
    <row r="41" spans="1:9" ht="14.1" customHeight="1">
      <c r="A41" s="64" t="s">
        <v>303</v>
      </c>
      <c r="B41" s="65" t="s">
        <v>302</v>
      </c>
      <c r="C41" s="114">
        <f t="shared" si="2"/>
        <v>0</v>
      </c>
      <c r="D41" s="115"/>
      <c r="E41" s="116"/>
      <c r="F41" s="116"/>
      <c r="G41" s="116"/>
      <c r="H41" s="116"/>
    </row>
    <row r="42" spans="1:9" ht="14.25" customHeight="1">
      <c r="A42" s="64" t="s">
        <v>301</v>
      </c>
      <c r="B42" s="63" t="s">
        <v>300</v>
      </c>
      <c r="C42" s="114">
        <f t="shared" si="2"/>
        <v>0</v>
      </c>
      <c r="D42" s="117"/>
      <c r="E42" s="116"/>
      <c r="F42" s="116"/>
      <c r="G42" s="116"/>
      <c r="H42" s="116"/>
    </row>
    <row r="43" spans="1:9">
      <c r="A43" s="61"/>
      <c r="B43" s="60" t="s">
        <v>299</v>
      </c>
      <c r="C43" s="114">
        <f>(D43+E43+F43+G43+H43)</f>
        <v>1012.1500000000001</v>
      </c>
      <c r="D43" s="110">
        <f>D20+D19+D16+D42+D40</f>
        <v>483.68</v>
      </c>
      <c r="E43" s="110">
        <f>E20+E19+E16</f>
        <v>0</v>
      </c>
      <c r="F43" s="110">
        <f>F20+F19+F16</f>
        <v>0</v>
      </c>
      <c r="G43" s="110">
        <f>G20+G19+G16</f>
        <v>528.47</v>
      </c>
      <c r="H43" s="110">
        <f>H20+H19+H16</f>
        <v>0</v>
      </c>
      <c r="I43" s="58"/>
    </row>
    <row r="44" spans="1:9" ht="37.5" customHeight="1">
      <c r="A44" s="57" t="s">
        <v>252</v>
      </c>
      <c r="B44" s="57"/>
      <c r="C44" s="56"/>
      <c r="D44" s="56"/>
      <c r="F44" s="600" t="s">
        <v>213</v>
      </c>
      <c r="G44" s="600"/>
      <c r="H44" s="600"/>
      <c r="I44" s="36"/>
    </row>
    <row r="45" spans="1:9">
      <c r="C45" s="616" t="s">
        <v>298</v>
      </c>
      <c r="D45" s="616"/>
      <c r="E45" s="617" t="s">
        <v>297</v>
      </c>
      <c r="F45" s="617"/>
      <c r="G45" s="617"/>
      <c r="H45" s="617"/>
      <c r="I45" s="36"/>
    </row>
    <row r="46" spans="1:9" ht="27.75" customHeight="1">
      <c r="A46" s="618" t="s">
        <v>216</v>
      </c>
      <c r="B46" s="618"/>
      <c r="C46" s="618"/>
      <c r="D46" s="618"/>
      <c r="F46" s="619" t="s">
        <v>217</v>
      </c>
      <c r="G46" s="620"/>
      <c r="H46" s="620"/>
      <c r="I46" s="620"/>
    </row>
    <row r="47" spans="1:9">
      <c r="C47" s="616" t="s">
        <v>298</v>
      </c>
      <c r="D47" s="616"/>
      <c r="E47" s="617" t="s">
        <v>297</v>
      </c>
      <c r="F47" s="617"/>
      <c r="G47" s="617"/>
      <c r="H47" s="617"/>
      <c r="I47" s="36"/>
    </row>
    <row r="48" spans="1:9">
      <c r="A48" s="36"/>
      <c r="B48" s="599" t="s">
        <v>405</v>
      </c>
      <c r="C48" s="599"/>
      <c r="D48" s="599"/>
      <c r="E48" s="599"/>
      <c r="F48" s="599"/>
      <c r="G48" s="599"/>
      <c r="H48" s="599"/>
      <c r="I48" s="36"/>
    </row>
    <row r="49" spans="1:36">
      <c r="A49" s="36"/>
      <c r="B49" s="36"/>
      <c r="C49" s="36"/>
      <c r="D49" s="36"/>
      <c r="E49" s="36"/>
      <c r="F49" s="36"/>
      <c r="G49" s="36"/>
      <c r="H49" s="36"/>
      <c r="I49" s="36"/>
    </row>
    <row r="50" spans="1:36">
      <c r="A50" s="36"/>
      <c r="B50" s="36"/>
      <c r="C50" s="36"/>
      <c r="D50" s="36"/>
      <c r="E50" s="36"/>
      <c r="F50" s="36"/>
      <c r="G50" s="36"/>
      <c r="H50" s="36"/>
      <c r="I50" s="36"/>
    </row>
    <row r="51" spans="1:36">
      <c r="A51" s="36"/>
      <c r="B51" s="36"/>
      <c r="C51" s="36"/>
      <c r="D51" s="36"/>
      <c r="E51" s="36"/>
      <c r="F51" s="36"/>
      <c r="G51" s="36"/>
      <c r="H51" s="36"/>
      <c r="I51" s="36"/>
    </row>
    <row r="52" spans="1:36">
      <c r="A52" s="36"/>
      <c r="B52" s="36"/>
      <c r="C52" s="36"/>
      <c r="D52" s="36"/>
      <c r="E52" s="36"/>
      <c r="F52" s="36"/>
      <c r="G52" s="36"/>
      <c r="H52" s="36"/>
      <c r="I52" s="36"/>
    </row>
    <row r="53" spans="1:36">
      <c r="C53" s="621"/>
      <c r="D53" s="621"/>
      <c r="E53" s="621"/>
      <c r="F53" s="621"/>
      <c r="G53" s="621"/>
      <c r="H53" s="621"/>
      <c r="I53" s="621"/>
    </row>
    <row r="54" spans="1:36">
      <c r="C54" s="55"/>
      <c r="D54" s="55"/>
      <c r="E54" s="55"/>
      <c r="F54" s="55"/>
      <c r="G54" s="615"/>
      <c r="H54" s="615"/>
      <c r="I54" s="615"/>
    </row>
    <row r="60" spans="1:36">
      <c r="AJ60" s="54">
        <v>115</v>
      </c>
    </row>
  </sheetData>
  <mergeCells count="32">
    <mergeCell ref="A6:L6"/>
    <mergeCell ref="E1:I1"/>
    <mergeCell ref="E2:I2"/>
    <mergeCell ref="E3:I3"/>
    <mergeCell ref="E4:I4"/>
    <mergeCell ref="E5:I5"/>
    <mergeCell ref="A7:D7"/>
    <mergeCell ref="G54:I54"/>
    <mergeCell ref="C45:D45"/>
    <mergeCell ref="E45:H45"/>
    <mergeCell ref="A46:D46"/>
    <mergeCell ref="F46:I46"/>
    <mergeCell ref="C47:D47"/>
    <mergeCell ref="C53:D53"/>
    <mergeCell ref="E53:I53"/>
    <mergeCell ref="E47:H47"/>
    <mergeCell ref="F12:F14"/>
    <mergeCell ref="G12:G14"/>
    <mergeCell ref="C10:E10"/>
    <mergeCell ref="C11:C15"/>
    <mergeCell ref="I12:I14"/>
    <mergeCell ref="H12:H14"/>
    <mergeCell ref="B48:H48"/>
    <mergeCell ref="F44:H44"/>
    <mergeCell ref="A11:A15"/>
    <mergeCell ref="A8:G8"/>
    <mergeCell ref="G9:I9"/>
    <mergeCell ref="B11:B15"/>
    <mergeCell ref="D12:D14"/>
    <mergeCell ref="H10:I10"/>
    <mergeCell ref="D11:I11"/>
    <mergeCell ref="E12:E14"/>
  </mergeCells>
  <pageMargins left="0.7" right="0.7" top="0.75" bottom="0.75" header="0.3" footer="0.3"/>
  <pageSetup paperSize="9" scale="64"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68AC4A-F6A5-4FA3-8032-532653CB1CE0}">
  <dimension ref="A2:I30"/>
  <sheetViews>
    <sheetView showRuler="0" topLeftCell="A4" zoomScaleNormal="100" workbookViewId="0">
      <selection activeCell="N22" sqref="N22"/>
    </sheetView>
  </sheetViews>
  <sheetFormatPr defaultRowHeight="15"/>
  <cols>
    <col min="1" max="1" width="6.42578125" style="118" customWidth="1"/>
    <col min="2" max="2" width="13.7109375" style="118" customWidth="1"/>
    <col min="3" max="3" width="11.5703125" style="118" customWidth="1"/>
    <col min="4" max="4" width="9.140625" style="118"/>
    <col min="5" max="5" width="7.140625" style="118" customWidth="1"/>
    <col min="6" max="6" width="13.7109375" style="118" customWidth="1"/>
    <col min="7" max="7" width="10" style="118" customWidth="1"/>
    <col min="8" max="8" width="13.5703125" style="118" customWidth="1"/>
    <col min="9" max="9" width="9.140625" style="118"/>
    <col min="10" max="256" width="9.140625" style="105"/>
    <col min="257" max="257" width="6.42578125" style="105" customWidth="1"/>
    <col min="258" max="258" width="13.7109375" style="105" customWidth="1"/>
    <col min="259" max="259" width="11.5703125" style="105" customWidth="1"/>
    <col min="260" max="260" width="9.140625" style="105"/>
    <col min="261" max="261" width="7.140625" style="105" customWidth="1"/>
    <col min="262" max="262" width="13.7109375" style="105" customWidth="1"/>
    <col min="263" max="263" width="10" style="105" customWidth="1"/>
    <col min="264" max="264" width="13.5703125" style="105" customWidth="1"/>
    <col min="265" max="512" width="9.140625" style="105"/>
    <col min="513" max="513" width="6.42578125" style="105" customWidth="1"/>
    <col min="514" max="514" width="13.7109375" style="105" customWidth="1"/>
    <col min="515" max="515" width="11.5703125" style="105" customWidth="1"/>
    <col min="516" max="516" width="9.140625" style="105"/>
    <col min="517" max="517" width="7.140625" style="105" customWidth="1"/>
    <col min="518" max="518" width="13.7109375" style="105" customWidth="1"/>
    <col min="519" max="519" width="10" style="105" customWidth="1"/>
    <col min="520" max="520" width="13.5703125" style="105" customWidth="1"/>
    <col min="521" max="768" width="9.140625" style="105"/>
    <col min="769" max="769" width="6.42578125" style="105" customWidth="1"/>
    <col min="770" max="770" width="13.7109375" style="105" customWidth="1"/>
    <col min="771" max="771" width="11.5703125" style="105" customWidth="1"/>
    <col min="772" max="772" width="9.140625" style="105"/>
    <col min="773" max="773" width="7.140625" style="105" customWidth="1"/>
    <col min="774" max="774" width="13.7109375" style="105" customWidth="1"/>
    <col min="775" max="775" width="10" style="105" customWidth="1"/>
    <col min="776" max="776" width="13.5703125" style="105" customWidth="1"/>
    <col min="777" max="1024" width="9.140625" style="105"/>
    <col min="1025" max="1025" width="6.42578125" style="105" customWidth="1"/>
    <col min="1026" max="1026" width="13.7109375" style="105" customWidth="1"/>
    <col min="1027" max="1027" width="11.5703125" style="105" customWidth="1"/>
    <col min="1028" max="1028" width="9.140625" style="105"/>
    <col min="1029" max="1029" width="7.140625" style="105" customWidth="1"/>
    <col min="1030" max="1030" width="13.7109375" style="105" customWidth="1"/>
    <col min="1031" max="1031" width="10" style="105" customWidth="1"/>
    <col min="1032" max="1032" width="13.5703125" style="105" customWidth="1"/>
    <col min="1033" max="1280" width="9.140625" style="105"/>
    <col min="1281" max="1281" width="6.42578125" style="105" customWidth="1"/>
    <col min="1282" max="1282" width="13.7109375" style="105" customWidth="1"/>
    <col min="1283" max="1283" width="11.5703125" style="105" customWidth="1"/>
    <col min="1284" max="1284" width="9.140625" style="105"/>
    <col min="1285" max="1285" width="7.140625" style="105" customWidth="1"/>
    <col min="1286" max="1286" width="13.7109375" style="105" customWidth="1"/>
    <col min="1287" max="1287" width="10" style="105" customWidth="1"/>
    <col min="1288" max="1288" width="13.5703125" style="105" customWidth="1"/>
    <col min="1289" max="1536" width="9.140625" style="105"/>
    <col min="1537" max="1537" width="6.42578125" style="105" customWidth="1"/>
    <col min="1538" max="1538" width="13.7109375" style="105" customWidth="1"/>
    <col min="1539" max="1539" width="11.5703125" style="105" customWidth="1"/>
    <col min="1540" max="1540" width="9.140625" style="105"/>
    <col min="1541" max="1541" width="7.140625" style="105" customWidth="1"/>
    <col min="1542" max="1542" width="13.7109375" style="105" customWidth="1"/>
    <col min="1543" max="1543" width="10" style="105" customWidth="1"/>
    <col min="1544" max="1544" width="13.5703125" style="105" customWidth="1"/>
    <col min="1545" max="1792" width="9.140625" style="105"/>
    <col min="1793" max="1793" width="6.42578125" style="105" customWidth="1"/>
    <col min="1794" max="1794" width="13.7109375" style="105" customWidth="1"/>
    <col min="1795" max="1795" width="11.5703125" style="105" customWidth="1"/>
    <col min="1796" max="1796" width="9.140625" style="105"/>
    <col min="1797" max="1797" width="7.140625" style="105" customWidth="1"/>
    <col min="1798" max="1798" width="13.7109375" style="105" customWidth="1"/>
    <col min="1799" max="1799" width="10" style="105" customWidth="1"/>
    <col min="1800" max="1800" width="13.5703125" style="105" customWidth="1"/>
    <col min="1801" max="2048" width="9.140625" style="105"/>
    <col min="2049" max="2049" width="6.42578125" style="105" customWidth="1"/>
    <col min="2050" max="2050" width="13.7109375" style="105" customWidth="1"/>
    <col min="2051" max="2051" width="11.5703125" style="105" customWidth="1"/>
    <col min="2052" max="2052" width="9.140625" style="105"/>
    <col min="2053" max="2053" width="7.140625" style="105" customWidth="1"/>
    <col min="2054" max="2054" width="13.7109375" style="105" customWidth="1"/>
    <col min="2055" max="2055" width="10" style="105" customWidth="1"/>
    <col min="2056" max="2056" width="13.5703125" style="105" customWidth="1"/>
    <col min="2057" max="2304" width="9.140625" style="105"/>
    <col min="2305" max="2305" width="6.42578125" style="105" customWidth="1"/>
    <col min="2306" max="2306" width="13.7109375" style="105" customWidth="1"/>
    <col min="2307" max="2307" width="11.5703125" style="105" customWidth="1"/>
    <col min="2308" max="2308" width="9.140625" style="105"/>
    <col min="2309" max="2309" width="7.140625" style="105" customWidth="1"/>
    <col min="2310" max="2310" width="13.7109375" style="105" customWidth="1"/>
    <col min="2311" max="2311" width="10" style="105" customWidth="1"/>
    <col min="2312" max="2312" width="13.5703125" style="105" customWidth="1"/>
    <col min="2313" max="2560" width="9.140625" style="105"/>
    <col min="2561" max="2561" width="6.42578125" style="105" customWidth="1"/>
    <col min="2562" max="2562" width="13.7109375" style="105" customWidth="1"/>
    <col min="2563" max="2563" width="11.5703125" style="105" customWidth="1"/>
    <col min="2564" max="2564" width="9.140625" style="105"/>
    <col min="2565" max="2565" width="7.140625" style="105" customWidth="1"/>
    <col min="2566" max="2566" width="13.7109375" style="105" customWidth="1"/>
    <col min="2567" max="2567" width="10" style="105" customWidth="1"/>
    <col min="2568" max="2568" width="13.5703125" style="105" customWidth="1"/>
    <col min="2569" max="2816" width="9.140625" style="105"/>
    <col min="2817" max="2817" width="6.42578125" style="105" customWidth="1"/>
    <col min="2818" max="2818" width="13.7109375" style="105" customWidth="1"/>
    <col min="2819" max="2819" width="11.5703125" style="105" customWidth="1"/>
    <col min="2820" max="2820" width="9.140625" style="105"/>
    <col min="2821" max="2821" width="7.140625" style="105" customWidth="1"/>
    <col min="2822" max="2822" width="13.7109375" style="105" customWidth="1"/>
    <col min="2823" max="2823" width="10" style="105" customWidth="1"/>
    <col min="2824" max="2824" width="13.5703125" style="105" customWidth="1"/>
    <col min="2825" max="3072" width="9.140625" style="105"/>
    <col min="3073" max="3073" width="6.42578125" style="105" customWidth="1"/>
    <col min="3074" max="3074" width="13.7109375" style="105" customWidth="1"/>
    <col min="3075" max="3075" width="11.5703125" style="105" customWidth="1"/>
    <col min="3076" max="3076" width="9.140625" style="105"/>
    <col min="3077" max="3077" width="7.140625" style="105" customWidth="1"/>
    <col min="3078" max="3078" width="13.7109375" style="105" customWidth="1"/>
    <col min="3079" max="3079" width="10" style="105" customWidth="1"/>
    <col min="3080" max="3080" width="13.5703125" style="105" customWidth="1"/>
    <col min="3081" max="3328" width="9.140625" style="105"/>
    <col min="3329" max="3329" width="6.42578125" style="105" customWidth="1"/>
    <col min="3330" max="3330" width="13.7109375" style="105" customWidth="1"/>
    <col min="3331" max="3331" width="11.5703125" style="105" customWidth="1"/>
    <col min="3332" max="3332" width="9.140625" style="105"/>
    <col min="3333" max="3333" width="7.140625" style="105" customWidth="1"/>
    <col min="3334" max="3334" width="13.7109375" style="105" customWidth="1"/>
    <col min="3335" max="3335" width="10" style="105" customWidth="1"/>
    <col min="3336" max="3336" width="13.5703125" style="105" customWidth="1"/>
    <col min="3337" max="3584" width="9.140625" style="105"/>
    <col min="3585" max="3585" width="6.42578125" style="105" customWidth="1"/>
    <col min="3586" max="3586" width="13.7109375" style="105" customWidth="1"/>
    <col min="3587" max="3587" width="11.5703125" style="105" customWidth="1"/>
    <col min="3588" max="3588" width="9.140625" style="105"/>
    <col min="3589" max="3589" width="7.140625" style="105" customWidth="1"/>
    <col min="3590" max="3590" width="13.7109375" style="105" customWidth="1"/>
    <col min="3591" max="3591" width="10" style="105" customWidth="1"/>
    <col min="3592" max="3592" width="13.5703125" style="105" customWidth="1"/>
    <col min="3593" max="3840" width="9.140625" style="105"/>
    <col min="3841" max="3841" width="6.42578125" style="105" customWidth="1"/>
    <col min="3842" max="3842" width="13.7109375" style="105" customWidth="1"/>
    <col min="3843" max="3843" width="11.5703125" style="105" customWidth="1"/>
    <col min="3844" max="3844" width="9.140625" style="105"/>
    <col min="3845" max="3845" width="7.140625" style="105" customWidth="1"/>
    <col min="3846" max="3846" width="13.7109375" style="105" customWidth="1"/>
    <col min="3847" max="3847" width="10" style="105" customWidth="1"/>
    <col min="3848" max="3848" width="13.5703125" style="105" customWidth="1"/>
    <col min="3849" max="4096" width="9.140625" style="105"/>
    <col min="4097" max="4097" width="6.42578125" style="105" customWidth="1"/>
    <col min="4098" max="4098" width="13.7109375" style="105" customWidth="1"/>
    <col min="4099" max="4099" width="11.5703125" style="105" customWidth="1"/>
    <col min="4100" max="4100" width="9.140625" style="105"/>
    <col min="4101" max="4101" width="7.140625" style="105" customWidth="1"/>
    <col min="4102" max="4102" width="13.7109375" style="105" customWidth="1"/>
    <col min="4103" max="4103" width="10" style="105" customWidth="1"/>
    <col min="4104" max="4104" width="13.5703125" style="105" customWidth="1"/>
    <col min="4105" max="4352" width="9.140625" style="105"/>
    <col min="4353" max="4353" width="6.42578125" style="105" customWidth="1"/>
    <col min="4354" max="4354" width="13.7109375" style="105" customWidth="1"/>
    <col min="4355" max="4355" width="11.5703125" style="105" customWidth="1"/>
    <col min="4356" max="4356" width="9.140625" style="105"/>
    <col min="4357" max="4357" width="7.140625" style="105" customWidth="1"/>
    <col min="4358" max="4358" width="13.7109375" style="105" customWidth="1"/>
    <col min="4359" max="4359" width="10" style="105" customWidth="1"/>
    <col min="4360" max="4360" width="13.5703125" style="105" customWidth="1"/>
    <col min="4361" max="4608" width="9.140625" style="105"/>
    <col min="4609" max="4609" width="6.42578125" style="105" customWidth="1"/>
    <col min="4610" max="4610" width="13.7109375" style="105" customWidth="1"/>
    <col min="4611" max="4611" width="11.5703125" style="105" customWidth="1"/>
    <col min="4612" max="4612" width="9.140625" style="105"/>
    <col min="4613" max="4613" width="7.140625" style="105" customWidth="1"/>
    <col min="4614" max="4614" width="13.7109375" style="105" customWidth="1"/>
    <col min="4615" max="4615" width="10" style="105" customWidth="1"/>
    <col min="4616" max="4616" width="13.5703125" style="105" customWidth="1"/>
    <col min="4617" max="4864" width="9.140625" style="105"/>
    <col min="4865" max="4865" width="6.42578125" style="105" customWidth="1"/>
    <col min="4866" max="4866" width="13.7109375" style="105" customWidth="1"/>
    <col min="4867" max="4867" width="11.5703125" style="105" customWidth="1"/>
    <col min="4868" max="4868" width="9.140625" style="105"/>
    <col min="4869" max="4869" width="7.140625" style="105" customWidth="1"/>
    <col min="4870" max="4870" width="13.7109375" style="105" customWidth="1"/>
    <col min="4871" max="4871" width="10" style="105" customWidth="1"/>
    <col min="4872" max="4872" width="13.5703125" style="105" customWidth="1"/>
    <col min="4873" max="5120" width="9.140625" style="105"/>
    <col min="5121" max="5121" width="6.42578125" style="105" customWidth="1"/>
    <col min="5122" max="5122" width="13.7109375" style="105" customWidth="1"/>
    <col min="5123" max="5123" width="11.5703125" style="105" customWidth="1"/>
    <col min="5124" max="5124" width="9.140625" style="105"/>
    <col min="5125" max="5125" width="7.140625" style="105" customWidth="1"/>
    <col min="5126" max="5126" width="13.7109375" style="105" customWidth="1"/>
    <col min="5127" max="5127" width="10" style="105" customWidth="1"/>
    <col min="5128" max="5128" width="13.5703125" style="105" customWidth="1"/>
    <col min="5129" max="5376" width="9.140625" style="105"/>
    <col min="5377" max="5377" width="6.42578125" style="105" customWidth="1"/>
    <col min="5378" max="5378" width="13.7109375" style="105" customWidth="1"/>
    <col min="5379" max="5379" width="11.5703125" style="105" customWidth="1"/>
    <col min="5380" max="5380" width="9.140625" style="105"/>
    <col min="5381" max="5381" width="7.140625" style="105" customWidth="1"/>
    <col min="5382" max="5382" width="13.7109375" style="105" customWidth="1"/>
    <col min="5383" max="5383" width="10" style="105" customWidth="1"/>
    <col min="5384" max="5384" width="13.5703125" style="105" customWidth="1"/>
    <col min="5385" max="5632" width="9.140625" style="105"/>
    <col min="5633" max="5633" width="6.42578125" style="105" customWidth="1"/>
    <col min="5634" max="5634" width="13.7109375" style="105" customWidth="1"/>
    <col min="5635" max="5635" width="11.5703125" style="105" customWidth="1"/>
    <col min="5636" max="5636" width="9.140625" style="105"/>
    <col min="5637" max="5637" width="7.140625" style="105" customWidth="1"/>
    <col min="5638" max="5638" width="13.7109375" style="105" customWidth="1"/>
    <col min="5639" max="5639" width="10" style="105" customWidth="1"/>
    <col min="5640" max="5640" width="13.5703125" style="105" customWidth="1"/>
    <col min="5641" max="5888" width="9.140625" style="105"/>
    <col min="5889" max="5889" width="6.42578125" style="105" customWidth="1"/>
    <col min="5890" max="5890" width="13.7109375" style="105" customWidth="1"/>
    <col min="5891" max="5891" width="11.5703125" style="105" customWidth="1"/>
    <col min="5892" max="5892" width="9.140625" style="105"/>
    <col min="5893" max="5893" width="7.140625" style="105" customWidth="1"/>
    <col min="5894" max="5894" width="13.7109375" style="105" customWidth="1"/>
    <col min="5895" max="5895" width="10" style="105" customWidth="1"/>
    <col min="5896" max="5896" width="13.5703125" style="105" customWidth="1"/>
    <col min="5897" max="6144" width="9.140625" style="105"/>
    <col min="6145" max="6145" width="6.42578125" style="105" customWidth="1"/>
    <col min="6146" max="6146" width="13.7109375" style="105" customWidth="1"/>
    <col min="6147" max="6147" width="11.5703125" style="105" customWidth="1"/>
    <col min="6148" max="6148" width="9.140625" style="105"/>
    <col min="6149" max="6149" width="7.140625" style="105" customWidth="1"/>
    <col min="6150" max="6150" width="13.7109375" style="105" customWidth="1"/>
    <col min="6151" max="6151" width="10" style="105" customWidth="1"/>
    <col min="6152" max="6152" width="13.5703125" style="105" customWidth="1"/>
    <col min="6153" max="6400" width="9.140625" style="105"/>
    <col min="6401" max="6401" width="6.42578125" style="105" customWidth="1"/>
    <col min="6402" max="6402" width="13.7109375" style="105" customWidth="1"/>
    <col min="6403" max="6403" width="11.5703125" style="105" customWidth="1"/>
    <col min="6404" max="6404" width="9.140625" style="105"/>
    <col min="6405" max="6405" width="7.140625" style="105" customWidth="1"/>
    <col min="6406" max="6406" width="13.7109375" style="105" customWidth="1"/>
    <col min="6407" max="6407" width="10" style="105" customWidth="1"/>
    <col min="6408" max="6408" width="13.5703125" style="105" customWidth="1"/>
    <col min="6409" max="6656" width="9.140625" style="105"/>
    <col min="6657" max="6657" width="6.42578125" style="105" customWidth="1"/>
    <col min="6658" max="6658" width="13.7109375" style="105" customWidth="1"/>
    <col min="6659" max="6659" width="11.5703125" style="105" customWidth="1"/>
    <col min="6660" max="6660" width="9.140625" style="105"/>
    <col min="6661" max="6661" width="7.140625" style="105" customWidth="1"/>
    <col min="6662" max="6662" width="13.7109375" style="105" customWidth="1"/>
    <col min="6663" max="6663" width="10" style="105" customWidth="1"/>
    <col min="6664" max="6664" width="13.5703125" style="105" customWidth="1"/>
    <col min="6665" max="6912" width="9.140625" style="105"/>
    <col min="6913" max="6913" width="6.42578125" style="105" customWidth="1"/>
    <col min="6914" max="6914" width="13.7109375" style="105" customWidth="1"/>
    <col min="6915" max="6915" width="11.5703125" style="105" customWidth="1"/>
    <col min="6916" max="6916" width="9.140625" style="105"/>
    <col min="6917" max="6917" width="7.140625" style="105" customWidth="1"/>
    <col min="6918" max="6918" width="13.7109375" style="105" customWidth="1"/>
    <col min="6919" max="6919" width="10" style="105" customWidth="1"/>
    <col min="6920" max="6920" width="13.5703125" style="105" customWidth="1"/>
    <col min="6921" max="7168" width="9.140625" style="105"/>
    <col min="7169" max="7169" width="6.42578125" style="105" customWidth="1"/>
    <col min="7170" max="7170" width="13.7109375" style="105" customWidth="1"/>
    <col min="7171" max="7171" width="11.5703125" style="105" customWidth="1"/>
    <col min="7172" max="7172" width="9.140625" style="105"/>
    <col min="7173" max="7173" width="7.140625" style="105" customWidth="1"/>
    <col min="7174" max="7174" width="13.7109375" style="105" customWidth="1"/>
    <col min="7175" max="7175" width="10" style="105" customWidth="1"/>
    <col min="7176" max="7176" width="13.5703125" style="105" customWidth="1"/>
    <col min="7177" max="7424" width="9.140625" style="105"/>
    <col min="7425" max="7425" width="6.42578125" style="105" customWidth="1"/>
    <col min="7426" max="7426" width="13.7109375" style="105" customWidth="1"/>
    <col min="7427" max="7427" width="11.5703125" style="105" customWidth="1"/>
    <col min="7428" max="7428" width="9.140625" style="105"/>
    <col min="7429" max="7429" width="7.140625" style="105" customWidth="1"/>
    <col min="7430" max="7430" width="13.7109375" style="105" customWidth="1"/>
    <col min="7431" max="7431" width="10" style="105" customWidth="1"/>
    <col min="7432" max="7432" width="13.5703125" style="105" customWidth="1"/>
    <col min="7433" max="7680" width="9.140625" style="105"/>
    <col min="7681" max="7681" width="6.42578125" style="105" customWidth="1"/>
    <col min="7682" max="7682" width="13.7109375" style="105" customWidth="1"/>
    <col min="7683" max="7683" width="11.5703125" style="105" customWidth="1"/>
    <col min="7684" max="7684" width="9.140625" style="105"/>
    <col min="7685" max="7685" width="7.140625" style="105" customWidth="1"/>
    <col min="7686" max="7686" width="13.7109375" style="105" customWidth="1"/>
    <col min="7687" max="7687" width="10" style="105" customWidth="1"/>
    <col min="7688" max="7688" width="13.5703125" style="105" customWidth="1"/>
    <col min="7689" max="7936" width="9.140625" style="105"/>
    <col min="7937" max="7937" width="6.42578125" style="105" customWidth="1"/>
    <col min="7938" max="7938" width="13.7109375" style="105" customWidth="1"/>
    <col min="7939" max="7939" width="11.5703125" style="105" customWidth="1"/>
    <col min="7940" max="7940" width="9.140625" style="105"/>
    <col min="7941" max="7941" width="7.140625" style="105" customWidth="1"/>
    <col min="7942" max="7942" width="13.7109375" style="105" customWidth="1"/>
    <col min="7943" max="7943" width="10" style="105" customWidth="1"/>
    <col min="7944" max="7944" width="13.5703125" style="105" customWidth="1"/>
    <col min="7945" max="8192" width="9.140625" style="105"/>
    <col min="8193" max="8193" width="6.42578125" style="105" customWidth="1"/>
    <col min="8194" max="8194" width="13.7109375" style="105" customWidth="1"/>
    <col min="8195" max="8195" width="11.5703125" style="105" customWidth="1"/>
    <col min="8196" max="8196" width="9.140625" style="105"/>
    <col min="8197" max="8197" width="7.140625" style="105" customWidth="1"/>
    <col min="8198" max="8198" width="13.7109375" style="105" customWidth="1"/>
    <col min="8199" max="8199" width="10" style="105" customWidth="1"/>
    <col min="8200" max="8200" width="13.5703125" style="105" customWidth="1"/>
    <col min="8201" max="8448" width="9.140625" style="105"/>
    <col min="8449" max="8449" width="6.42578125" style="105" customWidth="1"/>
    <col min="8450" max="8450" width="13.7109375" style="105" customWidth="1"/>
    <col min="8451" max="8451" width="11.5703125" style="105" customWidth="1"/>
    <col min="8452" max="8452" width="9.140625" style="105"/>
    <col min="8453" max="8453" width="7.140625" style="105" customWidth="1"/>
    <col min="8454" max="8454" width="13.7109375" style="105" customWidth="1"/>
    <col min="8455" max="8455" width="10" style="105" customWidth="1"/>
    <col min="8456" max="8456" width="13.5703125" style="105" customWidth="1"/>
    <col min="8457" max="8704" width="9.140625" style="105"/>
    <col min="8705" max="8705" width="6.42578125" style="105" customWidth="1"/>
    <col min="8706" max="8706" width="13.7109375" style="105" customWidth="1"/>
    <col min="8707" max="8707" width="11.5703125" style="105" customWidth="1"/>
    <col min="8708" max="8708" width="9.140625" style="105"/>
    <col min="8709" max="8709" width="7.140625" style="105" customWidth="1"/>
    <col min="8710" max="8710" width="13.7109375" style="105" customWidth="1"/>
    <col min="8711" max="8711" width="10" style="105" customWidth="1"/>
    <col min="8712" max="8712" width="13.5703125" style="105" customWidth="1"/>
    <col min="8713" max="8960" width="9.140625" style="105"/>
    <col min="8961" max="8961" width="6.42578125" style="105" customWidth="1"/>
    <col min="8962" max="8962" width="13.7109375" style="105" customWidth="1"/>
    <col min="8963" max="8963" width="11.5703125" style="105" customWidth="1"/>
    <col min="8964" max="8964" width="9.140625" style="105"/>
    <col min="8965" max="8965" width="7.140625" style="105" customWidth="1"/>
    <col min="8966" max="8966" width="13.7109375" style="105" customWidth="1"/>
    <col min="8967" max="8967" width="10" style="105" customWidth="1"/>
    <col min="8968" max="8968" width="13.5703125" style="105" customWidth="1"/>
    <col min="8969" max="9216" width="9.140625" style="105"/>
    <col min="9217" max="9217" width="6.42578125" style="105" customWidth="1"/>
    <col min="9218" max="9218" width="13.7109375" style="105" customWidth="1"/>
    <col min="9219" max="9219" width="11.5703125" style="105" customWidth="1"/>
    <col min="9220" max="9220" width="9.140625" style="105"/>
    <col min="9221" max="9221" width="7.140625" style="105" customWidth="1"/>
    <col min="9222" max="9222" width="13.7109375" style="105" customWidth="1"/>
    <col min="9223" max="9223" width="10" style="105" customWidth="1"/>
    <col min="9224" max="9224" width="13.5703125" style="105" customWidth="1"/>
    <col min="9225" max="9472" width="9.140625" style="105"/>
    <col min="9473" max="9473" width="6.42578125" style="105" customWidth="1"/>
    <col min="9474" max="9474" width="13.7109375" style="105" customWidth="1"/>
    <col min="9475" max="9475" width="11.5703125" style="105" customWidth="1"/>
    <col min="9476" max="9476" width="9.140625" style="105"/>
    <col min="9477" max="9477" width="7.140625" style="105" customWidth="1"/>
    <col min="9478" max="9478" width="13.7109375" style="105" customWidth="1"/>
    <col min="9479" max="9479" width="10" style="105" customWidth="1"/>
    <col min="9480" max="9480" width="13.5703125" style="105" customWidth="1"/>
    <col min="9481" max="9728" width="9.140625" style="105"/>
    <col min="9729" max="9729" width="6.42578125" style="105" customWidth="1"/>
    <col min="9730" max="9730" width="13.7109375" style="105" customWidth="1"/>
    <col min="9731" max="9731" width="11.5703125" style="105" customWidth="1"/>
    <col min="9732" max="9732" width="9.140625" style="105"/>
    <col min="9733" max="9733" width="7.140625" style="105" customWidth="1"/>
    <col min="9734" max="9734" width="13.7109375" style="105" customWidth="1"/>
    <col min="9735" max="9735" width="10" style="105" customWidth="1"/>
    <col min="9736" max="9736" width="13.5703125" style="105" customWidth="1"/>
    <col min="9737" max="9984" width="9.140625" style="105"/>
    <col min="9985" max="9985" width="6.42578125" style="105" customWidth="1"/>
    <col min="9986" max="9986" width="13.7109375" style="105" customWidth="1"/>
    <col min="9987" max="9987" width="11.5703125" style="105" customWidth="1"/>
    <col min="9988" max="9988" width="9.140625" style="105"/>
    <col min="9989" max="9989" width="7.140625" style="105" customWidth="1"/>
    <col min="9990" max="9990" width="13.7109375" style="105" customWidth="1"/>
    <col min="9991" max="9991" width="10" style="105" customWidth="1"/>
    <col min="9992" max="9992" width="13.5703125" style="105" customWidth="1"/>
    <col min="9993" max="10240" width="9.140625" style="105"/>
    <col min="10241" max="10241" width="6.42578125" style="105" customWidth="1"/>
    <col min="10242" max="10242" width="13.7109375" style="105" customWidth="1"/>
    <col min="10243" max="10243" width="11.5703125" style="105" customWidth="1"/>
    <col min="10244" max="10244" width="9.140625" style="105"/>
    <col min="10245" max="10245" width="7.140625" style="105" customWidth="1"/>
    <col min="10246" max="10246" width="13.7109375" style="105" customWidth="1"/>
    <col min="10247" max="10247" width="10" style="105" customWidth="1"/>
    <col min="10248" max="10248" width="13.5703125" style="105" customWidth="1"/>
    <col min="10249" max="10496" width="9.140625" style="105"/>
    <col min="10497" max="10497" width="6.42578125" style="105" customWidth="1"/>
    <col min="10498" max="10498" width="13.7109375" style="105" customWidth="1"/>
    <col min="10499" max="10499" width="11.5703125" style="105" customWidth="1"/>
    <col min="10500" max="10500" width="9.140625" style="105"/>
    <col min="10501" max="10501" width="7.140625" style="105" customWidth="1"/>
    <col min="10502" max="10502" width="13.7109375" style="105" customWidth="1"/>
    <col min="10503" max="10503" width="10" style="105" customWidth="1"/>
    <col min="10504" max="10504" width="13.5703125" style="105" customWidth="1"/>
    <col min="10505" max="10752" width="9.140625" style="105"/>
    <col min="10753" max="10753" width="6.42578125" style="105" customWidth="1"/>
    <col min="10754" max="10754" width="13.7109375" style="105" customWidth="1"/>
    <col min="10755" max="10755" width="11.5703125" style="105" customWidth="1"/>
    <col min="10756" max="10756" width="9.140625" style="105"/>
    <col min="10757" max="10757" width="7.140625" style="105" customWidth="1"/>
    <col min="10758" max="10758" width="13.7109375" style="105" customWidth="1"/>
    <col min="10759" max="10759" width="10" style="105" customWidth="1"/>
    <col min="10760" max="10760" width="13.5703125" style="105" customWidth="1"/>
    <col min="10761" max="11008" width="9.140625" style="105"/>
    <col min="11009" max="11009" width="6.42578125" style="105" customWidth="1"/>
    <col min="11010" max="11010" width="13.7109375" style="105" customWidth="1"/>
    <col min="11011" max="11011" width="11.5703125" style="105" customWidth="1"/>
    <col min="11012" max="11012" width="9.140625" style="105"/>
    <col min="11013" max="11013" width="7.140625" style="105" customWidth="1"/>
    <col min="11014" max="11014" width="13.7109375" style="105" customWidth="1"/>
    <col min="11015" max="11015" width="10" style="105" customWidth="1"/>
    <col min="11016" max="11016" width="13.5703125" style="105" customWidth="1"/>
    <col min="11017" max="11264" width="9.140625" style="105"/>
    <col min="11265" max="11265" width="6.42578125" style="105" customWidth="1"/>
    <col min="11266" max="11266" width="13.7109375" style="105" customWidth="1"/>
    <col min="11267" max="11267" width="11.5703125" style="105" customWidth="1"/>
    <col min="11268" max="11268" width="9.140625" style="105"/>
    <col min="11269" max="11269" width="7.140625" style="105" customWidth="1"/>
    <col min="11270" max="11270" width="13.7109375" style="105" customWidth="1"/>
    <col min="11271" max="11271" width="10" style="105" customWidth="1"/>
    <col min="11272" max="11272" width="13.5703125" style="105" customWidth="1"/>
    <col min="11273" max="11520" width="9.140625" style="105"/>
    <col min="11521" max="11521" width="6.42578125" style="105" customWidth="1"/>
    <col min="11522" max="11522" width="13.7109375" style="105" customWidth="1"/>
    <col min="11523" max="11523" width="11.5703125" style="105" customWidth="1"/>
    <col min="11524" max="11524" width="9.140625" style="105"/>
    <col min="11525" max="11525" width="7.140625" style="105" customWidth="1"/>
    <col min="11526" max="11526" width="13.7109375" style="105" customWidth="1"/>
    <col min="11527" max="11527" width="10" style="105" customWidth="1"/>
    <col min="11528" max="11528" width="13.5703125" style="105" customWidth="1"/>
    <col min="11529" max="11776" width="9.140625" style="105"/>
    <col min="11777" max="11777" width="6.42578125" style="105" customWidth="1"/>
    <col min="11778" max="11778" width="13.7109375" style="105" customWidth="1"/>
    <col min="11779" max="11779" width="11.5703125" style="105" customWidth="1"/>
    <col min="11780" max="11780" width="9.140625" style="105"/>
    <col min="11781" max="11781" width="7.140625" style="105" customWidth="1"/>
    <col min="11782" max="11782" width="13.7109375" style="105" customWidth="1"/>
    <col min="11783" max="11783" width="10" style="105" customWidth="1"/>
    <col min="11784" max="11784" width="13.5703125" style="105" customWidth="1"/>
    <col min="11785" max="12032" width="9.140625" style="105"/>
    <col min="12033" max="12033" width="6.42578125" style="105" customWidth="1"/>
    <col min="12034" max="12034" width="13.7109375" style="105" customWidth="1"/>
    <col min="12035" max="12035" width="11.5703125" style="105" customWidth="1"/>
    <col min="12036" max="12036" width="9.140625" style="105"/>
    <col min="12037" max="12037" width="7.140625" style="105" customWidth="1"/>
    <col min="12038" max="12038" width="13.7109375" style="105" customWidth="1"/>
    <col min="12039" max="12039" width="10" style="105" customWidth="1"/>
    <col min="12040" max="12040" width="13.5703125" style="105" customWidth="1"/>
    <col min="12041" max="12288" width="9.140625" style="105"/>
    <col min="12289" max="12289" width="6.42578125" style="105" customWidth="1"/>
    <col min="12290" max="12290" width="13.7109375" style="105" customWidth="1"/>
    <col min="12291" max="12291" width="11.5703125" style="105" customWidth="1"/>
    <col min="12292" max="12292" width="9.140625" style="105"/>
    <col min="12293" max="12293" width="7.140625" style="105" customWidth="1"/>
    <col min="12294" max="12294" width="13.7109375" style="105" customWidth="1"/>
    <col min="12295" max="12295" width="10" style="105" customWidth="1"/>
    <col min="12296" max="12296" width="13.5703125" style="105" customWidth="1"/>
    <col min="12297" max="12544" width="9.140625" style="105"/>
    <col min="12545" max="12545" width="6.42578125" style="105" customWidth="1"/>
    <col min="12546" max="12546" width="13.7109375" style="105" customWidth="1"/>
    <col min="12547" max="12547" width="11.5703125" style="105" customWidth="1"/>
    <col min="12548" max="12548" width="9.140625" style="105"/>
    <col min="12549" max="12549" width="7.140625" style="105" customWidth="1"/>
    <col min="12550" max="12550" width="13.7109375" style="105" customWidth="1"/>
    <col min="12551" max="12551" width="10" style="105" customWidth="1"/>
    <col min="12552" max="12552" width="13.5703125" style="105" customWidth="1"/>
    <col min="12553" max="12800" width="9.140625" style="105"/>
    <col min="12801" max="12801" width="6.42578125" style="105" customWidth="1"/>
    <col min="12802" max="12802" width="13.7109375" style="105" customWidth="1"/>
    <col min="12803" max="12803" width="11.5703125" style="105" customWidth="1"/>
    <col min="12804" max="12804" width="9.140625" style="105"/>
    <col min="12805" max="12805" width="7.140625" style="105" customWidth="1"/>
    <col min="12806" max="12806" width="13.7109375" style="105" customWidth="1"/>
    <col min="12807" max="12807" width="10" style="105" customWidth="1"/>
    <col min="12808" max="12808" width="13.5703125" style="105" customWidth="1"/>
    <col min="12809" max="13056" width="9.140625" style="105"/>
    <col min="13057" max="13057" width="6.42578125" style="105" customWidth="1"/>
    <col min="13058" max="13058" width="13.7109375" style="105" customWidth="1"/>
    <col min="13059" max="13059" width="11.5703125" style="105" customWidth="1"/>
    <col min="13060" max="13060" width="9.140625" style="105"/>
    <col min="13061" max="13061" width="7.140625" style="105" customWidth="1"/>
    <col min="13062" max="13062" width="13.7109375" style="105" customWidth="1"/>
    <col min="13063" max="13063" width="10" style="105" customWidth="1"/>
    <col min="13064" max="13064" width="13.5703125" style="105" customWidth="1"/>
    <col min="13065" max="13312" width="9.140625" style="105"/>
    <col min="13313" max="13313" width="6.42578125" style="105" customWidth="1"/>
    <col min="13314" max="13314" width="13.7109375" style="105" customWidth="1"/>
    <col min="13315" max="13315" width="11.5703125" style="105" customWidth="1"/>
    <col min="13316" max="13316" width="9.140625" style="105"/>
    <col min="13317" max="13317" width="7.140625" style="105" customWidth="1"/>
    <col min="13318" max="13318" width="13.7109375" style="105" customWidth="1"/>
    <col min="13319" max="13319" width="10" style="105" customWidth="1"/>
    <col min="13320" max="13320" width="13.5703125" style="105" customWidth="1"/>
    <col min="13321" max="13568" width="9.140625" style="105"/>
    <col min="13569" max="13569" width="6.42578125" style="105" customWidth="1"/>
    <col min="13570" max="13570" width="13.7109375" style="105" customWidth="1"/>
    <col min="13571" max="13571" width="11.5703125" style="105" customWidth="1"/>
    <col min="13572" max="13572" width="9.140625" style="105"/>
    <col min="13573" max="13573" width="7.140625" style="105" customWidth="1"/>
    <col min="13574" max="13574" width="13.7109375" style="105" customWidth="1"/>
    <col min="13575" max="13575" width="10" style="105" customWidth="1"/>
    <col min="13576" max="13576" width="13.5703125" style="105" customWidth="1"/>
    <col min="13577" max="13824" width="9.140625" style="105"/>
    <col min="13825" max="13825" width="6.42578125" style="105" customWidth="1"/>
    <col min="13826" max="13826" width="13.7109375" style="105" customWidth="1"/>
    <col min="13827" max="13827" width="11.5703125" style="105" customWidth="1"/>
    <col min="13828" max="13828" width="9.140625" style="105"/>
    <col min="13829" max="13829" width="7.140625" style="105" customWidth="1"/>
    <col min="13830" max="13830" width="13.7109375" style="105" customWidth="1"/>
    <col min="13831" max="13831" width="10" style="105" customWidth="1"/>
    <col min="13832" max="13832" width="13.5703125" style="105" customWidth="1"/>
    <col min="13833" max="14080" width="9.140625" style="105"/>
    <col min="14081" max="14081" width="6.42578125" style="105" customWidth="1"/>
    <col min="14082" max="14082" width="13.7109375" style="105" customWidth="1"/>
    <col min="14083" max="14083" width="11.5703125" style="105" customWidth="1"/>
    <col min="14084" max="14084" width="9.140625" style="105"/>
    <col min="14085" max="14085" width="7.140625" style="105" customWidth="1"/>
    <col min="14086" max="14086" width="13.7109375" style="105" customWidth="1"/>
    <col min="14087" max="14087" width="10" style="105" customWidth="1"/>
    <col min="14088" max="14088" width="13.5703125" style="105" customWidth="1"/>
    <col min="14089" max="14336" width="9.140625" style="105"/>
    <col min="14337" max="14337" width="6.42578125" style="105" customWidth="1"/>
    <col min="14338" max="14338" width="13.7109375" style="105" customWidth="1"/>
    <col min="14339" max="14339" width="11.5703125" style="105" customWidth="1"/>
    <col min="14340" max="14340" width="9.140625" style="105"/>
    <col min="14341" max="14341" width="7.140625" style="105" customWidth="1"/>
    <col min="14342" max="14342" width="13.7109375" style="105" customWidth="1"/>
    <col min="14343" max="14343" width="10" style="105" customWidth="1"/>
    <col min="14344" max="14344" width="13.5703125" style="105" customWidth="1"/>
    <col min="14345" max="14592" width="9.140625" style="105"/>
    <col min="14593" max="14593" width="6.42578125" style="105" customWidth="1"/>
    <col min="14594" max="14594" width="13.7109375" style="105" customWidth="1"/>
    <col min="14595" max="14595" width="11.5703125" style="105" customWidth="1"/>
    <col min="14596" max="14596" width="9.140625" style="105"/>
    <col min="14597" max="14597" width="7.140625" style="105" customWidth="1"/>
    <col min="14598" max="14598" width="13.7109375" style="105" customWidth="1"/>
    <col min="14599" max="14599" width="10" style="105" customWidth="1"/>
    <col min="14600" max="14600" width="13.5703125" style="105" customWidth="1"/>
    <col min="14601" max="14848" width="9.140625" style="105"/>
    <col min="14849" max="14849" width="6.42578125" style="105" customWidth="1"/>
    <col min="14850" max="14850" width="13.7109375" style="105" customWidth="1"/>
    <col min="14851" max="14851" width="11.5703125" style="105" customWidth="1"/>
    <col min="14852" max="14852" width="9.140625" style="105"/>
    <col min="14853" max="14853" width="7.140625" style="105" customWidth="1"/>
    <col min="14854" max="14854" width="13.7109375" style="105" customWidth="1"/>
    <col min="14855" max="14855" width="10" style="105" customWidth="1"/>
    <col min="14856" max="14856" width="13.5703125" style="105" customWidth="1"/>
    <col min="14857" max="15104" width="9.140625" style="105"/>
    <col min="15105" max="15105" width="6.42578125" style="105" customWidth="1"/>
    <col min="15106" max="15106" width="13.7109375" style="105" customWidth="1"/>
    <col min="15107" max="15107" width="11.5703125" style="105" customWidth="1"/>
    <col min="15108" max="15108" width="9.140625" style="105"/>
    <col min="15109" max="15109" width="7.140625" style="105" customWidth="1"/>
    <col min="15110" max="15110" width="13.7109375" style="105" customWidth="1"/>
    <col min="15111" max="15111" width="10" style="105" customWidth="1"/>
    <col min="15112" max="15112" width="13.5703125" style="105" customWidth="1"/>
    <col min="15113" max="15360" width="9.140625" style="105"/>
    <col min="15361" max="15361" width="6.42578125" style="105" customWidth="1"/>
    <col min="15362" max="15362" width="13.7109375" style="105" customWidth="1"/>
    <col min="15363" max="15363" width="11.5703125" style="105" customWidth="1"/>
    <col min="15364" max="15364" width="9.140625" style="105"/>
    <col min="15365" max="15365" width="7.140625" style="105" customWidth="1"/>
    <col min="15366" max="15366" width="13.7109375" style="105" customWidth="1"/>
    <col min="15367" max="15367" width="10" style="105" customWidth="1"/>
    <col min="15368" max="15368" width="13.5703125" style="105" customWidth="1"/>
    <col min="15369" max="15616" width="9.140625" style="105"/>
    <col min="15617" max="15617" width="6.42578125" style="105" customWidth="1"/>
    <col min="15618" max="15618" width="13.7109375" style="105" customWidth="1"/>
    <col min="15619" max="15619" width="11.5703125" style="105" customWidth="1"/>
    <col min="15620" max="15620" width="9.140625" style="105"/>
    <col min="15621" max="15621" width="7.140625" style="105" customWidth="1"/>
    <col min="15622" max="15622" width="13.7109375" style="105" customWidth="1"/>
    <col min="15623" max="15623" width="10" style="105" customWidth="1"/>
    <col min="15624" max="15624" width="13.5703125" style="105" customWidth="1"/>
    <col min="15625" max="15872" width="9.140625" style="105"/>
    <col min="15873" max="15873" width="6.42578125" style="105" customWidth="1"/>
    <col min="15874" max="15874" width="13.7109375" style="105" customWidth="1"/>
    <col min="15875" max="15875" width="11.5703125" style="105" customWidth="1"/>
    <col min="15876" max="15876" width="9.140625" style="105"/>
    <col min="15877" max="15877" width="7.140625" style="105" customWidth="1"/>
    <col min="15878" max="15878" width="13.7109375" style="105" customWidth="1"/>
    <col min="15879" max="15879" width="10" style="105" customWidth="1"/>
    <col min="15880" max="15880" width="13.5703125" style="105" customWidth="1"/>
    <col min="15881" max="16128" width="9.140625" style="105"/>
    <col min="16129" max="16129" width="6.42578125" style="105" customWidth="1"/>
    <col min="16130" max="16130" width="13.7109375" style="105" customWidth="1"/>
    <col min="16131" max="16131" width="11.5703125" style="105" customWidth="1"/>
    <col min="16132" max="16132" width="9.140625" style="105"/>
    <col min="16133" max="16133" width="7.140625" style="105" customWidth="1"/>
    <col min="16134" max="16134" width="13.7109375" style="105" customWidth="1"/>
    <col min="16135" max="16135" width="10" style="105" customWidth="1"/>
    <col min="16136" max="16136" width="13.5703125" style="105" customWidth="1"/>
    <col min="16137" max="16384" width="9.140625" style="105"/>
  </cols>
  <sheetData>
    <row r="2" spans="1:9">
      <c r="A2" s="499" t="s">
        <v>248</v>
      </c>
      <c r="B2" s="499"/>
      <c r="C2" s="499"/>
      <c r="D2" s="499"/>
      <c r="E2" s="499"/>
      <c r="F2" s="499"/>
      <c r="G2" s="499"/>
      <c r="H2" s="499"/>
    </row>
    <row r="3" spans="1:9">
      <c r="A3" s="508" t="s">
        <v>247</v>
      </c>
      <c r="B3" s="508"/>
      <c r="C3" s="508"/>
      <c r="D3" s="508"/>
      <c r="E3" s="508"/>
      <c r="F3" s="508"/>
      <c r="G3" s="508"/>
      <c r="H3" s="508"/>
    </row>
    <row r="6" spans="1:9">
      <c r="A6" s="501" t="s">
        <v>246</v>
      </c>
      <c r="B6" s="501"/>
      <c r="C6" s="501"/>
      <c r="D6" s="501"/>
      <c r="E6" s="501"/>
      <c r="F6" s="501"/>
      <c r="G6" s="501"/>
      <c r="H6" s="501"/>
    </row>
    <row r="9" spans="1:9" ht="15.75">
      <c r="A9" s="500" t="s">
        <v>399</v>
      </c>
      <c r="B9" s="500"/>
      <c r="C9" s="500"/>
      <c r="D9" s="500"/>
      <c r="E9" s="500"/>
      <c r="F9" s="500"/>
      <c r="G9" s="500"/>
      <c r="H9" s="500"/>
      <c r="I9" s="105"/>
    </row>
    <row r="10" spans="1:9">
      <c r="D10" s="119"/>
    </row>
    <row r="11" spans="1:9">
      <c r="C11" s="501" t="s">
        <v>244</v>
      </c>
      <c r="D11" s="501"/>
      <c r="E11" s="501"/>
      <c r="F11" s="501"/>
    </row>
    <row r="12" spans="1:9">
      <c r="B12" s="502"/>
      <c r="C12" s="502"/>
      <c r="D12" s="502"/>
      <c r="E12" s="502"/>
      <c r="F12" s="502"/>
      <c r="G12" s="502"/>
    </row>
    <row r="14" spans="1:9">
      <c r="A14" s="503" t="s">
        <v>243</v>
      </c>
      <c r="B14" s="503"/>
      <c r="C14" s="120" t="s">
        <v>431</v>
      </c>
      <c r="D14" s="121"/>
      <c r="E14" s="121"/>
      <c r="F14" s="121"/>
      <c r="G14" s="121"/>
      <c r="H14" s="121"/>
      <c r="I14" s="105"/>
    </row>
    <row r="15" spans="1:9">
      <c r="A15" s="504" t="s">
        <v>398</v>
      </c>
      <c r="B15" s="504"/>
      <c r="C15" s="504"/>
      <c r="D15" s="504"/>
      <c r="E15" s="504"/>
      <c r="F15" s="504"/>
      <c r="G15" s="504"/>
      <c r="H15" s="504"/>
    </row>
    <row r="16" spans="1:9" ht="28.5">
      <c r="A16" s="124" t="s">
        <v>241</v>
      </c>
      <c r="B16" s="124" t="s">
        <v>240</v>
      </c>
      <c r="C16" s="505" t="s">
        <v>239</v>
      </c>
      <c r="D16" s="506"/>
      <c r="E16" s="507"/>
      <c r="F16" s="124" t="s">
        <v>238</v>
      </c>
      <c r="G16" s="125" t="s">
        <v>237</v>
      </c>
      <c r="H16" s="125" t="s">
        <v>236</v>
      </c>
      <c r="I16" s="105"/>
    </row>
    <row r="17" spans="1:8">
      <c r="A17" s="122">
        <v>1</v>
      </c>
      <c r="B17" s="265" t="s">
        <v>20</v>
      </c>
      <c r="C17" s="497" t="s">
        <v>233</v>
      </c>
      <c r="D17" s="497"/>
      <c r="E17" s="497"/>
      <c r="F17" s="268" t="s">
        <v>231</v>
      </c>
      <c r="G17" s="269">
        <v>2</v>
      </c>
      <c r="H17" s="270">
        <v>483.68</v>
      </c>
    </row>
    <row r="18" spans="1:8">
      <c r="A18" s="122">
        <v>2</v>
      </c>
      <c r="B18" s="265" t="s">
        <v>20</v>
      </c>
      <c r="C18" s="497" t="s">
        <v>397</v>
      </c>
      <c r="D18" s="497"/>
      <c r="E18" s="497"/>
      <c r="F18" s="268" t="s">
        <v>231</v>
      </c>
      <c r="G18" s="269">
        <v>2</v>
      </c>
      <c r="H18" s="270">
        <v>4944.9799999999996</v>
      </c>
    </row>
    <row r="19" spans="1:8">
      <c r="A19" s="122">
        <v>3</v>
      </c>
      <c r="B19" s="265" t="s">
        <v>20</v>
      </c>
      <c r="C19" s="497" t="s">
        <v>396</v>
      </c>
      <c r="D19" s="497"/>
      <c r="E19" s="497"/>
      <c r="F19" s="268" t="s">
        <v>231</v>
      </c>
      <c r="G19" s="269">
        <v>2</v>
      </c>
      <c r="H19" s="270">
        <v>14656.59</v>
      </c>
    </row>
    <row r="20" spans="1:8">
      <c r="A20" s="122">
        <v>4</v>
      </c>
      <c r="B20" s="265" t="s">
        <v>20</v>
      </c>
      <c r="C20" s="497" t="s">
        <v>395</v>
      </c>
      <c r="D20" s="497"/>
      <c r="E20" s="497"/>
      <c r="F20" s="268" t="s">
        <v>231</v>
      </c>
      <c r="G20" s="269">
        <v>2</v>
      </c>
      <c r="H20" s="270">
        <v>246.58</v>
      </c>
    </row>
    <row r="21" spans="1:8">
      <c r="A21" s="122"/>
      <c r="B21" s="498" t="s">
        <v>232</v>
      </c>
      <c r="C21" s="498"/>
      <c r="D21" s="498"/>
      <c r="E21" s="498"/>
      <c r="F21" s="266" t="s">
        <v>231</v>
      </c>
      <c r="G21" s="267">
        <v>2</v>
      </c>
      <c r="H21" s="123">
        <f>0+H17+H18+H19</f>
        <v>20085.25</v>
      </c>
    </row>
    <row r="22" spans="1:8">
      <c r="A22" s="122"/>
      <c r="B22" s="498" t="s">
        <v>403</v>
      </c>
      <c r="C22" s="498"/>
      <c r="D22" s="498"/>
      <c r="E22" s="498"/>
      <c r="F22" s="513"/>
      <c r="G22" s="514"/>
      <c r="H22" s="123">
        <f>+H21</f>
        <v>20085.25</v>
      </c>
    </row>
    <row r="25" spans="1:8">
      <c r="A25" s="503" t="s">
        <v>252</v>
      </c>
      <c r="B25" s="503"/>
      <c r="C25" s="503"/>
      <c r="D25" s="503"/>
      <c r="E25" s="515" t="s">
        <v>213</v>
      </c>
      <c r="F25" s="515"/>
      <c r="G25" s="515"/>
      <c r="H25" s="515"/>
    </row>
    <row r="26" spans="1:8">
      <c r="E26" s="512" t="s">
        <v>230</v>
      </c>
      <c r="F26" s="512"/>
      <c r="G26" s="512"/>
      <c r="H26" s="512"/>
    </row>
    <row r="29" spans="1:8">
      <c r="A29" s="503" t="s">
        <v>216</v>
      </c>
      <c r="B29" s="503"/>
      <c r="C29" s="503"/>
      <c r="D29" s="503"/>
      <c r="E29" s="515" t="s">
        <v>217</v>
      </c>
      <c r="F29" s="515"/>
      <c r="G29" s="515"/>
      <c r="H29" s="515"/>
    </row>
    <row r="30" spans="1:8">
      <c r="E30" s="512" t="s">
        <v>230</v>
      </c>
      <c r="F30" s="512"/>
      <c r="G30" s="512"/>
      <c r="H30" s="512"/>
    </row>
  </sheetData>
  <mergeCells count="21">
    <mergeCell ref="E30:H30"/>
    <mergeCell ref="E26:H26"/>
    <mergeCell ref="B21:E21"/>
    <mergeCell ref="B22:G22"/>
    <mergeCell ref="A25:D25"/>
    <mergeCell ref="E25:H25"/>
    <mergeCell ref="A29:D29"/>
    <mergeCell ref="E29:H29"/>
    <mergeCell ref="C18:E18"/>
    <mergeCell ref="C19:E19"/>
    <mergeCell ref="C20:E20"/>
    <mergeCell ref="C11:F11"/>
    <mergeCell ref="B12:G12"/>
    <mergeCell ref="A14:B14"/>
    <mergeCell ref="A15:H15"/>
    <mergeCell ref="C16:E16"/>
    <mergeCell ref="A2:H2"/>
    <mergeCell ref="A6:H6"/>
    <mergeCell ref="A9:H9"/>
    <mergeCell ref="A3:H3"/>
    <mergeCell ref="C17:E17"/>
  </mergeCells>
  <pageMargins left="0.70866141732283472" right="0.51181102362204722" top="0.74803149606299213" bottom="0.74803149606299213" header="0.31496062992125984" footer="0.31496062992125984"/>
  <pageSetup paperSize="9"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987DA0-BC44-4BF9-AFED-1B35B5E5FC79}">
  <dimension ref="A2:I30"/>
  <sheetViews>
    <sheetView showRuler="0" topLeftCell="A4" zoomScaleNormal="100" workbookViewId="0">
      <selection activeCell="M21" sqref="M21"/>
    </sheetView>
  </sheetViews>
  <sheetFormatPr defaultRowHeight="15"/>
  <cols>
    <col min="1" max="1" width="6.42578125" style="118" customWidth="1"/>
    <col min="2" max="2" width="13.7109375" style="118" customWidth="1"/>
    <col min="3" max="3" width="11.5703125" style="118" customWidth="1"/>
    <col min="4" max="4" width="9.140625" style="118"/>
    <col min="5" max="5" width="7.140625" style="118" customWidth="1"/>
    <col min="6" max="6" width="13.7109375" style="118" customWidth="1"/>
    <col min="7" max="7" width="10" style="118" customWidth="1"/>
    <col min="8" max="8" width="13.5703125" style="118" customWidth="1"/>
    <col min="9" max="9" width="9.140625" style="118"/>
    <col min="10" max="256" width="9.140625" style="105"/>
    <col min="257" max="257" width="6.42578125" style="105" customWidth="1"/>
    <col min="258" max="258" width="13.7109375" style="105" customWidth="1"/>
    <col min="259" max="259" width="11.5703125" style="105" customWidth="1"/>
    <col min="260" max="260" width="9.140625" style="105"/>
    <col min="261" max="261" width="7.140625" style="105" customWidth="1"/>
    <col min="262" max="262" width="13.7109375" style="105" customWidth="1"/>
    <col min="263" max="263" width="10" style="105" customWidth="1"/>
    <col min="264" max="264" width="13.5703125" style="105" customWidth="1"/>
    <col min="265" max="512" width="9.140625" style="105"/>
    <col min="513" max="513" width="6.42578125" style="105" customWidth="1"/>
    <col min="514" max="514" width="13.7109375" style="105" customWidth="1"/>
    <col min="515" max="515" width="11.5703125" style="105" customWidth="1"/>
    <col min="516" max="516" width="9.140625" style="105"/>
    <col min="517" max="517" width="7.140625" style="105" customWidth="1"/>
    <col min="518" max="518" width="13.7109375" style="105" customWidth="1"/>
    <col min="519" max="519" width="10" style="105" customWidth="1"/>
    <col min="520" max="520" width="13.5703125" style="105" customWidth="1"/>
    <col min="521" max="768" width="9.140625" style="105"/>
    <col min="769" max="769" width="6.42578125" style="105" customWidth="1"/>
    <col min="770" max="770" width="13.7109375" style="105" customWidth="1"/>
    <col min="771" max="771" width="11.5703125" style="105" customWidth="1"/>
    <col min="772" max="772" width="9.140625" style="105"/>
    <col min="773" max="773" width="7.140625" style="105" customWidth="1"/>
    <col min="774" max="774" width="13.7109375" style="105" customWidth="1"/>
    <col min="775" max="775" width="10" style="105" customWidth="1"/>
    <col min="776" max="776" width="13.5703125" style="105" customWidth="1"/>
    <col min="777" max="1024" width="9.140625" style="105"/>
    <col min="1025" max="1025" width="6.42578125" style="105" customWidth="1"/>
    <col min="1026" max="1026" width="13.7109375" style="105" customWidth="1"/>
    <col min="1027" max="1027" width="11.5703125" style="105" customWidth="1"/>
    <col min="1028" max="1028" width="9.140625" style="105"/>
    <col min="1029" max="1029" width="7.140625" style="105" customWidth="1"/>
    <col min="1030" max="1030" width="13.7109375" style="105" customWidth="1"/>
    <col min="1031" max="1031" width="10" style="105" customWidth="1"/>
    <col min="1032" max="1032" width="13.5703125" style="105" customWidth="1"/>
    <col min="1033" max="1280" width="9.140625" style="105"/>
    <col min="1281" max="1281" width="6.42578125" style="105" customWidth="1"/>
    <col min="1282" max="1282" width="13.7109375" style="105" customWidth="1"/>
    <col min="1283" max="1283" width="11.5703125" style="105" customWidth="1"/>
    <col min="1284" max="1284" width="9.140625" style="105"/>
    <col min="1285" max="1285" width="7.140625" style="105" customWidth="1"/>
    <col min="1286" max="1286" width="13.7109375" style="105" customWidth="1"/>
    <col min="1287" max="1287" width="10" style="105" customWidth="1"/>
    <col min="1288" max="1288" width="13.5703125" style="105" customWidth="1"/>
    <col min="1289" max="1536" width="9.140625" style="105"/>
    <col min="1537" max="1537" width="6.42578125" style="105" customWidth="1"/>
    <col min="1538" max="1538" width="13.7109375" style="105" customWidth="1"/>
    <col min="1539" max="1539" width="11.5703125" style="105" customWidth="1"/>
    <col min="1540" max="1540" width="9.140625" style="105"/>
    <col min="1541" max="1541" width="7.140625" style="105" customWidth="1"/>
    <col min="1542" max="1542" width="13.7109375" style="105" customWidth="1"/>
    <col min="1543" max="1543" width="10" style="105" customWidth="1"/>
    <col min="1544" max="1544" width="13.5703125" style="105" customWidth="1"/>
    <col min="1545" max="1792" width="9.140625" style="105"/>
    <col min="1793" max="1793" width="6.42578125" style="105" customWidth="1"/>
    <col min="1794" max="1794" width="13.7109375" style="105" customWidth="1"/>
    <col min="1795" max="1795" width="11.5703125" style="105" customWidth="1"/>
    <col min="1796" max="1796" width="9.140625" style="105"/>
    <col min="1797" max="1797" width="7.140625" style="105" customWidth="1"/>
    <col min="1798" max="1798" width="13.7109375" style="105" customWidth="1"/>
    <col min="1799" max="1799" width="10" style="105" customWidth="1"/>
    <col min="1800" max="1800" width="13.5703125" style="105" customWidth="1"/>
    <col min="1801" max="2048" width="9.140625" style="105"/>
    <col min="2049" max="2049" width="6.42578125" style="105" customWidth="1"/>
    <col min="2050" max="2050" width="13.7109375" style="105" customWidth="1"/>
    <col min="2051" max="2051" width="11.5703125" style="105" customWidth="1"/>
    <col min="2052" max="2052" width="9.140625" style="105"/>
    <col min="2053" max="2053" width="7.140625" style="105" customWidth="1"/>
    <col min="2054" max="2054" width="13.7109375" style="105" customWidth="1"/>
    <col min="2055" max="2055" width="10" style="105" customWidth="1"/>
    <col min="2056" max="2056" width="13.5703125" style="105" customWidth="1"/>
    <col min="2057" max="2304" width="9.140625" style="105"/>
    <col min="2305" max="2305" width="6.42578125" style="105" customWidth="1"/>
    <col min="2306" max="2306" width="13.7109375" style="105" customWidth="1"/>
    <col min="2307" max="2307" width="11.5703125" style="105" customWidth="1"/>
    <col min="2308" max="2308" width="9.140625" style="105"/>
    <col min="2309" max="2309" width="7.140625" style="105" customWidth="1"/>
    <col min="2310" max="2310" width="13.7109375" style="105" customWidth="1"/>
    <col min="2311" max="2311" width="10" style="105" customWidth="1"/>
    <col min="2312" max="2312" width="13.5703125" style="105" customWidth="1"/>
    <col min="2313" max="2560" width="9.140625" style="105"/>
    <col min="2561" max="2561" width="6.42578125" style="105" customWidth="1"/>
    <col min="2562" max="2562" width="13.7109375" style="105" customWidth="1"/>
    <col min="2563" max="2563" width="11.5703125" style="105" customWidth="1"/>
    <col min="2564" max="2564" width="9.140625" style="105"/>
    <col min="2565" max="2565" width="7.140625" style="105" customWidth="1"/>
    <col min="2566" max="2566" width="13.7109375" style="105" customWidth="1"/>
    <col min="2567" max="2567" width="10" style="105" customWidth="1"/>
    <col min="2568" max="2568" width="13.5703125" style="105" customWidth="1"/>
    <col min="2569" max="2816" width="9.140625" style="105"/>
    <col min="2817" max="2817" width="6.42578125" style="105" customWidth="1"/>
    <col min="2818" max="2818" width="13.7109375" style="105" customWidth="1"/>
    <col min="2819" max="2819" width="11.5703125" style="105" customWidth="1"/>
    <col min="2820" max="2820" width="9.140625" style="105"/>
    <col min="2821" max="2821" width="7.140625" style="105" customWidth="1"/>
    <col min="2822" max="2822" width="13.7109375" style="105" customWidth="1"/>
    <col min="2823" max="2823" width="10" style="105" customWidth="1"/>
    <col min="2824" max="2824" width="13.5703125" style="105" customWidth="1"/>
    <col min="2825" max="3072" width="9.140625" style="105"/>
    <col min="3073" max="3073" width="6.42578125" style="105" customWidth="1"/>
    <col min="3074" max="3074" width="13.7109375" style="105" customWidth="1"/>
    <col min="3075" max="3075" width="11.5703125" style="105" customWidth="1"/>
    <col min="3076" max="3076" width="9.140625" style="105"/>
    <col min="3077" max="3077" width="7.140625" style="105" customWidth="1"/>
    <col min="3078" max="3078" width="13.7109375" style="105" customWidth="1"/>
    <col min="3079" max="3079" width="10" style="105" customWidth="1"/>
    <col min="3080" max="3080" width="13.5703125" style="105" customWidth="1"/>
    <col min="3081" max="3328" width="9.140625" style="105"/>
    <col min="3329" max="3329" width="6.42578125" style="105" customWidth="1"/>
    <col min="3330" max="3330" width="13.7109375" style="105" customWidth="1"/>
    <col min="3331" max="3331" width="11.5703125" style="105" customWidth="1"/>
    <col min="3332" max="3332" width="9.140625" style="105"/>
    <col min="3333" max="3333" width="7.140625" style="105" customWidth="1"/>
    <col min="3334" max="3334" width="13.7109375" style="105" customWidth="1"/>
    <col min="3335" max="3335" width="10" style="105" customWidth="1"/>
    <col min="3336" max="3336" width="13.5703125" style="105" customWidth="1"/>
    <col min="3337" max="3584" width="9.140625" style="105"/>
    <col min="3585" max="3585" width="6.42578125" style="105" customWidth="1"/>
    <col min="3586" max="3586" width="13.7109375" style="105" customWidth="1"/>
    <col min="3587" max="3587" width="11.5703125" style="105" customWidth="1"/>
    <col min="3588" max="3588" width="9.140625" style="105"/>
    <col min="3589" max="3589" width="7.140625" style="105" customWidth="1"/>
    <col min="3590" max="3590" width="13.7109375" style="105" customWidth="1"/>
    <col min="3591" max="3591" width="10" style="105" customWidth="1"/>
    <col min="3592" max="3592" width="13.5703125" style="105" customWidth="1"/>
    <col min="3593" max="3840" width="9.140625" style="105"/>
    <col min="3841" max="3841" width="6.42578125" style="105" customWidth="1"/>
    <col min="3842" max="3842" width="13.7109375" style="105" customWidth="1"/>
    <col min="3843" max="3843" width="11.5703125" style="105" customWidth="1"/>
    <col min="3844" max="3844" width="9.140625" style="105"/>
    <col min="3845" max="3845" width="7.140625" style="105" customWidth="1"/>
    <col min="3846" max="3846" width="13.7109375" style="105" customWidth="1"/>
    <col min="3847" max="3847" width="10" style="105" customWidth="1"/>
    <col min="3848" max="3848" width="13.5703125" style="105" customWidth="1"/>
    <col min="3849" max="4096" width="9.140625" style="105"/>
    <col min="4097" max="4097" width="6.42578125" style="105" customWidth="1"/>
    <col min="4098" max="4098" width="13.7109375" style="105" customWidth="1"/>
    <col min="4099" max="4099" width="11.5703125" style="105" customWidth="1"/>
    <col min="4100" max="4100" width="9.140625" style="105"/>
    <col min="4101" max="4101" width="7.140625" style="105" customWidth="1"/>
    <col min="4102" max="4102" width="13.7109375" style="105" customWidth="1"/>
    <col min="4103" max="4103" width="10" style="105" customWidth="1"/>
    <col min="4104" max="4104" width="13.5703125" style="105" customWidth="1"/>
    <col min="4105" max="4352" width="9.140625" style="105"/>
    <col min="4353" max="4353" width="6.42578125" style="105" customWidth="1"/>
    <col min="4354" max="4354" width="13.7109375" style="105" customWidth="1"/>
    <col min="4355" max="4355" width="11.5703125" style="105" customWidth="1"/>
    <col min="4356" max="4356" width="9.140625" style="105"/>
    <col min="4357" max="4357" width="7.140625" style="105" customWidth="1"/>
    <col min="4358" max="4358" width="13.7109375" style="105" customWidth="1"/>
    <col min="4359" max="4359" width="10" style="105" customWidth="1"/>
    <col min="4360" max="4360" width="13.5703125" style="105" customWidth="1"/>
    <col min="4361" max="4608" width="9.140625" style="105"/>
    <col min="4609" max="4609" width="6.42578125" style="105" customWidth="1"/>
    <col min="4610" max="4610" width="13.7109375" style="105" customWidth="1"/>
    <col min="4611" max="4611" width="11.5703125" style="105" customWidth="1"/>
    <col min="4612" max="4612" width="9.140625" style="105"/>
    <col min="4613" max="4613" width="7.140625" style="105" customWidth="1"/>
    <col min="4614" max="4614" width="13.7109375" style="105" customWidth="1"/>
    <col min="4615" max="4615" width="10" style="105" customWidth="1"/>
    <col min="4616" max="4616" width="13.5703125" style="105" customWidth="1"/>
    <col min="4617" max="4864" width="9.140625" style="105"/>
    <col min="4865" max="4865" width="6.42578125" style="105" customWidth="1"/>
    <col min="4866" max="4866" width="13.7109375" style="105" customWidth="1"/>
    <col min="4867" max="4867" width="11.5703125" style="105" customWidth="1"/>
    <col min="4868" max="4868" width="9.140625" style="105"/>
    <col min="4869" max="4869" width="7.140625" style="105" customWidth="1"/>
    <col min="4870" max="4870" width="13.7109375" style="105" customWidth="1"/>
    <col min="4871" max="4871" width="10" style="105" customWidth="1"/>
    <col min="4872" max="4872" width="13.5703125" style="105" customWidth="1"/>
    <col min="4873" max="5120" width="9.140625" style="105"/>
    <col min="5121" max="5121" width="6.42578125" style="105" customWidth="1"/>
    <col min="5122" max="5122" width="13.7109375" style="105" customWidth="1"/>
    <col min="5123" max="5123" width="11.5703125" style="105" customWidth="1"/>
    <col min="5124" max="5124" width="9.140625" style="105"/>
    <col min="5125" max="5125" width="7.140625" style="105" customWidth="1"/>
    <col min="5126" max="5126" width="13.7109375" style="105" customWidth="1"/>
    <col min="5127" max="5127" width="10" style="105" customWidth="1"/>
    <col min="5128" max="5128" width="13.5703125" style="105" customWidth="1"/>
    <col min="5129" max="5376" width="9.140625" style="105"/>
    <col min="5377" max="5377" width="6.42578125" style="105" customWidth="1"/>
    <col min="5378" max="5378" width="13.7109375" style="105" customWidth="1"/>
    <col min="5379" max="5379" width="11.5703125" style="105" customWidth="1"/>
    <col min="5380" max="5380" width="9.140625" style="105"/>
    <col min="5381" max="5381" width="7.140625" style="105" customWidth="1"/>
    <col min="5382" max="5382" width="13.7109375" style="105" customWidth="1"/>
    <col min="5383" max="5383" width="10" style="105" customWidth="1"/>
    <col min="5384" max="5384" width="13.5703125" style="105" customWidth="1"/>
    <col min="5385" max="5632" width="9.140625" style="105"/>
    <col min="5633" max="5633" width="6.42578125" style="105" customWidth="1"/>
    <col min="5634" max="5634" width="13.7109375" style="105" customWidth="1"/>
    <col min="5635" max="5635" width="11.5703125" style="105" customWidth="1"/>
    <col min="5636" max="5636" width="9.140625" style="105"/>
    <col min="5637" max="5637" width="7.140625" style="105" customWidth="1"/>
    <col min="5638" max="5638" width="13.7109375" style="105" customWidth="1"/>
    <col min="5639" max="5639" width="10" style="105" customWidth="1"/>
    <col min="5640" max="5640" width="13.5703125" style="105" customWidth="1"/>
    <col min="5641" max="5888" width="9.140625" style="105"/>
    <col min="5889" max="5889" width="6.42578125" style="105" customWidth="1"/>
    <col min="5890" max="5890" width="13.7109375" style="105" customWidth="1"/>
    <col min="5891" max="5891" width="11.5703125" style="105" customWidth="1"/>
    <col min="5892" max="5892" width="9.140625" style="105"/>
    <col min="5893" max="5893" width="7.140625" style="105" customWidth="1"/>
    <col min="5894" max="5894" width="13.7109375" style="105" customWidth="1"/>
    <col min="5895" max="5895" width="10" style="105" customWidth="1"/>
    <col min="5896" max="5896" width="13.5703125" style="105" customWidth="1"/>
    <col min="5897" max="6144" width="9.140625" style="105"/>
    <col min="6145" max="6145" width="6.42578125" style="105" customWidth="1"/>
    <col min="6146" max="6146" width="13.7109375" style="105" customWidth="1"/>
    <col min="6147" max="6147" width="11.5703125" style="105" customWidth="1"/>
    <col min="6148" max="6148" width="9.140625" style="105"/>
    <col min="6149" max="6149" width="7.140625" style="105" customWidth="1"/>
    <col min="6150" max="6150" width="13.7109375" style="105" customWidth="1"/>
    <col min="6151" max="6151" width="10" style="105" customWidth="1"/>
    <col min="6152" max="6152" width="13.5703125" style="105" customWidth="1"/>
    <col min="6153" max="6400" width="9.140625" style="105"/>
    <col min="6401" max="6401" width="6.42578125" style="105" customWidth="1"/>
    <col min="6402" max="6402" width="13.7109375" style="105" customWidth="1"/>
    <col min="6403" max="6403" width="11.5703125" style="105" customWidth="1"/>
    <col min="6404" max="6404" width="9.140625" style="105"/>
    <col min="6405" max="6405" width="7.140625" style="105" customWidth="1"/>
    <col min="6406" max="6406" width="13.7109375" style="105" customWidth="1"/>
    <col min="6407" max="6407" width="10" style="105" customWidth="1"/>
    <col min="6408" max="6408" width="13.5703125" style="105" customWidth="1"/>
    <col min="6409" max="6656" width="9.140625" style="105"/>
    <col min="6657" max="6657" width="6.42578125" style="105" customWidth="1"/>
    <col min="6658" max="6658" width="13.7109375" style="105" customWidth="1"/>
    <col min="6659" max="6659" width="11.5703125" style="105" customWidth="1"/>
    <col min="6660" max="6660" width="9.140625" style="105"/>
    <col min="6661" max="6661" width="7.140625" style="105" customWidth="1"/>
    <col min="6662" max="6662" width="13.7109375" style="105" customWidth="1"/>
    <col min="6663" max="6663" width="10" style="105" customWidth="1"/>
    <col min="6664" max="6664" width="13.5703125" style="105" customWidth="1"/>
    <col min="6665" max="6912" width="9.140625" style="105"/>
    <col min="6913" max="6913" width="6.42578125" style="105" customWidth="1"/>
    <col min="6914" max="6914" width="13.7109375" style="105" customWidth="1"/>
    <col min="6915" max="6915" width="11.5703125" style="105" customWidth="1"/>
    <col min="6916" max="6916" width="9.140625" style="105"/>
    <col min="6917" max="6917" width="7.140625" style="105" customWidth="1"/>
    <col min="6918" max="6918" width="13.7109375" style="105" customWidth="1"/>
    <col min="6919" max="6919" width="10" style="105" customWidth="1"/>
    <col min="6920" max="6920" width="13.5703125" style="105" customWidth="1"/>
    <col min="6921" max="7168" width="9.140625" style="105"/>
    <col min="7169" max="7169" width="6.42578125" style="105" customWidth="1"/>
    <col min="7170" max="7170" width="13.7109375" style="105" customWidth="1"/>
    <col min="7171" max="7171" width="11.5703125" style="105" customWidth="1"/>
    <col min="7172" max="7172" width="9.140625" style="105"/>
    <col min="7173" max="7173" width="7.140625" style="105" customWidth="1"/>
    <col min="7174" max="7174" width="13.7109375" style="105" customWidth="1"/>
    <col min="7175" max="7175" width="10" style="105" customWidth="1"/>
    <col min="7176" max="7176" width="13.5703125" style="105" customWidth="1"/>
    <col min="7177" max="7424" width="9.140625" style="105"/>
    <col min="7425" max="7425" width="6.42578125" style="105" customWidth="1"/>
    <col min="7426" max="7426" width="13.7109375" style="105" customWidth="1"/>
    <col min="7427" max="7427" width="11.5703125" style="105" customWidth="1"/>
    <col min="7428" max="7428" width="9.140625" style="105"/>
    <col min="7429" max="7429" width="7.140625" style="105" customWidth="1"/>
    <col min="7430" max="7430" width="13.7109375" style="105" customWidth="1"/>
    <col min="7431" max="7431" width="10" style="105" customWidth="1"/>
    <col min="7432" max="7432" width="13.5703125" style="105" customWidth="1"/>
    <col min="7433" max="7680" width="9.140625" style="105"/>
    <col min="7681" max="7681" width="6.42578125" style="105" customWidth="1"/>
    <col min="7682" max="7682" width="13.7109375" style="105" customWidth="1"/>
    <col min="7683" max="7683" width="11.5703125" style="105" customWidth="1"/>
    <col min="7684" max="7684" width="9.140625" style="105"/>
    <col min="7685" max="7685" width="7.140625" style="105" customWidth="1"/>
    <col min="7686" max="7686" width="13.7109375" style="105" customWidth="1"/>
    <col min="7687" max="7687" width="10" style="105" customWidth="1"/>
    <col min="7688" max="7688" width="13.5703125" style="105" customWidth="1"/>
    <col min="7689" max="7936" width="9.140625" style="105"/>
    <col min="7937" max="7937" width="6.42578125" style="105" customWidth="1"/>
    <col min="7938" max="7938" width="13.7109375" style="105" customWidth="1"/>
    <col min="7939" max="7939" width="11.5703125" style="105" customWidth="1"/>
    <col min="7940" max="7940" width="9.140625" style="105"/>
    <col min="7941" max="7941" width="7.140625" style="105" customWidth="1"/>
    <col min="7942" max="7942" width="13.7109375" style="105" customWidth="1"/>
    <col min="7943" max="7943" width="10" style="105" customWidth="1"/>
    <col min="7944" max="7944" width="13.5703125" style="105" customWidth="1"/>
    <col min="7945" max="8192" width="9.140625" style="105"/>
    <col min="8193" max="8193" width="6.42578125" style="105" customWidth="1"/>
    <col min="8194" max="8194" width="13.7109375" style="105" customWidth="1"/>
    <col min="8195" max="8195" width="11.5703125" style="105" customWidth="1"/>
    <col min="8196" max="8196" width="9.140625" style="105"/>
    <col min="8197" max="8197" width="7.140625" style="105" customWidth="1"/>
    <col min="8198" max="8198" width="13.7109375" style="105" customWidth="1"/>
    <col min="8199" max="8199" width="10" style="105" customWidth="1"/>
    <col min="8200" max="8200" width="13.5703125" style="105" customWidth="1"/>
    <col min="8201" max="8448" width="9.140625" style="105"/>
    <col min="8449" max="8449" width="6.42578125" style="105" customWidth="1"/>
    <col min="8450" max="8450" width="13.7109375" style="105" customWidth="1"/>
    <col min="8451" max="8451" width="11.5703125" style="105" customWidth="1"/>
    <col min="8452" max="8452" width="9.140625" style="105"/>
    <col min="8453" max="8453" width="7.140625" style="105" customWidth="1"/>
    <col min="8454" max="8454" width="13.7109375" style="105" customWidth="1"/>
    <col min="8455" max="8455" width="10" style="105" customWidth="1"/>
    <col min="8456" max="8456" width="13.5703125" style="105" customWidth="1"/>
    <col min="8457" max="8704" width="9.140625" style="105"/>
    <col min="8705" max="8705" width="6.42578125" style="105" customWidth="1"/>
    <col min="8706" max="8706" width="13.7109375" style="105" customWidth="1"/>
    <col min="8707" max="8707" width="11.5703125" style="105" customWidth="1"/>
    <col min="8708" max="8708" width="9.140625" style="105"/>
    <col min="8709" max="8709" width="7.140625" style="105" customWidth="1"/>
    <col min="8710" max="8710" width="13.7109375" style="105" customWidth="1"/>
    <col min="8711" max="8711" width="10" style="105" customWidth="1"/>
    <col min="8712" max="8712" width="13.5703125" style="105" customWidth="1"/>
    <col min="8713" max="8960" width="9.140625" style="105"/>
    <col min="8961" max="8961" width="6.42578125" style="105" customWidth="1"/>
    <col min="8962" max="8962" width="13.7109375" style="105" customWidth="1"/>
    <col min="8963" max="8963" width="11.5703125" style="105" customWidth="1"/>
    <col min="8964" max="8964" width="9.140625" style="105"/>
    <col min="8965" max="8965" width="7.140625" style="105" customWidth="1"/>
    <col min="8966" max="8966" width="13.7109375" style="105" customWidth="1"/>
    <col min="8967" max="8967" width="10" style="105" customWidth="1"/>
    <col min="8968" max="8968" width="13.5703125" style="105" customWidth="1"/>
    <col min="8969" max="9216" width="9.140625" style="105"/>
    <col min="9217" max="9217" width="6.42578125" style="105" customWidth="1"/>
    <col min="9218" max="9218" width="13.7109375" style="105" customWidth="1"/>
    <col min="9219" max="9219" width="11.5703125" style="105" customWidth="1"/>
    <col min="9220" max="9220" width="9.140625" style="105"/>
    <col min="9221" max="9221" width="7.140625" style="105" customWidth="1"/>
    <col min="9222" max="9222" width="13.7109375" style="105" customWidth="1"/>
    <col min="9223" max="9223" width="10" style="105" customWidth="1"/>
    <col min="9224" max="9224" width="13.5703125" style="105" customWidth="1"/>
    <col min="9225" max="9472" width="9.140625" style="105"/>
    <col min="9473" max="9473" width="6.42578125" style="105" customWidth="1"/>
    <col min="9474" max="9474" width="13.7109375" style="105" customWidth="1"/>
    <col min="9475" max="9475" width="11.5703125" style="105" customWidth="1"/>
    <col min="9476" max="9476" width="9.140625" style="105"/>
    <col min="9477" max="9477" width="7.140625" style="105" customWidth="1"/>
    <col min="9478" max="9478" width="13.7109375" style="105" customWidth="1"/>
    <col min="9479" max="9479" width="10" style="105" customWidth="1"/>
    <col min="9480" max="9480" width="13.5703125" style="105" customWidth="1"/>
    <col min="9481" max="9728" width="9.140625" style="105"/>
    <col min="9729" max="9729" width="6.42578125" style="105" customWidth="1"/>
    <col min="9730" max="9730" width="13.7109375" style="105" customWidth="1"/>
    <col min="9731" max="9731" width="11.5703125" style="105" customWidth="1"/>
    <col min="9732" max="9732" width="9.140625" style="105"/>
    <col min="9733" max="9733" width="7.140625" style="105" customWidth="1"/>
    <col min="9734" max="9734" width="13.7109375" style="105" customWidth="1"/>
    <col min="9735" max="9735" width="10" style="105" customWidth="1"/>
    <col min="9736" max="9736" width="13.5703125" style="105" customWidth="1"/>
    <col min="9737" max="9984" width="9.140625" style="105"/>
    <col min="9985" max="9985" width="6.42578125" style="105" customWidth="1"/>
    <col min="9986" max="9986" width="13.7109375" style="105" customWidth="1"/>
    <col min="9987" max="9987" width="11.5703125" style="105" customWidth="1"/>
    <col min="9988" max="9988" width="9.140625" style="105"/>
    <col min="9989" max="9989" width="7.140625" style="105" customWidth="1"/>
    <col min="9990" max="9990" width="13.7109375" style="105" customWidth="1"/>
    <col min="9991" max="9991" width="10" style="105" customWidth="1"/>
    <col min="9992" max="9992" width="13.5703125" style="105" customWidth="1"/>
    <col min="9993" max="10240" width="9.140625" style="105"/>
    <col min="10241" max="10241" width="6.42578125" style="105" customWidth="1"/>
    <col min="10242" max="10242" width="13.7109375" style="105" customWidth="1"/>
    <col min="10243" max="10243" width="11.5703125" style="105" customWidth="1"/>
    <col min="10244" max="10244" width="9.140625" style="105"/>
    <col min="10245" max="10245" width="7.140625" style="105" customWidth="1"/>
    <col min="10246" max="10246" width="13.7109375" style="105" customWidth="1"/>
    <col min="10247" max="10247" width="10" style="105" customWidth="1"/>
    <col min="10248" max="10248" width="13.5703125" style="105" customWidth="1"/>
    <col min="10249" max="10496" width="9.140625" style="105"/>
    <col min="10497" max="10497" width="6.42578125" style="105" customWidth="1"/>
    <col min="10498" max="10498" width="13.7109375" style="105" customWidth="1"/>
    <col min="10499" max="10499" width="11.5703125" style="105" customWidth="1"/>
    <col min="10500" max="10500" width="9.140625" style="105"/>
    <col min="10501" max="10501" width="7.140625" style="105" customWidth="1"/>
    <col min="10502" max="10502" width="13.7109375" style="105" customWidth="1"/>
    <col min="10503" max="10503" width="10" style="105" customWidth="1"/>
    <col min="10504" max="10504" width="13.5703125" style="105" customWidth="1"/>
    <col min="10505" max="10752" width="9.140625" style="105"/>
    <col min="10753" max="10753" width="6.42578125" style="105" customWidth="1"/>
    <col min="10754" max="10754" width="13.7109375" style="105" customWidth="1"/>
    <col min="10755" max="10755" width="11.5703125" style="105" customWidth="1"/>
    <col min="10756" max="10756" width="9.140625" style="105"/>
    <col min="10757" max="10757" width="7.140625" style="105" customWidth="1"/>
    <col min="10758" max="10758" width="13.7109375" style="105" customWidth="1"/>
    <col min="10759" max="10759" width="10" style="105" customWidth="1"/>
    <col min="10760" max="10760" width="13.5703125" style="105" customWidth="1"/>
    <col min="10761" max="11008" width="9.140625" style="105"/>
    <col min="11009" max="11009" width="6.42578125" style="105" customWidth="1"/>
    <col min="11010" max="11010" width="13.7109375" style="105" customWidth="1"/>
    <col min="11011" max="11011" width="11.5703125" style="105" customWidth="1"/>
    <col min="11012" max="11012" width="9.140625" style="105"/>
    <col min="11013" max="11013" width="7.140625" style="105" customWidth="1"/>
    <col min="11014" max="11014" width="13.7109375" style="105" customWidth="1"/>
    <col min="11015" max="11015" width="10" style="105" customWidth="1"/>
    <col min="11016" max="11016" width="13.5703125" style="105" customWidth="1"/>
    <col min="11017" max="11264" width="9.140625" style="105"/>
    <col min="11265" max="11265" width="6.42578125" style="105" customWidth="1"/>
    <col min="11266" max="11266" width="13.7109375" style="105" customWidth="1"/>
    <col min="11267" max="11267" width="11.5703125" style="105" customWidth="1"/>
    <col min="11268" max="11268" width="9.140625" style="105"/>
    <col min="11269" max="11269" width="7.140625" style="105" customWidth="1"/>
    <col min="11270" max="11270" width="13.7109375" style="105" customWidth="1"/>
    <col min="11271" max="11271" width="10" style="105" customWidth="1"/>
    <col min="11272" max="11272" width="13.5703125" style="105" customWidth="1"/>
    <col min="11273" max="11520" width="9.140625" style="105"/>
    <col min="11521" max="11521" width="6.42578125" style="105" customWidth="1"/>
    <col min="11522" max="11522" width="13.7109375" style="105" customWidth="1"/>
    <col min="11523" max="11523" width="11.5703125" style="105" customWidth="1"/>
    <col min="11524" max="11524" width="9.140625" style="105"/>
    <col min="11525" max="11525" width="7.140625" style="105" customWidth="1"/>
    <col min="11526" max="11526" width="13.7109375" style="105" customWidth="1"/>
    <col min="11527" max="11527" width="10" style="105" customWidth="1"/>
    <col min="11528" max="11528" width="13.5703125" style="105" customWidth="1"/>
    <col min="11529" max="11776" width="9.140625" style="105"/>
    <col min="11777" max="11777" width="6.42578125" style="105" customWidth="1"/>
    <col min="11778" max="11778" width="13.7109375" style="105" customWidth="1"/>
    <col min="11779" max="11779" width="11.5703125" style="105" customWidth="1"/>
    <col min="11780" max="11780" width="9.140625" style="105"/>
    <col min="11781" max="11781" width="7.140625" style="105" customWidth="1"/>
    <col min="11782" max="11782" width="13.7109375" style="105" customWidth="1"/>
    <col min="11783" max="11783" width="10" style="105" customWidth="1"/>
    <col min="11784" max="11784" width="13.5703125" style="105" customWidth="1"/>
    <col min="11785" max="12032" width="9.140625" style="105"/>
    <col min="12033" max="12033" width="6.42578125" style="105" customWidth="1"/>
    <col min="12034" max="12034" width="13.7109375" style="105" customWidth="1"/>
    <col min="12035" max="12035" width="11.5703125" style="105" customWidth="1"/>
    <col min="12036" max="12036" width="9.140625" style="105"/>
    <col min="12037" max="12037" width="7.140625" style="105" customWidth="1"/>
    <col min="12038" max="12038" width="13.7109375" style="105" customWidth="1"/>
    <col min="12039" max="12039" width="10" style="105" customWidth="1"/>
    <col min="12040" max="12040" width="13.5703125" style="105" customWidth="1"/>
    <col min="12041" max="12288" width="9.140625" style="105"/>
    <col min="12289" max="12289" width="6.42578125" style="105" customWidth="1"/>
    <col min="12290" max="12290" width="13.7109375" style="105" customWidth="1"/>
    <col min="12291" max="12291" width="11.5703125" style="105" customWidth="1"/>
    <col min="12292" max="12292" width="9.140625" style="105"/>
    <col min="12293" max="12293" width="7.140625" style="105" customWidth="1"/>
    <col min="12294" max="12294" width="13.7109375" style="105" customWidth="1"/>
    <col min="12295" max="12295" width="10" style="105" customWidth="1"/>
    <col min="12296" max="12296" width="13.5703125" style="105" customWidth="1"/>
    <col min="12297" max="12544" width="9.140625" style="105"/>
    <col min="12545" max="12545" width="6.42578125" style="105" customWidth="1"/>
    <col min="12546" max="12546" width="13.7109375" style="105" customWidth="1"/>
    <col min="12547" max="12547" width="11.5703125" style="105" customWidth="1"/>
    <col min="12548" max="12548" width="9.140625" style="105"/>
    <col min="12549" max="12549" width="7.140625" style="105" customWidth="1"/>
    <col min="12550" max="12550" width="13.7109375" style="105" customWidth="1"/>
    <col min="12551" max="12551" width="10" style="105" customWidth="1"/>
    <col min="12552" max="12552" width="13.5703125" style="105" customWidth="1"/>
    <col min="12553" max="12800" width="9.140625" style="105"/>
    <col min="12801" max="12801" width="6.42578125" style="105" customWidth="1"/>
    <col min="12802" max="12802" width="13.7109375" style="105" customWidth="1"/>
    <col min="12803" max="12803" width="11.5703125" style="105" customWidth="1"/>
    <col min="12804" max="12804" width="9.140625" style="105"/>
    <col min="12805" max="12805" width="7.140625" style="105" customWidth="1"/>
    <col min="12806" max="12806" width="13.7109375" style="105" customWidth="1"/>
    <col min="12807" max="12807" width="10" style="105" customWidth="1"/>
    <col min="12808" max="12808" width="13.5703125" style="105" customWidth="1"/>
    <col min="12809" max="13056" width="9.140625" style="105"/>
    <col min="13057" max="13057" width="6.42578125" style="105" customWidth="1"/>
    <col min="13058" max="13058" width="13.7109375" style="105" customWidth="1"/>
    <col min="13059" max="13059" width="11.5703125" style="105" customWidth="1"/>
    <col min="13060" max="13060" width="9.140625" style="105"/>
    <col min="13061" max="13061" width="7.140625" style="105" customWidth="1"/>
    <col min="13062" max="13062" width="13.7109375" style="105" customWidth="1"/>
    <col min="13063" max="13063" width="10" style="105" customWidth="1"/>
    <col min="13064" max="13064" width="13.5703125" style="105" customWidth="1"/>
    <col min="13065" max="13312" width="9.140625" style="105"/>
    <col min="13313" max="13313" width="6.42578125" style="105" customWidth="1"/>
    <col min="13314" max="13314" width="13.7109375" style="105" customWidth="1"/>
    <col min="13315" max="13315" width="11.5703125" style="105" customWidth="1"/>
    <col min="13316" max="13316" width="9.140625" style="105"/>
    <col min="13317" max="13317" width="7.140625" style="105" customWidth="1"/>
    <col min="13318" max="13318" width="13.7109375" style="105" customWidth="1"/>
    <col min="13319" max="13319" width="10" style="105" customWidth="1"/>
    <col min="13320" max="13320" width="13.5703125" style="105" customWidth="1"/>
    <col min="13321" max="13568" width="9.140625" style="105"/>
    <col min="13569" max="13569" width="6.42578125" style="105" customWidth="1"/>
    <col min="13570" max="13570" width="13.7109375" style="105" customWidth="1"/>
    <col min="13571" max="13571" width="11.5703125" style="105" customWidth="1"/>
    <col min="13572" max="13572" width="9.140625" style="105"/>
    <col min="13573" max="13573" width="7.140625" style="105" customWidth="1"/>
    <col min="13574" max="13574" width="13.7109375" style="105" customWidth="1"/>
    <col min="13575" max="13575" width="10" style="105" customWidth="1"/>
    <col min="13576" max="13576" width="13.5703125" style="105" customWidth="1"/>
    <col min="13577" max="13824" width="9.140625" style="105"/>
    <col min="13825" max="13825" width="6.42578125" style="105" customWidth="1"/>
    <col min="13826" max="13826" width="13.7109375" style="105" customWidth="1"/>
    <col min="13827" max="13827" width="11.5703125" style="105" customWidth="1"/>
    <col min="13828" max="13828" width="9.140625" style="105"/>
    <col min="13829" max="13829" width="7.140625" style="105" customWidth="1"/>
    <col min="13830" max="13830" width="13.7109375" style="105" customWidth="1"/>
    <col min="13831" max="13831" width="10" style="105" customWidth="1"/>
    <col min="13832" max="13832" width="13.5703125" style="105" customWidth="1"/>
    <col min="13833" max="14080" width="9.140625" style="105"/>
    <col min="14081" max="14081" width="6.42578125" style="105" customWidth="1"/>
    <col min="14082" max="14082" width="13.7109375" style="105" customWidth="1"/>
    <col min="14083" max="14083" width="11.5703125" style="105" customWidth="1"/>
    <col min="14084" max="14084" width="9.140625" style="105"/>
    <col min="14085" max="14085" width="7.140625" style="105" customWidth="1"/>
    <col min="14086" max="14086" width="13.7109375" style="105" customWidth="1"/>
    <col min="14087" max="14087" width="10" style="105" customWidth="1"/>
    <col min="14088" max="14088" width="13.5703125" style="105" customWidth="1"/>
    <col min="14089" max="14336" width="9.140625" style="105"/>
    <col min="14337" max="14337" width="6.42578125" style="105" customWidth="1"/>
    <col min="14338" max="14338" width="13.7109375" style="105" customWidth="1"/>
    <col min="14339" max="14339" width="11.5703125" style="105" customWidth="1"/>
    <col min="14340" max="14340" width="9.140625" style="105"/>
    <col min="14341" max="14341" width="7.140625" style="105" customWidth="1"/>
    <col min="14342" max="14342" width="13.7109375" style="105" customWidth="1"/>
    <col min="14343" max="14343" width="10" style="105" customWidth="1"/>
    <col min="14344" max="14344" width="13.5703125" style="105" customWidth="1"/>
    <col min="14345" max="14592" width="9.140625" style="105"/>
    <col min="14593" max="14593" width="6.42578125" style="105" customWidth="1"/>
    <col min="14594" max="14594" width="13.7109375" style="105" customWidth="1"/>
    <col min="14595" max="14595" width="11.5703125" style="105" customWidth="1"/>
    <col min="14596" max="14596" width="9.140625" style="105"/>
    <col min="14597" max="14597" width="7.140625" style="105" customWidth="1"/>
    <col min="14598" max="14598" width="13.7109375" style="105" customWidth="1"/>
    <col min="14599" max="14599" width="10" style="105" customWidth="1"/>
    <col min="14600" max="14600" width="13.5703125" style="105" customWidth="1"/>
    <col min="14601" max="14848" width="9.140625" style="105"/>
    <col min="14849" max="14849" width="6.42578125" style="105" customWidth="1"/>
    <col min="14850" max="14850" width="13.7109375" style="105" customWidth="1"/>
    <col min="14851" max="14851" width="11.5703125" style="105" customWidth="1"/>
    <col min="14852" max="14852" width="9.140625" style="105"/>
    <col min="14853" max="14853" width="7.140625" style="105" customWidth="1"/>
    <col min="14854" max="14854" width="13.7109375" style="105" customWidth="1"/>
    <col min="14855" max="14855" width="10" style="105" customWidth="1"/>
    <col min="14856" max="14856" width="13.5703125" style="105" customWidth="1"/>
    <col min="14857" max="15104" width="9.140625" style="105"/>
    <col min="15105" max="15105" width="6.42578125" style="105" customWidth="1"/>
    <col min="15106" max="15106" width="13.7109375" style="105" customWidth="1"/>
    <col min="15107" max="15107" width="11.5703125" style="105" customWidth="1"/>
    <col min="15108" max="15108" width="9.140625" style="105"/>
    <col min="15109" max="15109" width="7.140625" style="105" customWidth="1"/>
    <col min="15110" max="15110" width="13.7109375" style="105" customWidth="1"/>
    <col min="15111" max="15111" width="10" style="105" customWidth="1"/>
    <col min="15112" max="15112" width="13.5703125" style="105" customWidth="1"/>
    <col min="15113" max="15360" width="9.140625" style="105"/>
    <col min="15361" max="15361" width="6.42578125" style="105" customWidth="1"/>
    <col min="15362" max="15362" width="13.7109375" style="105" customWidth="1"/>
    <col min="15363" max="15363" width="11.5703125" style="105" customWidth="1"/>
    <col min="15364" max="15364" width="9.140625" style="105"/>
    <col min="15365" max="15365" width="7.140625" style="105" customWidth="1"/>
    <col min="15366" max="15366" width="13.7109375" style="105" customWidth="1"/>
    <col min="15367" max="15367" width="10" style="105" customWidth="1"/>
    <col min="15368" max="15368" width="13.5703125" style="105" customWidth="1"/>
    <col min="15369" max="15616" width="9.140625" style="105"/>
    <col min="15617" max="15617" width="6.42578125" style="105" customWidth="1"/>
    <col min="15618" max="15618" width="13.7109375" style="105" customWidth="1"/>
    <col min="15619" max="15619" width="11.5703125" style="105" customWidth="1"/>
    <col min="15620" max="15620" width="9.140625" style="105"/>
    <col min="15621" max="15621" width="7.140625" style="105" customWidth="1"/>
    <col min="15622" max="15622" width="13.7109375" style="105" customWidth="1"/>
    <col min="15623" max="15623" width="10" style="105" customWidth="1"/>
    <col min="15624" max="15624" width="13.5703125" style="105" customWidth="1"/>
    <col min="15625" max="15872" width="9.140625" style="105"/>
    <col min="15873" max="15873" width="6.42578125" style="105" customWidth="1"/>
    <col min="15874" max="15874" width="13.7109375" style="105" customWidth="1"/>
    <col min="15875" max="15875" width="11.5703125" style="105" customWidth="1"/>
    <col min="15876" max="15876" width="9.140625" style="105"/>
    <col min="15877" max="15877" width="7.140625" style="105" customWidth="1"/>
    <col min="15878" max="15878" width="13.7109375" style="105" customWidth="1"/>
    <col min="15879" max="15879" width="10" style="105" customWidth="1"/>
    <col min="15880" max="15880" width="13.5703125" style="105" customWidth="1"/>
    <col min="15881" max="16128" width="9.140625" style="105"/>
    <col min="16129" max="16129" width="6.42578125" style="105" customWidth="1"/>
    <col min="16130" max="16130" width="13.7109375" style="105" customWidth="1"/>
    <col min="16131" max="16131" width="11.5703125" style="105" customWidth="1"/>
    <col min="16132" max="16132" width="9.140625" style="105"/>
    <col min="16133" max="16133" width="7.140625" style="105" customWidth="1"/>
    <col min="16134" max="16134" width="13.7109375" style="105" customWidth="1"/>
    <col min="16135" max="16135" width="10" style="105" customWidth="1"/>
    <col min="16136" max="16136" width="13.5703125" style="105" customWidth="1"/>
    <col min="16137" max="16384" width="9.140625" style="105"/>
  </cols>
  <sheetData>
    <row r="2" spans="1:9">
      <c r="A2" s="499" t="s">
        <v>248</v>
      </c>
      <c r="B2" s="499"/>
      <c r="C2" s="499"/>
      <c r="D2" s="499"/>
      <c r="E2" s="499"/>
      <c r="F2" s="499"/>
      <c r="G2" s="499"/>
      <c r="H2" s="499"/>
    </row>
    <row r="3" spans="1:9">
      <c r="A3" s="508" t="s">
        <v>247</v>
      </c>
      <c r="B3" s="508"/>
      <c r="C3" s="508"/>
      <c r="D3" s="508"/>
      <c r="E3" s="508"/>
      <c r="F3" s="508"/>
      <c r="G3" s="508"/>
      <c r="H3" s="508"/>
    </row>
    <row r="6" spans="1:9">
      <c r="A6" s="501" t="s">
        <v>246</v>
      </c>
      <c r="B6" s="501"/>
      <c r="C6" s="501"/>
      <c r="D6" s="501"/>
      <c r="E6" s="501"/>
      <c r="F6" s="501"/>
      <c r="G6" s="501"/>
      <c r="H6" s="501"/>
    </row>
    <row r="9" spans="1:9" ht="15.75">
      <c r="A9" s="500" t="s">
        <v>399</v>
      </c>
      <c r="B9" s="500"/>
      <c r="C9" s="500"/>
      <c r="D9" s="500"/>
      <c r="E9" s="500"/>
      <c r="F9" s="500"/>
      <c r="G9" s="500"/>
      <c r="H9" s="500"/>
      <c r="I9" s="105"/>
    </row>
    <row r="10" spans="1:9">
      <c r="D10" s="119"/>
    </row>
    <row r="11" spans="1:9">
      <c r="C11" s="501" t="s">
        <v>244</v>
      </c>
      <c r="D11" s="501"/>
      <c r="E11" s="501"/>
      <c r="F11" s="501"/>
    </row>
    <row r="12" spans="1:9">
      <c r="B12" s="502"/>
      <c r="C12" s="502"/>
      <c r="D12" s="502"/>
      <c r="E12" s="502"/>
      <c r="F12" s="502"/>
      <c r="G12" s="502"/>
    </row>
    <row r="14" spans="1:9">
      <c r="A14" s="503" t="s">
        <v>243</v>
      </c>
      <c r="B14" s="503"/>
      <c r="C14" s="120" t="s">
        <v>431</v>
      </c>
      <c r="D14" s="121"/>
      <c r="E14" s="121"/>
      <c r="F14" s="121"/>
      <c r="G14" s="121"/>
      <c r="H14" s="121"/>
      <c r="I14" s="105"/>
    </row>
    <row r="15" spans="1:9">
      <c r="A15" s="504" t="s">
        <v>398</v>
      </c>
      <c r="B15" s="504"/>
      <c r="C15" s="504"/>
      <c r="D15" s="504"/>
      <c r="E15" s="504"/>
      <c r="F15" s="504"/>
      <c r="G15" s="504"/>
      <c r="H15" s="504"/>
    </row>
    <row r="16" spans="1:9" ht="28.5">
      <c r="A16" s="124" t="s">
        <v>241</v>
      </c>
      <c r="B16" s="124" t="s">
        <v>240</v>
      </c>
      <c r="C16" s="505" t="s">
        <v>239</v>
      </c>
      <c r="D16" s="506"/>
      <c r="E16" s="507"/>
      <c r="F16" s="124" t="s">
        <v>238</v>
      </c>
      <c r="G16" s="125" t="s">
        <v>237</v>
      </c>
      <c r="H16" s="125" t="s">
        <v>236</v>
      </c>
      <c r="I16" s="105"/>
    </row>
    <row r="17" spans="1:8">
      <c r="A17" s="122">
        <v>1</v>
      </c>
      <c r="B17" s="265" t="s">
        <v>20</v>
      </c>
      <c r="C17" s="497" t="s">
        <v>233</v>
      </c>
      <c r="D17" s="497"/>
      <c r="E17" s="497"/>
      <c r="F17" s="268" t="s">
        <v>5</v>
      </c>
      <c r="G17" s="269" t="s">
        <v>5</v>
      </c>
      <c r="H17" s="270">
        <v>483.68</v>
      </c>
    </row>
    <row r="18" spans="1:8">
      <c r="A18" s="122">
        <v>2</v>
      </c>
      <c r="B18" s="265" t="s">
        <v>20</v>
      </c>
      <c r="C18" s="497" t="s">
        <v>397</v>
      </c>
      <c r="D18" s="497"/>
      <c r="E18" s="497"/>
      <c r="F18" s="268" t="s">
        <v>5</v>
      </c>
      <c r="G18" s="269" t="s">
        <v>5</v>
      </c>
      <c r="H18" s="270">
        <v>4944.9799999999996</v>
      </c>
    </row>
    <row r="19" spans="1:8">
      <c r="A19" s="122">
        <v>3</v>
      </c>
      <c r="B19" s="265" t="s">
        <v>20</v>
      </c>
      <c r="C19" s="497" t="s">
        <v>396</v>
      </c>
      <c r="D19" s="497"/>
      <c r="E19" s="497"/>
      <c r="F19" s="268" t="s">
        <v>5</v>
      </c>
      <c r="G19" s="269" t="s">
        <v>5</v>
      </c>
      <c r="H19" s="270">
        <v>14656.59</v>
      </c>
    </row>
    <row r="20" spans="1:8">
      <c r="A20" s="122">
        <v>4</v>
      </c>
      <c r="B20" s="265" t="s">
        <v>20</v>
      </c>
      <c r="C20" s="497" t="s">
        <v>395</v>
      </c>
      <c r="D20" s="497"/>
      <c r="E20" s="497"/>
      <c r="F20" s="268" t="s">
        <v>5</v>
      </c>
      <c r="G20" s="269" t="s">
        <v>5</v>
      </c>
      <c r="H20" s="270">
        <v>246.58</v>
      </c>
    </row>
    <row r="21" spans="1:8">
      <c r="A21" s="122"/>
      <c r="B21" s="498" t="s">
        <v>232</v>
      </c>
      <c r="C21" s="498"/>
      <c r="D21" s="498"/>
      <c r="E21" s="498"/>
      <c r="F21" s="266" t="s">
        <v>5</v>
      </c>
      <c r="G21" s="267" t="s">
        <v>5</v>
      </c>
      <c r="H21" s="123">
        <f>0+H17+H18+H19</f>
        <v>20085.25</v>
      </c>
    </row>
    <row r="22" spans="1:8">
      <c r="A22" s="122"/>
      <c r="B22" s="498" t="s">
        <v>403</v>
      </c>
      <c r="C22" s="498"/>
      <c r="D22" s="498"/>
      <c r="E22" s="498"/>
      <c r="F22" s="513"/>
      <c r="G22" s="514"/>
      <c r="H22" s="123">
        <f>+H21</f>
        <v>20085.25</v>
      </c>
    </row>
    <row r="25" spans="1:8">
      <c r="A25" s="503" t="s">
        <v>252</v>
      </c>
      <c r="B25" s="503"/>
      <c r="C25" s="503"/>
      <c r="D25" s="503"/>
      <c r="E25" s="515" t="s">
        <v>213</v>
      </c>
      <c r="F25" s="515"/>
      <c r="G25" s="515"/>
      <c r="H25" s="515"/>
    </row>
    <row r="26" spans="1:8">
      <c r="E26" s="512" t="s">
        <v>230</v>
      </c>
      <c r="F26" s="512"/>
      <c r="G26" s="512"/>
      <c r="H26" s="512"/>
    </row>
    <row r="29" spans="1:8">
      <c r="A29" s="503" t="s">
        <v>216</v>
      </c>
      <c r="B29" s="503"/>
      <c r="C29" s="503"/>
      <c r="D29" s="503"/>
      <c r="E29" s="515" t="s">
        <v>217</v>
      </c>
      <c r="F29" s="515"/>
      <c r="G29" s="515"/>
      <c r="H29" s="515"/>
    </row>
    <row r="30" spans="1:8">
      <c r="E30" s="512" t="s">
        <v>230</v>
      </c>
      <c r="F30" s="512"/>
      <c r="G30" s="512"/>
      <c r="H30" s="512"/>
    </row>
  </sheetData>
  <mergeCells count="21">
    <mergeCell ref="E26:H26"/>
    <mergeCell ref="E30:H30"/>
    <mergeCell ref="B21:E21"/>
    <mergeCell ref="B22:G22"/>
    <mergeCell ref="A25:D25"/>
    <mergeCell ref="E25:H25"/>
    <mergeCell ref="A29:D29"/>
    <mergeCell ref="E29:H29"/>
    <mergeCell ref="C18:E18"/>
    <mergeCell ref="A6:H6"/>
    <mergeCell ref="C20:E20"/>
    <mergeCell ref="C11:F11"/>
    <mergeCell ref="B12:G12"/>
    <mergeCell ref="A14:B14"/>
    <mergeCell ref="A15:H15"/>
    <mergeCell ref="C19:E19"/>
    <mergeCell ref="A2:H2"/>
    <mergeCell ref="A9:H9"/>
    <mergeCell ref="A3:H3"/>
    <mergeCell ref="C16:E16"/>
    <mergeCell ref="C17:E17"/>
  </mergeCells>
  <pageMargins left="0.70866141732283472" right="0.51181102362204722" top="0.74803149606299213" bottom="0.74803149606299213" header="0.31496062992125984" footer="0.31496062992125984"/>
  <pageSetup paperSize="9" orientation="portrait"/>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1E3955-0965-45E3-B59E-B00C6395FE2A}">
  <dimension ref="A1:I30"/>
  <sheetViews>
    <sheetView workbookViewId="0">
      <selection activeCell="G15" sqref="G15"/>
    </sheetView>
  </sheetViews>
  <sheetFormatPr defaultRowHeight="15"/>
  <cols>
    <col min="1" max="5" width="9.140625" style="418"/>
    <col min="6" max="6" width="11.5703125" style="418" customWidth="1"/>
    <col min="7" max="7" width="10.42578125" style="418" customWidth="1"/>
    <col min="8" max="16384" width="9.140625" style="418"/>
  </cols>
  <sheetData>
    <row r="1" spans="1:9">
      <c r="G1" s="418" t="s">
        <v>470</v>
      </c>
    </row>
    <row r="2" spans="1:9">
      <c r="G2" s="418" t="s">
        <v>351</v>
      </c>
    </row>
    <row r="3" spans="1:9">
      <c r="A3" s="418" t="s">
        <v>471</v>
      </c>
      <c r="G3" s="418" t="s">
        <v>350</v>
      </c>
    </row>
    <row r="4" spans="1:9">
      <c r="A4" s="418" t="s">
        <v>472</v>
      </c>
      <c r="G4" s="418" t="s">
        <v>473</v>
      </c>
    </row>
    <row r="5" spans="1:9">
      <c r="G5" s="418" t="s">
        <v>474</v>
      </c>
    </row>
    <row r="6" spans="1:9">
      <c r="H6" s="418" t="s">
        <v>475</v>
      </c>
    </row>
    <row r="7" spans="1:9">
      <c r="B7" s="419" t="s">
        <v>496</v>
      </c>
    </row>
    <row r="8" spans="1:9">
      <c r="A8" s="632" t="s">
        <v>495</v>
      </c>
      <c r="B8" s="632"/>
      <c r="C8" s="632"/>
      <c r="D8" s="632"/>
      <c r="E8" s="632"/>
      <c r="F8" s="632"/>
      <c r="G8" s="632"/>
      <c r="H8" s="632"/>
      <c r="I8" s="632"/>
    </row>
    <row r="9" spans="1:9">
      <c r="H9" s="418" t="s">
        <v>476</v>
      </c>
    </row>
    <row r="10" spans="1:9">
      <c r="A10" s="420"/>
      <c r="B10" s="421"/>
      <c r="C10" s="421"/>
      <c r="D10" s="422"/>
      <c r="E10" s="423" t="s">
        <v>477</v>
      </c>
      <c r="F10" s="423" t="s">
        <v>478</v>
      </c>
      <c r="G10" s="423" t="s">
        <v>479</v>
      </c>
      <c r="H10" s="633" t="s">
        <v>480</v>
      </c>
      <c r="I10" s="634"/>
    </row>
    <row r="11" spans="1:9">
      <c r="A11" s="635" t="s">
        <v>481</v>
      </c>
      <c r="B11" s="636"/>
      <c r="C11" s="636"/>
      <c r="D11" s="637"/>
      <c r="E11" s="424" t="s">
        <v>482</v>
      </c>
      <c r="F11" s="424" t="s">
        <v>483</v>
      </c>
      <c r="G11" s="424" t="s">
        <v>483</v>
      </c>
      <c r="H11" s="635" t="s">
        <v>484</v>
      </c>
      <c r="I11" s="637"/>
    </row>
    <row r="12" spans="1:9">
      <c r="A12" s="425"/>
      <c r="B12" s="426"/>
      <c r="C12" s="426"/>
      <c r="D12" s="427"/>
      <c r="E12" s="428" t="s">
        <v>485</v>
      </c>
      <c r="F12" s="428"/>
      <c r="G12" s="428"/>
      <c r="H12" s="638" t="s">
        <v>486</v>
      </c>
      <c r="I12" s="639"/>
    </row>
    <row r="13" spans="1:9">
      <c r="A13" s="629" t="s">
        <v>487</v>
      </c>
      <c r="B13" s="630"/>
      <c r="C13" s="630"/>
      <c r="D13" s="631"/>
      <c r="E13" s="429">
        <v>485.33</v>
      </c>
      <c r="F13" s="430">
        <v>0</v>
      </c>
      <c r="G13" s="429">
        <v>0</v>
      </c>
      <c r="H13" s="429"/>
      <c r="I13" s="431">
        <v>485.33</v>
      </c>
    </row>
    <row r="14" spans="1:9">
      <c r="A14" s="432" t="s">
        <v>488</v>
      </c>
      <c r="D14" s="431"/>
      <c r="E14" s="433">
        <v>2768.83</v>
      </c>
      <c r="F14" s="430">
        <v>31723.15</v>
      </c>
      <c r="G14" s="429">
        <v>32286.05</v>
      </c>
      <c r="H14" s="429"/>
      <c r="I14" s="439">
        <f>E14+F14-G14</f>
        <v>2205.9300000000039</v>
      </c>
    </row>
    <row r="15" spans="1:9">
      <c r="A15" s="640" t="s">
        <v>489</v>
      </c>
      <c r="B15" s="632"/>
      <c r="C15" s="632"/>
      <c r="D15" s="641"/>
      <c r="E15" s="429"/>
      <c r="F15" s="429"/>
      <c r="G15" s="429"/>
      <c r="H15" s="429"/>
      <c r="I15" s="431"/>
    </row>
    <row r="16" spans="1:9" hidden="1">
      <c r="A16" s="432"/>
      <c r="D16" s="431"/>
      <c r="E16" s="429"/>
      <c r="F16" s="429"/>
      <c r="G16" s="429"/>
      <c r="H16" s="429"/>
      <c r="I16" s="431"/>
    </row>
    <row r="17" spans="1:9" hidden="1">
      <c r="A17" s="432"/>
      <c r="D17" s="431"/>
      <c r="E17" s="429"/>
      <c r="F17" s="429"/>
      <c r="G17" s="429"/>
      <c r="H17" s="429"/>
      <c r="I17" s="431"/>
    </row>
    <row r="18" spans="1:9" hidden="1">
      <c r="A18" s="432"/>
      <c r="D18" s="431"/>
      <c r="E18" s="429"/>
      <c r="F18" s="429"/>
      <c r="G18" s="429"/>
      <c r="H18" s="429"/>
      <c r="I18" s="431"/>
    </row>
    <row r="19" spans="1:9" hidden="1">
      <c r="A19" s="432"/>
      <c r="D19" s="431"/>
      <c r="E19" s="429"/>
      <c r="F19" s="429"/>
      <c r="G19" s="429"/>
      <c r="H19" s="429"/>
      <c r="I19" s="431"/>
    </row>
    <row r="20" spans="1:9" hidden="1">
      <c r="A20" s="432"/>
      <c r="D20" s="431"/>
      <c r="E20" s="429"/>
      <c r="F20" s="429"/>
      <c r="G20" s="429"/>
      <c r="H20" s="429"/>
      <c r="I20" s="431"/>
    </row>
    <row r="21" spans="1:9" hidden="1">
      <c r="A21" s="432"/>
      <c r="D21" s="431"/>
      <c r="E21" s="429"/>
      <c r="F21" s="429"/>
      <c r="G21" s="429"/>
      <c r="H21" s="429"/>
      <c r="I21" s="431"/>
    </row>
    <row r="22" spans="1:9" hidden="1">
      <c r="A22" s="432"/>
      <c r="D22" s="431"/>
      <c r="E22" s="429"/>
      <c r="F22" s="429"/>
      <c r="G22" s="429"/>
      <c r="H22" s="429"/>
      <c r="I22" s="431"/>
    </row>
    <row r="23" spans="1:9" hidden="1">
      <c r="A23" s="432"/>
      <c r="D23" s="431"/>
      <c r="E23" s="429"/>
      <c r="F23" s="429"/>
      <c r="G23" s="429"/>
      <c r="H23" s="429"/>
      <c r="I23" s="431"/>
    </row>
    <row r="24" spans="1:9" hidden="1">
      <c r="A24" s="432"/>
      <c r="D24" s="431"/>
      <c r="E24" s="429"/>
      <c r="F24" s="429"/>
      <c r="G24" s="429"/>
      <c r="H24" s="429"/>
      <c r="I24" s="431"/>
    </row>
    <row r="25" spans="1:9">
      <c r="A25" s="420"/>
      <c r="B25" s="421"/>
      <c r="C25" s="421"/>
      <c r="D25" s="422"/>
      <c r="E25" s="434"/>
      <c r="F25" s="434"/>
      <c r="G25" s="434"/>
      <c r="H25" s="434"/>
      <c r="I25" s="422"/>
    </row>
    <row r="26" spans="1:9">
      <c r="A26" s="435" t="s">
        <v>490</v>
      </c>
      <c r="B26" s="426"/>
      <c r="C26" s="426"/>
      <c r="D26" s="427"/>
      <c r="E26" s="436">
        <f>SUM(E13:E25)</f>
        <v>3254.16</v>
      </c>
      <c r="F26" s="437">
        <f>SUM(F13:F25)</f>
        <v>31723.15</v>
      </c>
      <c r="G26" s="438">
        <f>SUM(G13:G25)</f>
        <v>32286.05</v>
      </c>
      <c r="H26" s="425"/>
      <c r="I26" s="438">
        <f>SUM(I13:I25)</f>
        <v>2691.2600000000039</v>
      </c>
    </row>
    <row r="27" spans="1:9">
      <c r="A27" s="418" t="s">
        <v>468</v>
      </c>
      <c r="E27" s="418" t="s">
        <v>491</v>
      </c>
      <c r="G27" s="632" t="s">
        <v>213</v>
      </c>
      <c r="H27" s="632"/>
    </row>
    <row r="28" spans="1:9">
      <c r="E28" s="418" t="s">
        <v>492</v>
      </c>
    </row>
    <row r="29" spans="1:9">
      <c r="A29" s="642" t="s">
        <v>493</v>
      </c>
      <c r="B29" s="642"/>
      <c r="C29" s="642"/>
      <c r="D29" s="642"/>
      <c r="E29" s="418" t="s">
        <v>491</v>
      </c>
      <c r="G29" s="632" t="s">
        <v>217</v>
      </c>
      <c r="H29" s="632"/>
    </row>
    <row r="30" spans="1:9">
      <c r="A30" s="642" t="s">
        <v>494</v>
      </c>
      <c r="B30" s="642"/>
      <c r="C30" s="642"/>
      <c r="D30" s="642"/>
      <c r="E30" s="418" t="s">
        <v>492</v>
      </c>
    </row>
  </sheetData>
  <mergeCells count="11">
    <mergeCell ref="A15:D15"/>
    <mergeCell ref="G27:H27"/>
    <mergeCell ref="A29:D29"/>
    <mergeCell ref="G29:H29"/>
    <mergeCell ref="A30:D30"/>
    <mergeCell ref="A13:D13"/>
    <mergeCell ref="A8:I8"/>
    <mergeCell ref="H10:I10"/>
    <mergeCell ref="A11:D11"/>
    <mergeCell ref="H11:I11"/>
    <mergeCell ref="H12:I12"/>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67C3B2-AC78-421D-94C3-4023F6AEB8F7}">
  <dimension ref="A1:W33"/>
  <sheetViews>
    <sheetView workbookViewId="0">
      <selection sqref="A1:XFD1048576"/>
    </sheetView>
  </sheetViews>
  <sheetFormatPr defaultRowHeight="12"/>
  <cols>
    <col min="1" max="1" width="23.42578125" style="337" customWidth="1"/>
    <col min="2" max="2" width="7.85546875" style="337" customWidth="1"/>
    <col min="3" max="4" width="8.140625" style="337" customWidth="1"/>
    <col min="5" max="5" width="7.5703125" style="337" customWidth="1"/>
    <col min="6" max="7" width="7.42578125" style="337" customWidth="1"/>
    <col min="8" max="8" width="8.42578125" style="337" customWidth="1"/>
    <col min="9" max="9" width="8.140625" style="337" customWidth="1"/>
    <col min="10" max="10" width="7.28515625" style="337" customWidth="1"/>
    <col min="11" max="11" width="8.140625" style="337" customWidth="1"/>
    <col min="12" max="12" width="9.42578125" style="337" customWidth="1"/>
    <col min="13" max="13" width="9.7109375" style="337" customWidth="1"/>
    <col min="14" max="14" width="9.140625" style="337"/>
    <col min="15" max="15" width="7.42578125" style="337" customWidth="1"/>
    <col min="16" max="16" width="7.5703125" style="337" customWidth="1"/>
    <col min="17" max="17" width="7.28515625" style="337" customWidth="1"/>
    <col min="18" max="18" width="7.5703125" style="337" customWidth="1"/>
    <col min="19" max="19" width="10.28515625" style="337" customWidth="1"/>
    <col min="20" max="22" width="9.140625" style="338"/>
    <col min="23" max="23" width="9.5703125" style="338" bestFit="1" customWidth="1"/>
    <col min="24" max="16384" width="9.140625" style="338"/>
  </cols>
  <sheetData>
    <row r="1" spans="1:19">
      <c r="A1" s="337" t="s">
        <v>432</v>
      </c>
      <c r="O1" s="645" t="s">
        <v>433</v>
      </c>
      <c r="P1" s="645"/>
      <c r="Q1" s="645"/>
      <c r="R1" s="645"/>
      <c r="S1" s="645"/>
    </row>
    <row r="2" spans="1:19" ht="15.75">
      <c r="B2" s="646" t="s">
        <v>248</v>
      </c>
      <c r="C2" s="646"/>
      <c r="D2" s="646"/>
      <c r="E2" s="646"/>
      <c r="F2" s="646"/>
      <c r="G2" s="646"/>
      <c r="H2" s="646"/>
      <c r="I2" s="646"/>
      <c r="J2" s="646"/>
      <c r="K2" s="646"/>
      <c r="L2" s="646"/>
      <c r="M2" s="646"/>
      <c r="N2" s="339"/>
      <c r="O2" s="645"/>
      <c r="P2" s="645"/>
      <c r="Q2" s="645"/>
      <c r="R2" s="645"/>
      <c r="S2" s="645"/>
    </row>
    <row r="3" spans="1:19">
      <c r="H3" s="337" t="s">
        <v>434</v>
      </c>
      <c r="I3" s="340"/>
      <c r="J3" s="340"/>
      <c r="K3" s="340"/>
      <c r="L3" s="340"/>
      <c r="M3" s="340"/>
      <c r="N3" s="341"/>
      <c r="O3" s="341"/>
      <c r="P3" s="341"/>
      <c r="Q3" s="341"/>
      <c r="R3" s="341"/>
      <c r="S3" s="341"/>
    </row>
    <row r="4" spans="1:19">
      <c r="I4" s="340"/>
      <c r="J4" s="340"/>
      <c r="K4" s="340"/>
      <c r="L4" s="340"/>
      <c r="M4" s="340"/>
      <c r="N4" s="341"/>
      <c r="O4" s="341"/>
      <c r="P4" s="341"/>
      <c r="Q4" s="341"/>
      <c r="R4" s="341"/>
      <c r="S4" s="341"/>
    </row>
    <row r="5" spans="1:19" ht="12.75">
      <c r="A5" s="647" t="s">
        <v>435</v>
      </c>
      <c r="B5" s="647"/>
      <c r="C5" s="647"/>
      <c r="D5" s="647"/>
      <c r="E5" s="647"/>
      <c r="F5" s="647"/>
      <c r="G5" s="647"/>
      <c r="H5" s="647"/>
      <c r="I5" s="647"/>
      <c r="J5" s="647"/>
      <c r="K5" s="647"/>
      <c r="L5" s="647"/>
      <c r="M5" s="647"/>
      <c r="N5" s="647"/>
      <c r="O5" s="647"/>
      <c r="P5" s="647"/>
      <c r="Q5" s="647"/>
      <c r="R5" s="647"/>
      <c r="S5" s="647"/>
    </row>
    <row r="6" spans="1:19">
      <c r="A6" s="342"/>
      <c r="B6" s="342"/>
      <c r="C6" s="342"/>
      <c r="D6" s="648">
        <v>46035</v>
      </c>
      <c r="E6" s="649"/>
      <c r="F6" s="649"/>
      <c r="G6" s="649"/>
      <c r="H6" s="649"/>
      <c r="I6" s="649"/>
      <c r="J6" s="649"/>
      <c r="K6" s="649"/>
      <c r="L6" s="649"/>
      <c r="M6" s="343"/>
      <c r="N6" s="342"/>
      <c r="O6" s="342"/>
      <c r="P6" s="342"/>
      <c r="Q6" s="342"/>
      <c r="R6" s="342"/>
      <c r="S6" s="342"/>
    </row>
    <row r="7" spans="1:19">
      <c r="A7" s="342"/>
      <c r="B7" s="342"/>
      <c r="C7" s="342"/>
      <c r="D7" s="342"/>
      <c r="E7" s="650" t="s">
        <v>436</v>
      </c>
      <c r="F7" s="650"/>
      <c r="G7" s="650"/>
      <c r="H7" s="650"/>
      <c r="I7" s="650"/>
      <c r="J7" s="650"/>
      <c r="K7" s="650"/>
      <c r="L7" s="650"/>
      <c r="M7" s="343"/>
      <c r="N7" s="342"/>
      <c r="O7" s="342"/>
      <c r="P7" s="342"/>
      <c r="Q7" s="342"/>
      <c r="R7" s="342"/>
      <c r="S7" s="342"/>
    </row>
    <row r="8" spans="1:19" ht="12.75">
      <c r="A8" s="344"/>
      <c r="B8" s="345"/>
      <c r="C8" s="345"/>
      <c r="D8" s="345"/>
      <c r="E8" s="345"/>
      <c r="F8" s="345"/>
      <c r="G8" s="345"/>
      <c r="H8" s="346"/>
      <c r="I8" s="346"/>
      <c r="J8" s="651"/>
      <c r="K8" s="651"/>
      <c r="N8" s="342"/>
      <c r="O8" s="342"/>
      <c r="P8" s="342"/>
      <c r="Q8" s="342"/>
      <c r="R8" s="342"/>
      <c r="S8" s="342"/>
    </row>
    <row r="9" spans="1:19" ht="15">
      <c r="A9" s="347"/>
      <c r="B9" s="348"/>
      <c r="C9" s="348"/>
      <c r="D9" s="349"/>
      <c r="E9" s="345"/>
      <c r="F9" s="345"/>
      <c r="G9" s="345"/>
      <c r="H9" s="346"/>
      <c r="I9" s="350" t="s">
        <v>437</v>
      </c>
      <c r="J9" s="652" t="s">
        <v>8</v>
      </c>
      <c r="K9" s="652"/>
      <c r="L9" s="652"/>
      <c r="M9" s="652"/>
      <c r="N9" s="652"/>
      <c r="O9" s="652"/>
      <c r="P9" s="652"/>
      <c r="Q9" s="346"/>
      <c r="R9" s="653">
        <v>2</v>
      </c>
      <c r="S9" s="654"/>
    </row>
    <row r="10" spans="1:19" ht="12.75">
      <c r="A10" s="347"/>
      <c r="B10" s="351"/>
      <c r="C10" s="351"/>
      <c r="D10" s="351"/>
      <c r="E10" s="352"/>
      <c r="F10" s="352"/>
      <c r="G10" s="352"/>
      <c r="H10" s="346"/>
      <c r="I10" s="643"/>
      <c r="J10" s="643"/>
      <c r="K10" s="643"/>
      <c r="L10" s="643"/>
      <c r="M10" s="643"/>
      <c r="N10" s="643"/>
      <c r="O10" s="643"/>
      <c r="Q10" s="353"/>
      <c r="R10" s="353"/>
      <c r="S10" s="353"/>
    </row>
    <row r="11" spans="1:19" ht="12.75">
      <c r="A11" s="347"/>
      <c r="B11" s="351"/>
      <c r="C11" s="351"/>
      <c r="D11" s="351"/>
      <c r="E11" s="352"/>
      <c r="F11" s="352"/>
      <c r="G11" s="352"/>
      <c r="H11" s="655" t="s">
        <v>438</v>
      </c>
      <c r="I11" s="655"/>
      <c r="J11" s="655"/>
      <c r="K11" s="655"/>
      <c r="L11" s="655"/>
      <c r="M11" s="655"/>
      <c r="N11" s="655"/>
      <c r="O11" s="655"/>
      <c r="Q11" s="353"/>
      <c r="R11" s="656" t="s">
        <v>439</v>
      </c>
      <c r="S11" s="657"/>
    </row>
    <row r="12" spans="1:19" ht="12.75">
      <c r="A12" s="354"/>
      <c r="B12" s="351"/>
      <c r="C12" s="355" t="s">
        <v>440</v>
      </c>
      <c r="D12" s="355"/>
      <c r="E12" s="356"/>
      <c r="F12" s="356"/>
      <c r="G12" s="357"/>
      <c r="H12" s="643" t="s">
        <v>13</v>
      </c>
      <c r="I12" s="643"/>
      <c r="J12" s="643"/>
      <c r="K12" s="643"/>
      <c r="L12" s="643"/>
      <c r="M12" s="643"/>
      <c r="N12" s="643"/>
      <c r="O12" s="644"/>
      <c r="P12" s="358" t="s">
        <v>22</v>
      </c>
      <c r="Q12" s="359" t="s">
        <v>23</v>
      </c>
      <c r="R12" s="359" t="s">
        <v>24</v>
      </c>
      <c r="S12" s="359" t="s">
        <v>25</v>
      </c>
    </row>
    <row r="13" spans="1:19" ht="13.5" thickBot="1">
      <c r="A13" s="360"/>
      <c r="B13" s="351"/>
      <c r="C13" s="351"/>
      <c r="D13" s="351"/>
      <c r="E13" s="361"/>
      <c r="F13" s="361"/>
      <c r="G13" s="361"/>
      <c r="H13" s="362"/>
      <c r="I13" s="362"/>
      <c r="J13" s="362"/>
      <c r="K13" s="362"/>
      <c r="L13" s="362"/>
      <c r="M13" s="362"/>
      <c r="N13" s="362"/>
      <c r="O13" s="362"/>
      <c r="P13" s="363"/>
      <c r="Q13" s="363"/>
      <c r="R13" s="363"/>
      <c r="S13" s="363"/>
    </row>
    <row r="14" spans="1:19" ht="12.75">
      <c r="A14" s="676" t="s">
        <v>441</v>
      </c>
      <c r="B14" s="658" t="s">
        <v>442</v>
      </c>
      <c r="C14" s="659"/>
      <c r="D14" s="659"/>
      <c r="E14" s="659"/>
      <c r="F14" s="659"/>
      <c r="G14" s="660"/>
      <c r="H14" s="661" t="s">
        <v>443</v>
      </c>
      <c r="I14" s="662"/>
      <c r="J14" s="662"/>
      <c r="K14" s="662"/>
      <c r="L14" s="663"/>
      <c r="M14" s="661" t="s">
        <v>444</v>
      </c>
      <c r="N14" s="662"/>
      <c r="O14" s="662"/>
      <c r="P14" s="662"/>
      <c r="Q14" s="662"/>
      <c r="R14" s="662"/>
      <c r="S14" s="663"/>
    </row>
    <row r="15" spans="1:19" ht="12.75">
      <c r="A15" s="677"/>
      <c r="B15" s="664" t="s">
        <v>445</v>
      </c>
      <c r="C15" s="665"/>
      <c r="D15" s="665"/>
      <c r="E15" s="665" t="s">
        <v>446</v>
      </c>
      <c r="F15" s="665"/>
      <c r="G15" s="666"/>
      <c r="H15" s="667" t="s">
        <v>447</v>
      </c>
      <c r="I15" s="668" t="s">
        <v>448</v>
      </c>
      <c r="J15" s="668" t="s">
        <v>449</v>
      </c>
      <c r="K15" s="669" t="s">
        <v>450</v>
      </c>
      <c r="L15" s="675" t="s">
        <v>232</v>
      </c>
      <c r="M15" s="667" t="s">
        <v>447</v>
      </c>
      <c r="N15" s="668" t="s">
        <v>448</v>
      </c>
      <c r="O15" s="668" t="s">
        <v>449</v>
      </c>
      <c r="P15" s="669" t="s">
        <v>451</v>
      </c>
      <c r="Q15" s="668" t="s">
        <v>452</v>
      </c>
      <c r="R15" s="668" t="s">
        <v>453</v>
      </c>
      <c r="S15" s="671" t="s">
        <v>232</v>
      </c>
    </row>
    <row r="16" spans="1:19" ht="67.5">
      <c r="A16" s="678"/>
      <c r="B16" s="364" t="s">
        <v>454</v>
      </c>
      <c r="C16" s="365" t="s">
        <v>455</v>
      </c>
      <c r="D16" s="365" t="s">
        <v>456</v>
      </c>
      <c r="E16" s="366" t="s">
        <v>454</v>
      </c>
      <c r="F16" s="365" t="s">
        <v>455</v>
      </c>
      <c r="G16" s="367" t="s">
        <v>457</v>
      </c>
      <c r="H16" s="667"/>
      <c r="I16" s="668"/>
      <c r="J16" s="668"/>
      <c r="K16" s="669"/>
      <c r="L16" s="675"/>
      <c r="M16" s="667"/>
      <c r="N16" s="668"/>
      <c r="O16" s="668"/>
      <c r="P16" s="669"/>
      <c r="Q16" s="668"/>
      <c r="R16" s="668"/>
      <c r="S16" s="672"/>
    </row>
    <row r="17" spans="1:23">
      <c r="A17" s="368">
        <v>1</v>
      </c>
      <c r="B17" s="369">
        <v>2</v>
      </c>
      <c r="C17" s="370">
        <v>3</v>
      </c>
      <c r="D17" s="370">
        <v>4</v>
      </c>
      <c r="E17" s="371">
        <v>5</v>
      </c>
      <c r="F17" s="370">
        <v>6</v>
      </c>
      <c r="G17" s="372">
        <v>7</v>
      </c>
      <c r="H17" s="373">
        <v>8</v>
      </c>
      <c r="I17" s="371">
        <v>9</v>
      </c>
      <c r="J17" s="371">
        <v>10</v>
      </c>
      <c r="K17" s="371">
        <v>11</v>
      </c>
      <c r="L17" s="374">
        <v>12</v>
      </c>
      <c r="M17" s="373">
        <v>13</v>
      </c>
      <c r="N17" s="371">
        <v>14</v>
      </c>
      <c r="O17" s="371">
        <v>15</v>
      </c>
      <c r="P17" s="371">
        <v>16</v>
      </c>
      <c r="Q17" s="371">
        <v>17</v>
      </c>
      <c r="R17" s="371">
        <v>18</v>
      </c>
      <c r="S17" s="374">
        <v>19</v>
      </c>
    </row>
    <row r="18" spans="1:23" ht="36">
      <c r="A18" s="375" t="s">
        <v>458</v>
      </c>
      <c r="B18" s="376">
        <v>2</v>
      </c>
      <c r="C18" s="376">
        <v>2</v>
      </c>
      <c r="D18" s="377">
        <v>2</v>
      </c>
      <c r="E18" s="376">
        <v>2</v>
      </c>
      <c r="F18" s="376">
        <v>2</v>
      </c>
      <c r="G18" s="378">
        <v>2</v>
      </c>
      <c r="H18" s="379">
        <v>83639</v>
      </c>
      <c r="I18" s="380">
        <f>N18</f>
        <v>0</v>
      </c>
      <c r="J18" s="380"/>
      <c r="K18" s="381">
        <f>P18</f>
        <v>180</v>
      </c>
      <c r="L18" s="382">
        <f t="shared" ref="L18:L24" si="0">SUM(H18:K18)</f>
        <v>83819</v>
      </c>
      <c r="M18" s="383">
        <f>79423+1720</f>
        <v>81143</v>
      </c>
      <c r="N18" s="380"/>
      <c r="O18" s="380"/>
      <c r="P18" s="380">
        <v>180</v>
      </c>
      <c r="Q18" s="384">
        <v>969</v>
      </c>
      <c r="R18" s="384"/>
      <c r="S18" s="382">
        <f t="shared" ref="S18:S24" si="1">SUM(M18:R18)</f>
        <v>82292</v>
      </c>
    </row>
    <row r="19" spans="1:23" ht="24">
      <c r="A19" s="385" t="s">
        <v>459</v>
      </c>
      <c r="B19" s="376"/>
      <c r="C19" s="376" t="s">
        <v>460</v>
      </c>
      <c r="D19" s="377"/>
      <c r="E19" s="376"/>
      <c r="F19" s="376"/>
      <c r="G19" s="378"/>
      <c r="H19" s="379"/>
      <c r="I19" s="380"/>
      <c r="J19" s="380"/>
      <c r="K19" s="381"/>
      <c r="L19" s="382">
        <f t="shared" si="0"/>
        <v>0</v>
      </c>
      <c r="M19" s="379"/>
      <c r="N19" s="380"/>
      <c r="O19" s="380"/>
      <c r="P19" s="380"/>
      <c r="Q19" s="384"/>
      <c r="R19" s="384"/>
      <c r="S19" s="382">
        <f t="shared" si="1"/>
        <v>0</v>
      </c>
    </row>
    <row r="20" spans="1:23" ht="12.75">
      <c r="A20" s="386" t="s">
        <v>461</v>
      </c>
      <c r="B20" s="376"/>
      <c r="C20" s="376"/>
      <c r="D20" s="377"/>
      <c r="E20" s="376"/>
      <c r="F20" s="376"/>
      <c r="G20" s="378"/>
      <c r="H20" s="379"/>
      <c r="I20" s="380"/>
      <c r="J20" s="380"/>
      <c r="K20" s="381"/>
      <c r="L20" s="382">
        <f t="shared" si="0"/>
        <v>0</v>
      </c>
      <c r="M20" s="379"/>
      <c r="N20" s="380"/>
      <c r="O20" s="380"/>
      <c r="P20" s="380"/>
      <c r="Q20" s="384"/>
      <c r="R20" s="384"/>
      <c r="S20" s="382">
        <f t="shared" si="1"/>
        <v>0</v>
      </c>
    </row>
    <row r="21" spans="1:23" ht="24">
      <c r="A21" s="375" t="s">
        <v>462</v>
      </c>
      <c r="B21" s="376"/>
      <c r="C21" s="376"/>
      <c r="D21" s="377"/>
      <c r="E21" s="376"/>
      <c r="F21" s="376"/>
      <c r="G21" s="378"/>
      <c r="H21" s="379"/>
      <c r="I21" s="380"/>
      <c r="J21" s="380"/>
      <c r="K21" s="381"/>
      <c r="L21" s="382">
        <f t="shared" si="0"/>
        <v>0</v>
      </c>
      <c r="M21" s="379"/>
      <c r="N21" s="380"/>
      <c r="O21" s="380"/>
      <c r="P21" s="380"/>
      <c r="Q21" s="384"/>
      <c r="R21" s="384"/>
      <c r="S21" s="382">
        <f t="shared" si="1"/>
        <v>0</v>
      </c>
    </row>
    <row r="22" spans="1:23" ht="24">
      <c r="A22" s="375" t="s">
        <v>463</v>
      </c>
      <c r="B22" s="376"/>
      <c r="C22" s="376"/>
      <c r="D22" s="377"/>
      <c r="E22" s="376"/>
      <c r="F22" s="376"/>
      <c r="G22" s="378"/>
      <c r="H22" s="379"/>
      <c r="I22" s="380"/>
      <c r="J22" s="380"/>
      <c r="K22" s="381"/>
      <c r="L22" s="382">
        <f t="shared" si="0"/>
        <v>0</v>
      </c>
      <c r="M22" s="379"/>
      <c r="N22" s="380"/>
      <c r="O22" s="380"/>
      <c r="P22" s="380"/>
      <c r="Q22" s="384"/>
      <c r="R22" s="384"/>
      <c r="S22" s="382">
        <f t="shared" si="1"/>
        <v>0</v>
      </c>
    </row>
    <row r="23" spans="1:23" ht="12.75">
      <c r="A23" s="386" t="s">
        <v>464</v>
      </c>
      <c r="B23" s="376">
        <v>3.5</v>
      </c>
      <c r="C23" s="376">
        <v>3.5</v>
      </c>
      <c r="D23" s="377">
        <v>3.5</v>
      </c>
      <c r="E23" s="376">
        <v>3.5</v>
      </c>
      <c r="F23" s="376">
        <v>3.5</v>
      </c>
      <c r="G23" s="378">
        <v>3.5</v>
      </c>
      <c r="H23" s="379">
        <f>M23+Q23+R23</f>
        <v>80200</v>
      </c>
      <c r="I23" s="380">
        <f>N23</f>
        <v>0</v>
      </c>
      <c r="J23" s="380">
        <f>O23</f>
        <v>4233</v>
      </c>
      <c r="K23" s="381">
        <f>P23</f>
        <v>414</v>
      </c>
      <c r="L23" s="382">
        <f t="shared" si="0"/>
        <v>84847</v>
      </c>
      <c r="M23" s="383">
        <f>71832+825</f>
        <v>72657</v>
      </c>
      <c r="N23" s="387"/>
      <c r="O23" s="387">
        <v>4233</v>
      </c>
      <c r="P23" s="387">
        <f>594-P18</f>
        <v>414</v>
      </c>
      <c r="Q23" s="387">
        <f>4074-Q18</f>
        <v>3105</v>
      </c>
      <c r="R23" s="383">
        <v>4438</v>
      </c>
      <c r="S23" s="382">
        <f t="shared" si="1"/>
        <v>84847</v>
      </c>
      <c r="U23" s="388"/>
      <c r="W23" s="389"/>
    </row>
    <row r="24" spans="1:23" ht="24">
      <c r="A24" s="390" t="s">
        <v>465</v>
      </c>
      <c r="B24" s="376">
        <v>0</v>
      </c>
      <c r="C24" s="376">
        <v>0</v>
      </c>
      <c r="D24" s="377">
        <v>0</v>
      </c>
      <c r="E24" s="376">
        <v>0</v>
      </c>
      <c r="F24" s="376">
        <v>0</v>
      </c>
      <c r="G24" s="378">
        <v>0</v>
      </c>
      <c r="H24" s="391"/>
      <c r="I24" s="392"/>
      <c r="J24" s="392"/>
      <c r="K24" s="393"/>
      <c r="L24" s="394">
        <f t="shared" si="0"/>
        <v>0</v>
      </c>
      <c r="M24" s="376"/>
      <c r="N24" s="376"/>
      <c r="O24" s="376"/>
      <c r="P24" s="376"/>
      <c r="Q24" s="376"/>
      <c r="R24" s="376"/>
      <c r="S24" s="395">
        <f t="shared" si="1"/>
        <v>0</v>
      </c>
    </row>
    <row r="25" spans="1:23" ht="12.75">
      <c r="A25" s="396" t="s">
        <v>466</v>
      </c>
      <c r="B25" s="397">
        <f t="shared" ref="B25:S25" si="2">SUM(B18,B20,B21,B22,B23)</f>
        <v>5.5</v>
      </c>
      <c r="C25" s="397">
        <f t="shared" si="2"/>
        <v>5.5</v>
      </c>
      <c r="D25" s="397">
        <f t="shared" si="2"/>
        <v>5.5</v>
      </c>
      <c r="E25" s="397">
        <f t="shared" si="2"/>
        <v>5.5</v>
      </c>
      <c r="F25" s="397">
        <f t="shared" si="2"/>
        <v>5.5</v>
      </c>
      <c r="G25" s="398">
        <f t="shared" si="2"/>
        <v>5.5</v>
      </c>
      <c r="H25" s="399">
        <f t="shared" si="2"/>
        <v>163839</v>
      </c>
      <c r="I25" s="399">
        <f t="shared" si="2"/>
        <v>0</v>
      </c>
      <c r="J25" s="399">
        <f t="shared" si="2"/>
        <v>4233</v>
      </c>
      <c r="K25" s="399">
        <f t="shared" si="2"/>
        <v>594</v>
      </c>
      <c r="L25" s="399">
        <f t="shared" si="2"/>
        <v>168666</v>
      </c>
      <c r="M25" s="400">
        <f t="shared" si="2"/>
        <v>153800</v>
      </c>
      <c r="N25" s="400">
        <f t="shared" si="2"/>
        <v>0</v>
      </c>
      <c r="O25" s="400">
        <f t="shared" si="2"/>
        <v>4233</v>
      </c>
      <c r="P25" s="400">
        <f t="shared" si="2"/>
        <v>594</v>
      </c>
      <c r="Q25" s="400">
        <f t="shared" si="2"/>
        <v>4074</v>
      </c>
      <c r="R25" s="400">
        <f t="shared" si="2"/>
        <v>4438</v>
      </c>
      <c r="S25" s="401">
        <f t="shared" si="2"/>
        <v>167139</v>
      </c>
      <c r="U25" s="389"/>
      <c r="V25" s="389"/>
      <c r="W25" s="383"/>
    </row>
    <row r="26" spans="1:23" ht="24.75" thickBot="1">
      <c r="A26" s="402" t="s">
        <v>459</v>
      </c>
      <c r="B26" s="403">
        <f t="shared" ref="B26:S26" si="3">SUM(B19,B20)</f>
        <v>0</v>
      </c>
      <c r="C26" s="404">
        <f t="shared" si="3"/>
        <v>0</v>
      </c>
      <c r="D26" s="404">
        <f t="shared" si="3"/>
        <v>0</v>
      </c>
      <c r="E26" s="404">
        <f t="shared" si="3"/>
        <v>0</v>
      </c>
      <c r="F26" s="404">
        <f t="shared" si="3"/>
        <v>0</v>
      </c>
      <c r="G26" s="405">
        <f t="shared" si="3"/>
        <v>0</v>
      </c>
      <c r="H26" s="403">
        <f t="shared" si="3"/>
        <v>0</v>
      </c>
      <c r="I26" s="404">
        <f t="shared" si="3"/>
        <v>0</v>
      </c>
      <c r="J26" s="404">
        <f t="shared" si="3"/>
        <v>0</v>
      </c>
      <c r="K26" s="404">
        <f t="shared" si="3"/>
        <v>0</v>
      </c>
      <c r="L26" s="405">
        <f t="shared" si="3"/>
        <v>0</v>
      </c>
      <c r="M26" s="403">
        <f t="shared" si="3"/>
        <v>0</v>
      </c>
      <c r="N26" s="404">
        <f t="shared" si="3"/>
        <v>0</v>
      </c>
      <c r="O26" s="404">
        <f t="shared" si="3"/>
        <v>0</v>
      </c>
      <c r="P26" s="404">
        <f t="shared" si="3"/>
        <v>0</v>
      </c>
      <c r="Q26" s="404">
        <f t="shared" si="3"/>
        <v>0</v>
      </c>
      <c r="R26" s="404">
        <f t="shared" si="3"/>
        <v>0</v>
      </c>
      <c r="S26" s="405">
        <f t="shared" si="3"/>
        <v>0</v>
      </c>
      <c r="U26" s="389"/>
      <c r="V26" s="406"/>
      <c r="W26" s="389"/>
    </row>
    <row r="27" spans="1:23" ht="12.75">
      <c r="A27" s="407" t="s">
        <v>467</v>
      </c>
      <c r="B27" s="407"/>
      <c r="C27" s="407"/>
      <c r="D27" s="346"/>
      <c r="E27" s="346"/>
      <c r="F27" s="346"/>
      <c r="G27" s="346"/>
      <c r="H27" s="346"/>
      <c r="I27" s="346"/>
      <c r="J27" s="346"/>
      <c r="K27" s="346"/>
      <c r="U27" s="408"/>
    </row>
    <row r="28" spans="1:23" ht="12.75">
      <c r="A28" s="409" t="s">
        <v>468</v>
      </c>
      <c r="B28" s="409"/>
      <c r="C28" s="409"/>
      <c r="E28" s="410"/>
      <c r="F28" s="410"/>
      <c r="G28" s="410"/>
      <c r="H28" s="410"/>
      <c r="I28" s="410"/>
      <c r="J28" s="409"/>
      <c r="K28" s="409"/>
      <c r="L28" s="673" t="s">
        <v>213</v>
      </c>
      <c r="M28" s="673"/>
      <c r="N28" s="673"/>
      <c r="O28" s="673"/>
      <c r="P28" s="673"/>
      <c r="U28" s="389"/>
    </row>
    <row r="29" spans="1:23" ht="12.75">
      <c r="A29" s="651"/>
      <c r="B29" s="651"/>
      <c r="C29" s="345"/>
      <c r="G29" s="670" t="s">
        <v>214</v>
      </c>
      <c r="H29" s="670"/>
      <c r="I29" s="407"/>
      <c r="J29" s="407"/>
      <c r="K29" s="407"/>
      <c r="L29" s="407"/>
      <c r="M29" s="411" t="s">
        <v>215</v>
      </c>
      <c r="N29" s="412"/>
      <c r="O29" s="345"/>
      <c r="U29" s="389"/>
    </row>
    <row r="30" spans="1:23" ht="12.75">
      <c r="A30" s="345"/>
      <c r="B30" s="345"/>
      <c r="C30" s="345"/>
      <c r="H30" s="345"/>
      <c r="K30" s="346"/>
      <c r="L30" s="346"/>
      <c r="M30" s="345"/>
      <c r="N30" s="345"/>
      <c r="O30" s="345"/>
    </row>
    <row r="31" spans="1:23" s="337" customFormat="1" ht="31.5" customHeight="1">
      <c r="A31" s="674" t="s">
        <v>469</v>
      </c>
      <c r="B31" s="674"/>
      <c r="C31" s="674"/>
      <c r="E31" s="410"/>
      <c r="F31" s="410"/>
      <c r="G31" s="410"/>
      <c r="H31" s="410"/>
      <c r="I31" s="410"/>
      <c r="J31" s="409"/>
      <c r="K31" s="409"/>
      <c r="L31" s="673" t="s">
        <v>217</v>
      </c>
      <c r="M31" s="673"/>
      <c r="N31" s="673"/>
      <c r="O31" s="673"/>
      <c r="P31" s="673"/>
    </row>
    <row r="32" spans="1:23" s="337" customFormat="1" ht="12.75">
      <c r="A32" s="651"/>
      <c r="B32" s="651"/>
      <c r="C32" s="345"/>
      <c r="G32" s="670" t="s">
        <v>214</v>
      </c>
      <c r="H32" s="670"/>
      <c r="I32" s="407"/>
      <c r="J32" s="407"/>
      <c r="K32" s="407"/>
      <c r="L32" s="407"/>
      <c r="M32" s="413" t="s">
        <v>215</v>
      </c>
      <c r="N32" s="412"/>
      <c r="O32" s="345"/>
    </row>
    <row r="33" spans="19:19">
      <c r="S33" s="414"/>
    </row>
  </sheetData>
  <mergeCells count="37">
    <mergeCell ref="A32:B32"/>
    <mergeCell ref="G32:H32"/>
    <mergeCell ref="R15:R16"/>
    <mergeCell ref="S15:S16"/>
    <mergeCell ref="L28:P28"/>
    <mergeCell ref="A29:B29"/>
    <mergeCell ref="G29:H29"/>
    <mergeCell ref="A31:C31"/>
    <mergeCell ref="L31:P31"/>
    <mergeCell ref="L15:L16"/>
    <mergeCell ref="M15:M16"/>
    <mergeCell ref="N15:N16"/>
    <mergeCell ref="O15:O16"/>
    <mergeCell ref="P15:P16"/>
    <mergeCell ref="Q15:Q16"/>
    <mergeCell ref="A14:A16"/>
    <mergeCell ref="B14:G14"/>
    <mergeCell ref="H14:L14"/>
    <mergeCell ref="M14:S14"/>
    <mergeCell ref="B15:D15"/>
    <mergeCell ref="E15:G15"/>
    <mergeCell ref="H15:H16"/>
    <mergeCell ref="I15:I16"/>
    <mergeCell ref="J15:J16"/>
    <mergeCell ref="K15:K16"/>
    <mergeCell ref="H12:O12"/>
    <mergeCell ref="O1:S2"/>
    <mergeCell ref="B2:M2"/>
    <mergeCell ref="A5:S5"/>
    <mergeCell ref="D6:L6"/>
    <mergeCell ref="E7:L7"/>
    <mergeCell ref="J8:K8"/>
    <mergeCell ref="J9:P9"/>
    <mergeCell ref="R9:S9"/>
    <mergeCell ref="I10:O10"/>
    <mergeCell ref="H11:O11"/>
    <mergeCell ref="R11:S11"/>
  </mergeCells>
  <dataValidations count="1">
    <dataValidation type="whole" allowBlank="1" showInputMessage="1" showErrorMessage="1" error="1&lt;=kodas&lt;5501" sqref="Q10:Q11" xr:uid="{B2F3DF07-FB42-4813-8733-9ADD76FAB7F7}">
      <formula1>1</formula1>
      <formula2>5501</formula2>
    </dataValidation>
  </dataValidation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2D3E6C-C63D-4FDE-BFA5-EA7C422FB197}">
  <dimension ref="A1:W32"/>
  <sheetViews>
    <sheetView workbookViewId="0">
      <selection activeCell="O35" sqref="O35"/>
    </sheetView>
  </sheetViews>
  <sheetFormatPr defaultRowHeight="12"/>
  <cols>
    <col min="1" max="1" width="23.42578125" style="337" customWidth="1"/>
    <col min="2" max="2" width="7.85546875" style="337" customWidth="1"/>
    <col min="3" max="4" width="8.140625" style="337" customWidth="1"/>
    <col min="5" max="5" width="7.5703125" style="337" customWidth="1"/>
    <col min="6" max="7" width="7.42578125" style="337" customWidth="1"/>
    <col min="8" max="8" width="8.42578125" style="337" customWidth="1"/>
    <col min="9" max="9" width="8.140625" style="337" customWidth="1"/>
    <col min="10" max="10" width="7.28515625" style="337" customWidth="1"/>
    <col min="11" max="11" width="8.140625" style="337" customWidth="1"/>
    <col min="12" max="12" width="9.42578125" style="337" customWidth="1"/>
    <col min="13" max="13" width="9.7109375" style="337" customWidth="1"/>
    <col min="14" max="14" width="9.140625" style="337"/>
    <col min="15" max="15" width="7.42578125" style="337" customWidth="1"/>
    <col min="16" max="16" width="7.5703125" style="337" customWidth="1"/>
    <col min="17" max="17" width="7.28515625" style="337" customWidth="1"/>
    <col min="18" max="18" width="7.5703125" style="337" customWidth="1"/>
    <col min="19" max="19" width="10.28515625" style="337" customWidth="1"/>
    <col min="20" max="21" width="9.140625" style="338"/>
    <col min="22" max="22" width="12.5703125" style="338" customWidth="1"/>
    <col min="23" max="16384" width="9.140625" style="338"/>
  </cols>
  <sheetData>
    <row r="1" spans="1:19">
      <c r="A1" s="337" t="s">
        <v>432</v>
      </c>
      <c r="O1" s="645" t="s">
        <v>433</v>
      </c>
      <c r="P1" s="645"/>
      <c r="Q1" s="645"/>
      <c r="R1" s="645"/>
      <c r="S1" s="645"/>
    </row>
    <row r="2" spans="1:19" ht="15.75">
      <c r="B2" s="646" t="s">
        <v>248</v>
      </c>
      <c r="C2" s="646"/>
      <c r="D2" s="646"/>
      <c r="E2" s="646"/>
      <c r="F2" s="646"/>
      <c r="G2" s="646"/>
      <c r="H2" s="646"/>
      <c r="I2" s="646"/>
      <c r="J2" s="646"/>
      <c r="K2" s="646"/>
      <c r="L2" s="646"/>
      <c r="M2" s="646"/>
      <c r="N2" s="339"/>
      <c r="O2" s="645"/>
      <c r="P2" s="645"/>
      <c r="Q2" s="645"/>
      <c r="R2" s="645"/>
      <c r="S2" s="645"/>
    </row>
    <row r="3" spans="1:19">
      <c r="H3" s="337" t="s">
        <v>434</v>
      </c>
      <c r="I3" s="340"/>
      <c r="J3" s="340"/>
      <c r="K3" s="340"/>
      <c r="L3" s="340"/>
      <c r="M3" s="340"/>
      <c r="N3" s="341"/>
      <c r="O3" s="341"/>
      <c r="P3" s="341"/>
      <c r="Q3" s="341"/>
      <c r="R3" s="341"/>
      <c r="S3" s="341"/>
    </row>
    <row r="4" spans="1:19">
      <c r="I4" s="340"/>
      <c r="J4" s="340"/>
      <c r="K4" s="340"/>
      <c r="L4" s="340"/>
      <c r="M4" s="340"/>
      <c r="N4" s="341"/>
      <c r="O4" s="341"/>
      <c r="P4" s="341"/>
      <c r="Q4" s="341"/>
      <c r="R4" s="341"/>
      <c r="S4" s="341"/>
    </row>
    <row r="5" spans="1:19" ht="12.75">
      <c r="A5" s="647" t="s">
        <v>435</v>
      </c>
      <c r="B5" s="647"/>
      <c r="C5" s="647"/>
      <c r="D5" s="647"/>
      <c r="E5" s="647"/>
      <c r="F5" s="647"/>
      <c r="G5" s="647"/>
      <c r="H5" s="647"/>
      <c r="I5" s="647"/>
      <c r="J5" s="647"/>
      <c r="K5" s="647"/>
      <c r="L5" s="647"/>
      <c r="M5" s="647"/>
      <c r="N5" s="647"/>
      <c r="O5" s="647"/>
      <c r="P5" s="647"/>
      <c r="Q5" s="647"/>
      <c r="R5" s="647"/>
      <c r="S5" s="647"/>
    </row>
    <row r="6" spans="1:19">
      <c r="A6" s="342"/>
      <c r="B6" s="342"/>
      <c r="C6" s="342"/>
      <c r="D6" s="648">
        <v>46035</v>
      </c>
      <c r="E6" s="649"/>
      <c r="F6" s="649"/>
      <c r="G6" s="649"/>
      <c r="H6" s="649"/>
      <c r="I6" s="649"/>
      <c r="J6" s="649"/>
      <c r="K6" s="649"/>
      <c r="L6" s="649"/>
      <c r="M6" s="343"/>
      <c r="N6" s="342"/>
      <c r="O6" s="342"/>
      <c r="P6" s="342"/>
      <c r="Q6" s="342"/>
      <c r="R6" s="342"/>
      <c r="S6" s="342"/>
    </row>
    <row r="7" spans="1:19">
      <c r="A7" s="342"/>
      <c r="B7" s="342"/>
      <c r="C7" s="342"/>
      <c r="D7" s="342"/>
      <c r="E7" s="650" t="s">
        <v>436</v>
      </c>
      <c r="F7" s="650"/>
      <c r="G7" s="650"/>
      <c r="H7" s="650"/>
      <c r="I7" s="650"/>
      <c r="J7" s="650"/>
      <c r="K7" s="650"/>
      <c r="L7" s="650"/>
      <c r="M7" s="343"/>
      <c r="N7" s="342"/>
      <c r="O7" s="342"/>
      <c r="P7" s="342"/>
      <c r="Q7" s="342"/>
      <c r="R7" s="342"/>
      <c r="S7" s="342"/>
    </row>
    <row r="8" spans="1:19" ht="12.75">
      <c r="A8" s="344"/>
      <c r="B8" s="345"/>
      <c r="C8" s="345"/>
      <c r="D8" s="345"/>
      <c r="E8" s="345"/>
      <c r="F8" s="345"/>
      <c r="G8" s="345"/>
      <c r="H8" s="346"/>
      <c r="I8" s="346"/>
      <c r="J8" s="651"/>
      <c r="K8" s="651"/>
      <c r="N8" s="342"/>
      <c r="O8" s="342"/>
      <c r="P8" s="342"/>
      <c r="Q8" s="342"/>
      <c r="R8" s="342"/>
      <c r="S8" s="342"/>
    </row>
    <row r="9" spans="1:19" ht="15">
      <c r="A9" s="347"/>
      <c r="B9" s="348"/>
      <c r="C9" s="348"/>
      <c r="D9" s="349"/>
      <c r="E9" s="345"/>
      <c r="F9" s="345"/>
      <c r="G9" s="345"/>
      <c r="H9" s="346"/>
      <c r="I9" s="350" t="s">
        <v>437</v>
      </c>
      <c r="J9" s="652" t="s">
        <v>8</v>
      </c>
      <c r="K9" s="652"/>
      <c r="L9" s="652"/>
      <c r="M9" s="652"/>
      <c r="N9" s="652"/>
      <c r="O9" s="652"/>
      <c r="P9" s="652"/>
      <c r="Q9" s="346"/>
      <c r="R9" s="653">
        <v>2</v>
      </c>
      <c r="S9" s="654"/>
    </row>
    <row r="10" spans="1:19" ht="12.75">
      <c r="A10" s="347"/>
      <c r="B10" s="351"/>
      <c r="C10" s="351"/>
      <c r="D10" s="351"/>
      <c r="E10" s="352"/>
      <c r="F10" s="352"/>
      <c r="G10" s="352"/>
      <c r="H10" s="346"/>
      <c r="I10" s="643"/>
      <c r="J10" s="643"/>
      <c r="K10" s="643"/>
      <c r="L10" s="643"/>
      <c r="M10" s="643"/>
      <c r="N10" s="643"/>
      <c r="O10" s="643"/>
      <c r="Q10" s="353"/>
      <c r="R10" s="353"/>
      <c r="S10" s="353"/>
    </row>
    <row r="11" spans="1:19" ht="12.75">
      <c r="A11" s="347"/>
      <c r="B11" s="351"/>
      <c r="C11" s="351"/>
      <c r="D11" s="351"/>
      <c r="E11" s="352"/>
      <c r="F11" s="352"/>
      <c r="G11" s="352"/>
      <c r="H11" s="655" t="s">
        <v>438</v>
      </c>
      <c r="I11" s="655"/>
      <c r="J11" s="655"/>
      <c r="K11" s="655"/>
      <c r="L11" s="655"/>
      <c r="M11" s="655"/>
      <c r="N11" s="655"/>
      <c r="O11" s="655"/>
      <c r="Q11" s="353"/>
      <c r="R11" s="656" t="s">
        <v>439</v>
      </c>
      <c r="S11" s="657"/>
    </row>
    <row r="12" spans="1:19" ht="12.75">
      <c r="A12" s="354"/>
      <c r="B12" s="351"/>
      <c r="C12" s="355" t="s">
        <v>440</v>
      </c>
      <c r="D12" s="355"/>
      <c r="E12" s="356"/>
      <c r="F12" s="356"/>
      <c r="G12" s="357"/>
      <c r="H12" s="643" t="s">
        <v>13</v>
      </c>
      <c r="I12" s="643"/>
      <c r="J12" s="643"/>
      <c r="K12" s="643"/>
      <c r="L12" s="643"/>
      <c r="M12" s="643"/>
      <c r="N12" s="643"/>
      <c r="O12" s="644"/>
      <c r="P12" s="358" t="s">
        <v>22</v>
      </c>
      <c r="Q12" s="359" t="s">
        <v>226</v>
      </c>
      <c r="R12" s="359" t="s">
        <v>25</v>
      </c>
      <c r="S12" s="359" t="s">
        <v>225</v>
      </c>
    </row>
    <row r="13" spans="1:19" ht="13.5" thickBot="1">
      <c r="A13" s="360"/>
      <c r="B13" s="351"/>
      <c r="C13" s="351"/>
      <c r="D13" s="351"/>
      <c r="E13" s="361"/>
      <c r="F13" s="361"/>
      <c r="G13" s="361"/>
      <c r="H13" s="362"/>
      <c r="I13" s="362"/>
      <c r="J13" s="362"/>
      <c r="K13" s="362"/>
      <c r="L13" s="362"/>
      <c r="M13" s="362"/>
      <c r="N13" s="362"/>
      <c r="O13" s="362"/>
      <c r="P13" s="363"/>
      <c r="Q13" s="363"/>
      <c r="R13" s="363"/>
      <c r="S13" s="363"/>
    </row>
    <row r="14" spans="1:19" ht="12.75">
      <c r="A14" s="676" t="s">
        <v>441</v>
      </c>
      <c r="B14" s="658" t="s">
        <v>442</v>
      </c>
      <c r="C14" s="659"/>
      <c r="D14" s="659"/>
      <c r="E14" s="659"/>
      <c r="F14" s="659"/>
      <c r="G14" s="660"/>
      <c r="H14" s="661" t="s">
        <v>443</v>
      </c>
      <c r="I14" s="662"/>
      <c r="J14" s="662"/>
      <c r="K14" s="662"/>
      <c r="L14" s="663"/>
      <c r="M14" s="661" t="s">
        <v>444</v>
      </c>
      <c r="N14" s="662"/>
      <c r="O14" s="662"/>
      <c r="P14" s="662"/>
      <c r="Q14" s="662"/>
      <c r="R14" s="662"/>
      <c r="S14" s="663"/>
    </row>
    <row r="15" spans="1:19" ht="12.75">
      <c r="A15" s="677"/>
      <c r="B15" s="664" t="s">
        <v>445</v>
      </c>
      <c r="C15" s="665"/>
      <c r="D15" s="665"/>
      <c r="E15" s="665" t="s">
        <v>446</v>
      </c>
      <c r="F15" s="665"/>
      <c r="G15" s="666"/>
      <c r="H15" s="667" t="s">
        <v>447</v>
      </c>
      <c r="I15" s="668" t="s">
        <v>448</v>
      </c>
      <c r="J15" s="668" t="s">
        <v>449</v>
      </c>
      <c r="K15" s="669" t="s">
        <v>450</v>
      </c>
      <c r="L15" s="675" t="s">
        <v>232</v>
      </c>
      <c r="M15" s="667" t="s">
        <v>447</v>
      </c>
      <c r="N15" s="668" t="s">
        <v>448</v>
      </c>
      <c r="O15" s="668" t="s">
        <v>449</v>
      </c>
      <c r="P15" s="669" t="s">
        <v>451</v>
      </c>
      <c r="Q15" s="668" t="s">
        <v>452</v>
      </c>
      <c r="R15" s="668" t="s">
        <v>453</v>
      </c>
      <c r="S15" s="671" t="s">
        <v>232</v>
      </c>
    </row>
    <row r="16" spans="1:19" ht="67.5">
      <c r="A16" s="678"/>
      <c r="B16" s="364" t="s">
        <v>454</v>
      </c>
      <c r="C16" s="365" t="s">
        <v>455</v>
      </c>
      <c r="D16" s="365" t="s">
        <v>456</v>
      </c>
      <c r="E16" s="366" t="s">
        <v>454</v>
      </c>
      <c r="F16" s="365" t="s">
        <v>455</v>
      </c>
      <c r="G16" s="367" t="s">
        <v>457</v>
      </c>
      <c r="H16" s="667"/>
      <c r="I16" s="668"/>
      <c r="J16" s="668"/>
      <c r="K16" s="669"/>
      <c r="L16" s="675"/>
      <c r="M16" s="667"/>
      <c r="N16" s="668"/>
      <c r="O16" s="668"/>
      <c r="P16" s="669"/>
      <c r="Q16" s="668"/>
      <c r="R16" s="668"/>
      <c r="S16" s="672"/>
    </row>
    <row r="17" spans="1:23">
      <c r="A17" s="368">
        <v>1</v>
      </c>
      <c r="B17" s="369">
        <v>2</v>
      </c>
      <c r="C17" s="370">
        <v>3</v>
      </c>
      <c r="D17" s="370">
        <v>4</v>
      </c>
      <c r="E17" s="371">
        <v>5</v>
      </c>
      <c r="F17" s="370">
        <v>6</v>
      </c>
      <c r="G17" s="372">
        <v>7</v>
      </c>
      <c r="H17" s="373">
        <v>8</v>
      </c>
      <c r="I17" s="371">
        <v>9</v>
      </c>
      <c r="J17" s="371">
        <v>10</v>
      </c>
      <c r="K17" s="371">
        <v>11</v>
      </c>
      <c r="L17" s="374">
        <v>12</v>
      </c>
      <c r="M17" s="373">
        <v>13</v>
      </c>
      <c r="N17" s="371">
        <v>14</v>
      </c>
      <c r="O17" s="371">
        <v>15</v>
      </c>
      <c r="P17" s="371">
        <v>16</v>
      </c>
      <c r="Q17" s="371">
        <v>17</v>
      </c>
      <c r="R17" s="371">
        <v>18</v>
      </c>
      <c r="S17" s="374">
        <v>19</v>
      </c>
    </row>
    <row r="18" spans="1:23" ht="36">
      <c r="A18" s="375" t="s">
        <v>458</v>
      </c>
      <c r="B18" s="415"/>
      <c r="C18" s="376"/>
      <c r="D18" s="377"/>
      <c r="E18" s="376"/>
      <c r="F18" s="376"/>
      <c r="G18" s="378"/>
      <c r="H18" s="379"/>
      <c r="I18" s="380"/>
      <c r="J18" s="380"/>
      <c r="K18" s="381">
        <v>0</v>
      </c>
      <c r="L18" s="382">
        <f t="shared" ref="L18:L24" si="0">SUM(H18:K18)</f>
        <v>0</v>
      </c>
      <c r="M18" s="379"/>
      <c r="N18" s="380"/>
      <c r="O18" s="380"/>
      <c r="P18" s="380"/>
      <c r="Q18" s="384"/>
      <c r="R18" s="384"/>
      <c r="S18" s="382">
        <f t="shared" ref="S18:S24" si="1">SUM(M18:R18)</f>
        <v>0</v>
      </c>
    </row>
    <row r="19" spans="1:23" ht="24">
      <c r="A19" s="385" t="s">
        <v>459</v>
      </c>
      <c r="B19" s="415"/>
      <c r="C19" s="376" t="s">
        <v>460</v>
      </c>
      <c r="D19" s="377"/>
      <c r="E19" s="376"/>
      <c r="F19" s="376"/>
      <c r="G19" s="378"/>
      <c r="H19" s="379"/>
      <c r="I19" s="380"/>
      <c r="J19" s="380"/>
      <c r="K19" s="381"/>
      <c r="L19" s="382">
        <f t="shared" si="0"/>
        <v>0</v>
      </c>
      <c r="M19" s="379"/>
      <c r="N19" s="380"/>
      <c r="O19" s="380"/>
      <c r="P19" s="380"/>
      <c r="Q19" s="384"/>
      <c r="R19" s="384"/>
      <c r="S19" s="382">
        <f t="shared" si="1"/>
        <v>0</v>
      </c>
    </row>
    <row r="20" spans="1:23" ht="12.75">
      <c r="A20" s="386" t="s">
        <v>461</v>
      </c>
      <c r="B20" s="415"/>
      <c r="C20" s="376"/>
      <c r="D20" s="377"/>
      <c r="E20" s="376"/>
      <c r="F20" s="376"/>
      <c r="G20" s="378"/>
      <c r="H20" s="379"/>
      <c r="I20" s="380"/>
      <c r="J20" s="380"/>
      <c r="K20" s="381"/>
      <c r="L20" s="382">
        <f t="shared" si="0"/>
        <v>0</v>
      </c>
      <c r="M20" s="379"/>
      <c r="N20" s="380"/>
      <c r="O20" s="380"/>
      <c r="P20" s="380"/>
      <c r="Q20" s="384"/>
      <c r="R20" s="384"/>
      <c r="S20" s="382">
        <f t="shared" si="1"/>
        <v>0</v>
      </c>
    </row>
    <row r="21" spans="1:23" ht="24">
      <c r="A21" s="375" t="s">
        <v>462</v>
      </c>
      <c r="B21" s="415"/>
      <c r="C21" s="376"/>
      <c r="D21" s="377"/>
      <c r="E21" s="376"/>
      <c r="F21" s="376"/>
      <c r="G21" s="378"/>
      <c r="H21" s="379"/>
      <c r="I21" s="380"/>
      <c r="J21" s="380"/>
      <c r="K21" s="381"/>
      <c r="L21" s="382">
        <f t="shared" si="0"/>
        <v>0</v>
      </c>
      <c r="M21" s="379"/>
      <c r="N21" s="380"/>
      <c r="O21" s="380"/>
      <c r="P21" s="380"/>
      <c r="Q21" s="384"/>
      <c r="R21" s="384"/>
      <c r="S21" s="382">
        <f t="shared" si="1"/>
        <v>0</v>
      </c>
    </row>
    <row r="22" spans="1:23" ht="24">
      <c r="A22" s="375" t="s">
        <v>463</v>
      </c>
      <c r="B22" s="415"/>
      <c r="C22" s="376"/>
      <c r="D22" s="377"/>
      <c r="E22" s="376"/>
      <c r="F22" s="376"/>
      <c r="G22" s="378"/>
      <c r="H22" s="379"/>
      <c r="I22" s="380"/>
      <c r="J22" s="380"/>
      <c r="K22" s="381"/>
      <c r="L22" s="382">
        <f t="shared" si="0"/>
        <v>0</v>
      </c>
      <c r="M22" s="379"/>
      <c r="N22" s="380"/>
      <c r="O22" s="380"/>
      <c r="P22" s="380"/>
      <c r="Q22" s="384"/>
      <c r="R22" s="384"/>
      <c r="S22" s="382">
        <f t="shared" si="1"/>
        <v>0</v>
      </c>
    </row>
    <row r="23" spans="1:23" ht="12.75">
      <c r="A23" s="386" t="s">
        <v>464</v>
      </c>
      <c r="B23" s="376">
        <v>2.5</v>
      </c>
      <c r="C23" s="376">
        <v>3</v>
      </c>
      <c r="D23" s="377">
        <v>2.54</v>
      </c>
      <c r="E23" s="376">
        <v>2.5</v>
      </c>
      <c r="F23" s="376">
        <v>2.5</v>
      </c>
      <c r="G23" s="378">
        <v>2.54</v>
      </c>
      <c r="H23" s="379">
        <f>M23+Q23</f>
        <v>54755</v>
      </c>
      <c r="I23" s="380">
        <f>N23</f>
        <v>0</v>
      </c>
      <c r="J23" s="380">
        <f>O23</f>
        <v>6287</v>
      </c>
      <c r="K23" s="381">
        <f>P23</f>
        <v>2358</v>
      </c>
      <c r="L23" s="382">
        <f t="shared" si="0"/>
        <v>63400</v>
      </c>
      <c r="M23" s="383">
        <f>52645+173</f>
        <v>52818</v>
      </c>
      <c r="N23" s="380"/>
      <c r="O23" s="380">
        <v>6287</v>
      </c>
      <c r="P23" s="416">
        <v>2358</v>
      </c>
      <c r="Q23" s="384">
        <v>1937</v>
      </c>
      <c r="R23" s="384"/>
      <c r="S23" s="382">
        <f t="shared" si="1"/>
        <v>63400</v>
      </c>
      <c r="V23" s="388"/>
      <c r="W23" s="389"/>
    </row>
    <row r="24" spans="1:23" ht="24">
      <c r="A24" s="390" t="s">
        <v>465</v>
      </c>
      <c r="B24" s="376">
        <v>0</v>
      </c>
      <c r="C24" s="376">
        <v>0</v>
      </c>
      <c r="D24" s="377">
        <v>0</v>
      </c>
      <c r="E24" s="376">
        <v>0</v>
      </c>
      <c r="F24" s="376">
        <v>0</v>
      </c>
      <c r="G24" s="378">
        <v>0</v>
      </c>
      <c r="H24" s="391"/>
      <c r="I24" s="392"/>
      <c r="J24" s="392"/>
      <c r="K24" s="393"/>
      <c r="L24" s="394">
        <f t="shared" si="0"/>
        <v>0</v>
      </c>
      <c r="M24" s="376"/>
      <c r="N24" s="376"/>
      <c r="O24" s="376"/>
      <c r="P24" s="376"/>
      <c r="Q24" s="376"/>
      <c r="R24" s="376"/>
      <c r="S24" s="395">
        <f t="shared" si="1"/>
        <v>0</v>
      </c>
    </row>
    <row r="25" spans="1:23" ht="12.75">
      <c r="A25" s="396" t="s">
        <v>466</v>
      </c>
      <c r="B25" s="397">
        <f t="shared" ref="B25:S25" si="2">SUM(B18,B20,B21,B22,B23)</f>
        <v>2.5</v>
      </c>
      <c r="C25" s="397">
        <f t="shared" si="2"/>
        <v>3</v>
      </c>
      <c r="D25" s="397">
        <f t="shared" si="2"/>
        <v>2.54</v>
      </c>
      <c r="E25" s="397">
        <f t="shared" si="2"/>
        <v>2.5</v>
      </c>
      <c r="F25" s="397">
        <v>2.5</v>
      </c>
      <c r="G25" s="398">
        <f t="shared" si="2"/>
        <v>2.54</v>
      </c>
      <c r="H25" s="399">
        <f t="shared" si="2"/>
        <v>54755</v>
      </c>
      <c r="I25" s="399">
        <f t="shared" si="2"/>
        <v>0</v>
      </c>
      <c r="J25" s="399">
        <f t="shared" si="2"/>
        <v>6287</v>
      </c>
      <c r="K25" s="399">
        <f t="shared" si="2"/>
        <v>2358</v>
      </c>
      <c r="L25" s="417">
        <f t="shared" si="2"/>
        <v>63400</v>
      </c>
      <c r="M25" s="417">
        <f t="shared" si="2"/>
        <v>52818</v>
      </c>
      <c r="N25" s="417">
        <f t="shared" si="2"/>
        <v>0</v>
      </c>
      <c r="O25" s="417">
        <f t="shared" si="2"/>
        <v>6287</v>
      </c>
      <c r="P25" s="417">
        <f t="shared" si="2"/>
        <v>2358</v>
      </c>
      <c r="Q25" s="417">
        <f t="shared" si="2"/>
        <v>1937</v>
      </c>
      <c r="R25" s="417">
        <f t="shared" si="2"/>
        <v>0</v>
      </c>
      <c r="S25" s="401">
        <f t="shared" si="2"/>
        <v>63400</v>
      </c>
      <c r="U25" s="389"/>
      <c r="V25" s="389"/>
      <c r="W25" s="383"/>
    </row>
    <row r="26" spans="1:23" ht="24.75" thickBot="1">
      <c r="A26" s="402" t="s">
        <v>459</v>
      </c>
      <c r="B26" s="403">
        <f t="shared" ref="B26:S26" si="3">SUM(B19,B20)</f>
        <v>0</v>
      </c>
      <c r="C26" s="404">
        <f t="shared" si="3"/>
        <v>0</v>
      </c>
      <c r="D26" s="404">
        <f t="shared" si="3"/>
        <v>0</v>
      </c>
      <c r="E26" s="404">
        <f t="shared" si="3"/>
        <v>0</v>
      </c>
      <c r="F26" s="404">
        <f t="shared" si="3"/>
        <v>0</v>
      </c>
      <c r="G26" s="405">
        <f t="shared" si="3"/>
        <v>0</v>
      </c>
      <c r="H26" s="403">
        <f t="shared" si="3"/>
        <v>0</v>
      </c>
      <c r="I26" s="404">
        <f t="shared" si="3"/>
        <v>0</v>
      </c>
      <c r="J26" s="404">
        <f t="shared" si="3"/>
        <v>0</v>
      </c>
      <c r="K26" s="404">
        <f t="shared" si="3"/>
        <v>0</v>
      </c>
      <c r="L26" s="405">
        <f t="shared" si="3"/>
        <v>0</v>
      </c>
      <c r="M26" s="403">
        <f t="shared" si="3"/>
        <v>0</v>
      </c>
      <c r="N26" s="404">
        <f t="shared" si="3"/>
        <v>0</v>
      </c>
      <c r="O26" s="404">
        <f t="shared" si="3"/>
        <v>0</v>
      </c>
      <c r="P26" s="404">
        <f t="shared" si="3"/>
        <v>0</v>
      </c>
      <c r="Q26" s="404">
        <f t="shared" si="3"/>
        <v>0</v>
      </c>
      <c r="R26" s="404">
        <f t="shared" si="3"/>
        <v>0</v>
      </c>
      <c r="S26" s="405">
        <f t="shared" si="3"/>
        <v>0</v>
      </c>
      <c r="U26" s="389"/>
      <c r="V26" s="277"/>
      <c r="W26" s="389"/>
    </row>
    <row r="27" spans="1:23" ht="12.75">
      <c r="A27" s="407" t="s">
        <v>467</v>
      </c>
      <c r="B27" s="407"/>
      <c r="C27" s="407"/>
      <c r="D27" s="346"/>
      <c r="E27" s="346"/>
      <c r="F27" s="346"/>
      <c r="G27" s="346"/>
      <c r="H27" s="346"/>
      <c r="I27" s="346"/>
      <c r="J27" s="346"/>
      <c r="K27" s="346"/>
      <c r="V27" s="408"/>
    </row>
    <row r="28" spans="1:23" ht="12.75">
      <c r="A28" s="409" t="s">
        <v>468</v>
      </c>
      <c r="B28" s="409"/>
      <c r="C28" s="409"/>
      <c r="E28" s="410"/>
      <c r="F28" s="410"/>
      <c r="G28" s="410"/>
      <c r="H28" s="410"/>
      <c r="I28" s="410"/>
      <c r="J28" s="409"/>
      <c r="K28" s="409"/>
      <c r="L28" s="673" t="s">
        <v>213</v>
      </c>
      <c r="M28" s="673"/>
      <c r="N28" s="673"/>
      <c r="O28" s="673"/>
      <c r="P28" s="673"/>
    </row>
    <row r="29" spans="1:23" ht="12.75">
      <c r="A29" s="651"/>
      <c r="B29" s="651"/>
      <c r="C29" s="345"/>
      <c r="G29" s="670" t="s">
        <v>214</v>
      </c>
      <c r="H29" s="670"/>
      <c r="I29" s="407"/>
      <c r="J29" s="407"/>
      <c r="K29" s="407"/>
      <c r="L29" s="407"/>
      <c r="M29" s="411" t="s">
        <v>215</v>
      </c>
      <c r="N29" s="412"/>
      <c r="O29" s="345"/>
    </row>
    <row r="30" spans="1:23" ht="12.75">
      <c r="A30" s="345"/>
      <c r="B30" s="345"/>
      <c r="C30" s="345"/>
      <c r="H30" s="345"/>
      <c r="K30" s="346"/>
      <c r="L30" s="346"/>
      <c r="M30" s="345"/>
      <c r="N30" s="345"/>
      <c r="O30" s="345"/>
    </row>
    <row r="31" spans="1:23" s="337" customFormat="1" ht="12.75" customHeight="1">
      <c r="A31" s="679" t="s">
        <v>216</v>
      </c>
      <c r="B31" s="679"/>
      <c r="C31" s="679"/>
      <c r="D31" s="679"/>
      <c r="E31" s="410"/>
      <c r="F31" s="410"/>
      <c r="G31" s="410"/>
      <c r="H31" s="410"/>
      <c r="I31" s="410"/>
      <c r="J31" s="409"/>
      <c r="K31" s="409"/>
      <c r="L31" s="673" t="s">
        <v>217</v>
      </c>
      <c r="M31" s="673"/>
      <c r="N31" s="673"/>
      <c r="O31" s="673"/>
      <c r="P31" s="673"/>
    </row>
    <row r="32" spans="1:23" s="337" customFormat="1" ht="12.75">
      <c r="A32" s="651"/>
      <c r="B32" s="651"/>
      <c r="C32" s="345"/>
      <c r="G32" s="670" t="s">
        <v>214</v>
      </c>
      <c r="H32" s="670"/>
      <c r="I32" s="407"/>
      <c r="J32" s="407"/>
      <c r="K32" s="407"/>
      <c r="L32" s="407"/>
      <c r="M32" s="413" t="s">
        <v>215</v>
      </c>
      <c r="N32" s="412"/>
      <c r="O32" s="345"/>
    </row>
  </sheetData>
  <mergeCells count="37">
    <mergeCell ref="A32:B32"/>
    <mergeCell ref="G32:H32"/>
    <mergeCell ref="R15:R16"/>
    <mergeCell ref="S15:S16"/>
    <mergeCell ref="L28:P28"/>
    <mergeCell ref="A29:B29"/>
    <mergeCell ref="G29:H29"/>
    <mergeCell ref="A31:D31"/>
    <mergeCell ref="L31:P31"/>
    <mergeCell ref="L15:L16"/>
    <mergeCell ref="M15:M16"/>
    <mergeCell ref="N15:N16"/>
    <mergeCell ref="O15:O16"/>
    <mergeCell ref="P15:P16"/>
    <mergeCell ref="Q15:Q16"/>
    <mergeCell ref="A14:A16"/>
    <mergeCell ref="B14:G14"/>
    <mergeCell ref="H14:L14"/>
    <mergeCell ref="M14:S14"/>
    <mergeCell ref="B15:D15"/>
    <mergeCell ref="E15:G15"/>
    <mergeCell ref="H15:H16"/>
    <mergeCell ref="I15:I16"/>
    <mergeCell ref="J15:J16"/>
    <mergeCell ref="K15:K16"/>
    <mergeCell ref="H12:O12"/>
    <mergeCell ref="O1:S2"/>
    <mergeCell ref="B2:M2"/>
    <mergeCell ref="A5:S5"/>
    <mergeCell ref="D6:L6"/>
    <mergeCell ref="E7:L7"/>
    <mergeCell ref="J8:K8"/>
    <mergeCell ref="J9:P9"/>
    <mergeCell ref="R9:S9"/>
    <mergeCell ref="I10:O10"/>
    <mergeCell ref="H11:O11"/>
    <mergeCell ref="R11:S11"/>
  </mergeCells>
  <dataValidations count="1">
    <dataValidation type="whole" allowBlank="1" showInputMessage="1" showErrorMessage="1" error="1&lt;=kodas&lt;5501" sqref="Q10:Q11" xr:uid="{87D1C3FF-5E96-4CCC-B003-C73127595645}">
      <formula1>1</formula1>
      <formula2>5501</formula2>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377"/>
  <sheetViews>
    <sheetView showZeros="0" topLeftCell="A9" zoomScaleNormal="100" workbookViewId="0">
      <selection activeCell="A7" sqref="A7:L7"/>
    </sheetView>
  </sheetViews>
  <sheetFormatPr defaultColWidth="9.140625" defaultRowHeight="12.75"/>
  <cols>
    <col min="1" max="4" width="2" style="128" customWidth="1"/>
    <col min="5" max="5" width="2.140625" style="128" customWidth="1"/>
    <col min="6" max="6" width="3.5703125" style="129" customWidth="1"/>
    <col min="7" max="7" width="34.28515625" style="128" customWidth="1"/>
    <col min="8" max="8" width="4.7109375" style="128" customWidth="1"/>
    <col min="9" max="12" width="12.85546875" style="128" customWidth="1"/>
    <col min="13" max="13" width="0.140625" style="128" hidden="1" customWidth="1"/>
    <col min="14" max="14" width="6.140625" style="128" hidden="1" customWidth="1"/>
    <col min="15" max="15" width="8.85546875" style="128" hidden="1" customWidth="1"/>
    <col min="16" max="16" width="9.140625" style="128"/>
    <col min="17" max="17" width="6.140625" style="128" customWidth="1"/>
    <col min="18" max="18" width="9.140625" style="128"/>
    <col min="19" max="16384" width="9.140625" style="84"/>
  </cols>
  <sheetData>
    <row r="1" spans="1:17" ht="24.75" customHeight="1">
      <c r="G1" s="85"/>
      <c r="H1" s="86"/>
      <c r="I1" s="103"/>
      <c r="J1" s="479" t="s">
        <v>0</v>
      </c>
      <c r="K1" s="479"/>
      <c r="L1" s="479"/>
      <c r="M1" s="87"/>
      <c r="N1" s="90"/>
      <c r="O1" s="90"/>
      <c r="P1" s="90"/>
      <c r="Q1" s="90"/>
    </row>
    <row r="2" spans="1:17" ht="13.5" customHeight="1">
      <c r="H2" s="86"/>
      <c r="I2" s="104"/>
      <c r="J2" s="480" t="s">
        <v>1</v>
      </c>
      <c r="K2" s="480"/>
      <c r="L2" s="480"/>
      <c r="M2" s="87"/>
      <c r="N2" s="90"/>
      <c r="O2" s="90"/>
      <c r="P2" s="90"/>
      <c r="Q2" s="88"/>
    </row>
    <row r="3" spans="1:17" ht="5.25" customHeight="1">
      <c r="H3" s="130"/>
      <c r="I3" s="90"/>
      <c r="J3" s="90"/>
      <c r="K3" s="131"/>
      <c r="L3" s="131"/>
      <c r="M3" s="87"/>
      <c r="N3" s="90"/>
      <c r="O3" s="90"/>
      <c r="P3" s="90"/>
      <c r="Q3" s="88"/>
    </row>
    <row r="4" spans="1:17" ht="6" customHeight="1">
      <c r="G4" s="89" t="s">
        <v>2</v>
      </c>
      <c r="H4" s="86"/>
      <c r="J4" s="131"/>
      <c r="K4" s="131"/>
      <c r="L4" s="131"/>
      <c r="M4" s="87"/>
      <c r="N4" s="90"/>
      <c r="O4" s="90"/>
      <c r="P4" s="90"/>
      <c r="Q4" s="88"/>
    </row>
    <row r="5" spans="1:17" ht="5.25" customHeight="1">
      <c r="H5" s="86"/>
      <c r="J5" s="131"/>
      <c r="K5" s="131"/>
      <c r="L5" s="131"/>
      <c r="M5" s="87"/>
      <c r="N5" s="90"/>
      <c r="O5" s="90"/>
      <c r="P5" s="90"/>
      <c r="Q5" s="88"/>
    </row>
    <row r="6" spans="1:17" ht="3.75" customHeight="1">
      <c r="H6" s="86"/>
      <c r="J6" s="132"/>
      <c r="K6" s="131"/>
      <c r="L6" s="131"/>
      <c r="M6" s="87"/>
      <c r="N6" s="90"/>
      <c r="O6" s="90"/>
      <c r="P6" s="90"/>
    </row>
    <row r="7" spans="1:17" ht="36.75" customHeight="1">
      <c r="A7" s="482" t="s">
        <v>406</v>
      </c>
      <c r="B7" s="482"/>
      <c r="C7" s="482"/>
      <c r="D7" s="482"/>
      <c r="E7" s="482"/>
      <c r="F7" s="482"/>
      <c r="G7" s="482"/>
      <c r="H7" s="482"/>
      <c r="I7" s="482"/>
      <c r="J7" s="482"/>
      <c r="K7" s="482"/>
      <c r="L7" s="482"/>
      <c r="M7" s="133"/>
      <c r="N7" s="133"/>
      <c r="O7" s="133"/>
      <c r="P7" s="133"/>
      <c r="Q7" s="133"/>
    </row>
    <row r="8" spans="1:17" ht="12" customHeight="1">
      <c r="G8" s="133"/>
      <c r="H8" s="134"/>
      <c r="I8" s="134"/>
      <c r="J8" s="135"/>
      <c r="K8" s="135"/>
      <c r="L8" s="100"/>
      <c r="M8" s="87"/>
    </row>
    <row r="9" spans="1:17" ht="18" customHeight="1">
      <c r="A9" s="483" t="s">
        <v>3</v>
      </c>
      <c r="B9" s="483"/>
      <c r="C9" s="483"/>
      <c r="D9" s="483"/>
      <c r="E9" s="483"/>
      <c r="F9" s="483"/>
      <c r="G9" s="483"/>
      <c r="H9" s="483"/>
      <c r="I9" s="483"/>
      <c r="J9" s="483"/>
      <c r="K9" s="483"/>
      <c r="L9" s="483"/>
      <c r="M9" s="87"/>
    </row>
    <row r="10" spans="1:17" ht="18.75" customHeight="1">
      <c r="A10" s="481" t="s">
        <v>4</v>
      </c>
      <c r="B10" s="475"/>
      <c r="C10" s="475"/>
      <c r="D10" s="475"/>
      <c r="E10" s="475"/>
      <c r="F10" s="475"/>
      <c r="G10" s="475"/>
      <c r="H10" s="475"/>
      <c r="I10" s="475"/>
      <c r="J10" s="475"/>
      <c r="K10" s="475"/>
      <c r="L10" s="475"/>
      <c r="M10" s="87"/>
    </row>
    <row r="11" spans="1:17" ht="7.5" customHeight="1">
      <c r="A11" s="137"/>
      <c r="B11" s="90"/>
      <c r="C11" s="90"/>
      <c r="D11" s="90"/>
      <c r="E11" s="90"/>
      <c r="F11" s="90"/>
      <c r="G11" s="90"/>
      <c r="H11" s="90"/>
      <c r="I11" s="90"/>
      <c r="J11" s="90"/>
      <c r="K11" s="90"/>
      <c r="L11" s="90"/>
      <c r="M11" s="87"/>
    </row>
    <row r="12" spans="1:17" ht="14.25" customHeight="1">
      <c r="A12" s="137"/>
      <c r="B12" s="90"/>
      <c r="C12" s="90"/>
      <c r="D12" s="90"/>
      <c r="E12" s="90"/>
      <c r="F12" s="90"/>
      <c r="G12" s="471" t="s">
        <v>407</v>
      </c>
      <c r="H12" s="471"/>
      <c r="I12" s="471"/>
      <c r="J12" s="471"/>
      <c r="K12" s="471"/>
      <c r="L12" s="90"/>
      <c r="M12" s="87"/>
    </row>
    <row r="13" spans="1:17" ht="16.5" customHeight="1">
      <c r="A13" s="472" t="s">
        <v>408</v>
      </c>
      <c r="B13" s="472"/>
      <c r="C13" s="472"/>
      <c r="D13" s="472"/>
      <c r="E13" s="472"/>
      <c r="F13" s="472"/>
      <c r="G13" s="472"/>
      <c r="H13" s="472"/>
      <c r="I13" s="472"/>
      <c r="J13" s="472"/>
      <c r="K13" s="472"/>
      <c r="L13" s="472"/>
      <c r="M13" s="87"/>
      <c r="P13" s="128" t="s">
        <v>5</v>
      </c>
    </row>
    <row r="14" spans="1:17" ht="15.75" customHeight="1">
      <c r="G14" s="473" t="s">
        <v>409</v>
      </c>
      <c r="H14" s="473"/>
      <c r="I14" s="473"/>
      <c r="J14" s="473"/>
      <c r="K14" s="473"/>
      <c r="M14" s="87"/>
    </row>
    <row r="15" spans="1:17" ht="12" customHeight="1">
      <c r="G15" s="474" t="s">
        <v>410</v>
      </c>
      <c r="H15" s="474"/>
      <c r="I15" s="474"/>
      <c r="J15" s="474"/>
      <c r="K15" s="474"/>
    </row>
    <row r="16" spans="1:17" ht="12" customHeight="1">
      <c r="B16" s="472" t="s">
        <v>6</v>
      </c>
      <c r="C16" s="472"/>
      <c r="D16" s="472"/>
      <c r="E16" s="472"/>
      <c r="F16" s="472"/>
      <c r="G16" s="472"/>
      <c r="H16" s="472"/>
      <c r="I16" s="472"/>
      <c r="J16" s="472"/>
      <c r="K16" s="472"/>
      <c r="L16" s="472"/>
    </row>
    <row r="17" spans="1:13" ht="12" customHeight="1">
      <c r="I17" s="256"/>
    </row>
    <row r="18" spans="1:13" ht="12.75" customHeight="1">
      <c r="G18" s="473" t="s">
        <v>411</v>
      </c>
      <c r="H18" s="473"/>
      <c r="I18" s="473"/>
      <c r="J18" s="473"/>
      <c r="K18" s="473"/>
    </row>
    <row r="19" spans="1:13" ht="11.25" customHeight="1">
      <c r="G19" s="475" t="s">
        <v>7</v>
      </c>
      <c r="H19" s="475"/>
      <c r="I19" s="475"/>
      <c r="J19" s="475"/>
      <c r="K19" s="475"/>
    </row>
    <row r="20" spans="1:13" ht="11.25" customHeight="1">
      <c r="G20" s="90"/>
      <c r="H20" s="90"/>
      <c r="I20" s="90"/>
      <c r="J20" s="90"/>
      <c r="K20" s="90"/>
    </row>
    <row r="21" spans="1:13">
      <c r="E21" s="477" t="s">
        <v>8</v>
      </c>
      <c r="F21" s="477"/>
      <c r="G21" s="477"/>
      <c r="H21" s="477"/>
      <c r="I21" s="477"/>
      <c r="J21" s="477"/>
      <c r="K21" s="477"/>
    </row>
    <row r="22" spans="1:13" ht="12" customHeight="1">
      <c r="A22" s="478" t="s">
        <v>9</v>
      </c>
      <c r="B22" s="478"/>
      <c r="C22" s="478"/>
      <c r="D22" s="478"/>
      <c r="E22" s="478"/>
      <c r="F22" s="478"/>
      <c r="G22" s="478"/>
      <c r="H22" s="478"/>
      <c r="I22" s="478"/>
      <c r="J22" s="478"/>
      <c r="K22" s="478"/>
      <c r="L22" s="478"/>
      <c r="M22" s="139"/>
    </row>
    <row r="23" spans="1:13" ht="12" customHeight="1">
      <c r="F23" s="128"/>
      <c r="J23" s="91"/>
      <c r="K23" s="100"/>
      <c r="L23" s="92" t="s">
        <v>10</v>
      </c>
      <c r="M23" s="139"/>
    </row>
    <row r="24" spans="1:13" ht="11.25" customHeight="1">
      <c r="F24" s="128"/>
      <c r="J24" s="140" t="s">
        <v>11</v>
      </c>
      <c r="K24" s="130"/>
      <c r="L24" s="141"/>
      <c r="M24" s="139"/>
    </row>
    <row r="25" spans="1:13" ht="12" customHeight="1">
      <c r="E25" s="90"/>
      <c r="F25" s="142"/>
      <c r="I25" s="143"/>
      <c r="J25" s="143"/>
      <c r="K25" s="144" t="s">
        <v>12</v>
      </c>
      <c r="L25" s="141"/>
      <c r="M25" s="139"/>
    </row>
    <row r="26" spans="1:13" ht="29.1" customHeight="1">
      <c r="A26" s="476" t="s">
        <v>16</v>
      </c>
      <c r="B26" s="476"/>
      <c r="C26" s="476"/>
      <c r="D26" s="476"/>
      <c r="E26" s="476"/>
      <c r="F26" s="476"/>
      <c r="G26" s="476"/>
      <c r="H26" s="476"/>
      <c r="I26" s="476"/>
      <c r="K26" s="144" t="s">
        <v>14</v>
      </c>
      <c r="L26" s="145" t="s">
        <v>15</v>
      </c>
      <c r="M26" s="139"/>
    </row>
    <row r="27" spans="1:13" ht="12" customHeight="1">
      <c r="A27" s="476" t="s">
        <v>13</v>
      </c>
      <c r="B27" s="476"/>
      <c r="C27" s="476"/>
      <c r="D27" s="476"/>
      <c r="E27" s="476"/>
      <c r="F27" s="476"/>
      <c r="G27" s="476"/>
      <c r="H27" s="476"/>
      <c r="I27" s="476"/>
      <c r="J27" s="146" t="s">
        <v>17</v>
      </c>
      <c r="K27" s="147" t="s">
        <v>18</v>
      </c>
      <c r="L27" s="141"/>
      <c r="M27" s="139"/>
    </row>
    <row r="28" spans="1:13" ht="12.75" customHeight="1">
      <c r="F28" s="128"/>
      <c r="G28" s="148" t="s">
        <v>19</v>
      </c>
      <c r="H28" s="149" t="s">
        <v>20</v>
      </c>
      <c r="I28" s="150"/>
      <c r="J28" s="151"/>
      <c r="K28" s="141"/>
      <c r="L28" s="141"/>
      <c r="M28" s="139"/>
    </row>
    <row r="29" spans="1:13" ht="13.5" customHeight="1">
      <c r="F29" s="128"/>
      <c r="G29" s="460" t="s">
        <v>21</v>
      </c>
      <c r="H29" s="460"/>
      <c r="I29" s="153" t="s">
        <v>22</v>
      </c>
      <c r="J29" s="154" t="s">
        <v>23</v>
      </c>
      <c r="K29" s="155" t="s">
        <v>24</v>
      </c>
      <c r="L29" s="155" t="s">
        <v>25</v>
      </c>
      <c r="M29" s="139"/>
    </row>
    <row r="30" spans="1:13" ht="14.25" customHeight="1">
      <c r="A30" s="156" t="s">
        <v>26</v>
      </c>
      <c r="B30" s="156"/>
      <c r="C30" s="156"/>
      <c r="D30" s="156"/>
      <c r="E30" s="156"/>
      <c r="F30" s="157"/>
      <c r="G30" s="158"/>
      <c r="I30" s="158"/>
      <c r="J30" s="158"/>
      <c r="K30" s="158"/>
      <c r="L30" s="159" t="s">
        <v>27</v>
      </c>
      <c r="M30" s="160"/>
    </row>
    <row r="31" spans="1:13" ht="24" customHeight="1">
      <c r="A31" s="461" t="s">
        <v>28</v>
      </c>
      <c r="B31" s="462"/>
      <c r="C31" s="462"/>
      <c r="D31" s="462"/>
      <c r="E31" s="462"/>
      <c r="F31" s="462"/>
      <c r="G31" s="465" t="s">
        <v>29</v>
      </c>
      <c r="H31" s="467" t="s">
        <v>30</v>
      </c>
      <c r="I31" s="469" t="s">
        <v>31</v>
      </c>
      <c r="J31" s="470"/>
      <c r="K31" s="487" t="s">
        <v>32</v>
      </c>
      <c r="L31" s="489" t="s">
        <v>33</v>
      </c>
      <c r="M31" s="160"/>
    </row>
    <row r="32" spans="1:13" ht="46.5" customHeight="1">
      <c r="A32" s="463"/>
      <c r="B32" s="464"/>
      <c r="C32" s="464"/>
      <c r="D32" s="464"/>
      <c r="E32" s="464"/>
      <c r="F32" s="464"/>
      <c r="G32" s="466"/>
      <c r="H32" s="468"/>
      <c r="I32" s="161" t="s">
        <v>34</v>
      </c>
      <c r="J32" s="162" t="s">
        <v>35</v>
      </c>
      <c r="K32" s="488"/>
      <c r="L32" s="490"/>
    </row>
    <row r="33" spans="1:18" ht="11.25" customHeight="1">
      <c r="A33" s="484" t="s">
        <v>36</v>
      </c>
      <c r="B33" s="485"/>
      <c r="C33" s="485"/>
      <c r="D33" s="485"/>
      <c r="E33" s="485"/>
      <c r="F33" s="486"/>
      <c r="G33" s="93">
        <v>2</v>
      </c>
      <c r="H33" s="94">
        <v>3</v>
      </c>
      <c r="I33" s="95" t="s">
        <v>37</v>
      </c>
      <c r="J33" s="96" t="s">
        <v>38</v>
      </c>
      <c r="K33" s="97">
        <v>6</v>
      </c>
      <c r="L33" s="97">
        <v>7</v>
      </c>
    </row>
    <row r="34" spans="1:18" s="169" customFormat="1" ht="14.25" customHeight="1">
      <c r="A34" s="163">
        <v>2</v>
      </c>
      <c r="B34" s="163"/>
      <c r="C34" s="164"/>
      <c r="D34" s="165"/>
      <c r="E34" s="163"/>
      <c r="F34" s="166"/>
      <c r="G34" s="165" t="s">
        <v>39</v>
      </c>
      <c r="H34" s="93">
        <v>1</v>
      </c>
      <c r="I34" s="167">
        <f>SUM(I35+I46+I66+I87+I94+I114+I140+I159+I169)</f>
        <v>195000</v>
      </c>
      <c r="J34" s="167">
        <f>SUM(J35+J46+J66+J87+J94+J114+J140+J159+J169)</f>
        <v>195000</v>
      </c>
      <c r="K34" s="168">
        <f>SUM(K35+K46+K66+K87+K94+K114+K140+K159+K169)</f>
        <v>193504.19</v>
      </c>
      <c r="L34" s="167">
        <f>SUM(L35+L46+L66+L87+L94+L114+L140+L159+L169)</f>
        <v>193504.19</v>
      </c>
    </row>
    <row r="35" spans="1:18" ht="16.5" customHeight="1">
      <c r="A35" s="163">
        <v>2</v>
      </c>
      <c r="B35" s="170">
        <v>1</v>
      </c>
      <c r="C35" s="171"/>
      <c r="D35" s="172"/>
      <c r="E35" s="173"/>
      <c r="F35" s="174"/>
      <c r="G35" s="175" t="s">
        <v>40</v>
      </c>
      <c r="H35" s="93">
        <v>2</v>
      </c>
      <c r="I35" s="167">
        <f>SUM(I36+I42)</f>
        <v>149200</v>
      </c>
      <c r="J35" s="167">
        <f>SUM(J36+J42)</f>
        <v>149200</v>
      </c>
      <c r="K35" s="176">
        <f>SUM(K36+K42)</f>
        <v>149200</v>
      </c>
      <c r="L35" s="177">
        <f>SUM(L36+L42)</f>
        <v>149200</v>
      </c>
      <c r="M35" s="84"/>
    </row>
    <row r="36" spans="1:18" ht="14.25" customHeight="1">
      <c r="A36" s="178">
        <v>2</v>
      </c>
      <c r="B36" s="178">
        <v>1</v>
      </c>
      <c r="C36" s="179">
        <v>1</v>
      </c>
      <c r="D36" s="180"/>
      <c r="E36" s="178"/>
      <c r="F36" s="181"/>
      <c r="G36" s="180" t="s">
        <v>41</v>
      </c>
      <c r="H36" s="93">
        <v>3</v>
      </c>
      <c r="I36" s="167">
        <f>SUM(I37)</f>
        <v>146666</v>
      </c>
      <c r="J36" s="167">
        <f>SUM(J37)</f>
        <v>146666</v>
      </c>
      <c r="K36" s="168">
        <f>SUM(K37)</f>
        <v>146666</v>
      </c>
      <c r="L36" s="167">
        <f>SUM(L37)</f>
        <v>146666</v>
      </c>
      <c r="M36" s="84"/>
    </row>
    <row r="37" spans="1:18" ht="13.5" customHeight="1">
      <c r="A37" s="182">
        <v>2</v>
      </c>
      <c r="B37" s="178">
        <v>1</v>
      </c>
      <c r="C37" s="179">
        <v>1</v>
      </c>
      <c r="D37" s="180">
        <v>1</v>
      </c>
      <c r="E37" s="178"/>
      <c r="F37" s="181"/>
      <c r="G37" s="180" t="s">
        <v>41</v>
      </c>
      <c r="H37" s="93">
        <v>4</v>
      </c>
      <c r="I37" s="167">
        <f>SUM(I38+I40)</f>
        <v>146666</v>
      </c>
      <c r="J37" s="167">
        <f>SUM(J38+J40)</f>
        <v>146666</v>
      </c>
      <c r="K37" s="167">
        <f>SUM(K38+K40)</f>
        <v>146666</v>
      </c>
      <c r="L37" s="167">
        <f>SUM(L38+L40)</f>
        <v>146666</v>
      </c>
      <c r="M37" s="84"/>
      <c r="Q37" s="98"/>
    </row>
    <row r="38" spans="1:18" ht="14.25" customHeight="1">
      <c r="A38" s="182">
        <v>2</v>
      </c>
      <c r="B38" s="178">
        <v>1</v>
      </c>
      <c r="C38" s="179">
        <v>1</v>
      </c>
      <c r="D38" s="180">
        <v>1</v>
      </c>
      <c r="E38" s="178">
        <v>1</v>
      </c>
      <c r="F38" s="181"/>
      <c r="G38" s="180" t="s">
        <v>42</v>
      </c>
      <c r="H38" s="93">
        <v>5</v>
      </c>
      <c r="I38" s="168">
        <f>SUM(I39)</f>
        <v>146666</v>
      </c>
      <c r="J38" s="168">
        <f>SUM(J39)</f>
        <v>146666</v>
      </c>
      <c r="K38" s="168">
        <f>SUM(K39)</f>
        <v>146666</v>
      </c>
      <c r="L38" s="168">
        <f>SUM(L39)</f>
        <v>146666</v>
      </c>
      <c r="M38" s="84"/>
      <c r="Q38" s="98"/>
    </row>
    <row r="39" spans="1:18" ht="14.25" customHeight="1">
      <c r="A39" s="182">
        <v>2</v>
      </c>
      <c r="B39" s="178">
        <v>1</v>
      </c>
      <c r="C39" s="179">
        <v>1</v>
      </c>
      <c r="D39" s="180">
        <v>1</v>
      </c>
      <c r="E39" s="178">
        <v>1</v>
      </c>
      <c r="F39" s="181">
        <v>1</v>
      </c>
      <c r="G39" s="180" t="s">
        <v>42</v>
      </c>
      <c r="H39" s="93">
        <v>6</v>
      </c>
      <c r="I39" s="183">
        <v>146666</v>
      </c>
      <c r="J39" s="184">
        <v>146666</v>
      </c>
      <c r="K39" s="184">
        <v>146666</v>
      </c>
      <c r="L39" s="184">
        <v>146666</v>
      </c>
      <c r="M39" s="84"/>
      <c r="Q39" s="98"/>
    </row>
    <row r="40" spans="1:18" ht="12.75" hidden="1" customHeight="1">
      <c r="A40" s="182">
        <v>2</v>
      </c>
      <c r="B40" s="178">
        <v>1</v>
      </c>
      <c r="C40" s="179">
        <v>1</v>
      </c>
      <c r="D40" s="180">
        <v>1</v>
      </c>
      <c r="E40" s="178">
        <v>2</v>
      </c>
      <c r="F40" s="181"/>
      <c r="G40" s="180" t="s">
        <v>43</v>
      </c>
      <c r="H40" s="93">
        <v>7</v>
      </c>
      <c r="I40" s="168">
        <f>I41</f>
        <v>0</v>
      </c>
      <c r="J40" s="168">
        <f>J41</f>
        <v>0</v>
      </c>
      <c r="K40" s="168">
        <f>K41</f>
        <v>0</v>
      </c>
      <c r="L40" s="168">
        <f>L41</f>
        <v>0</v>
      </c>
      <c r="M40" s="84"/>
      <c r="Q40" s="98"/>
    </row>
    <row r="41" spans="1:18" ht="12.75" hidden="1" customHeight="1">
      <c r="A41" s="182">
        <v>2</v>
      </c>
      <c r="B41" s="178">
        <v>1</v>
      </c>
      <c r="C41" s="179">
        <v>1</v>
      </c>
      <c r="D41" s="180">
        <v>1</v>
      </c>
      <c r="E41" s="178">
        <v>2</v>
      </c>
      <c r="F41" s="181">
        <v>1</v>
      </c>
      <c r="G41" s="180" t="s">
        <v>43</v>
      </c>
      <c r="H41" s="93">
        <v>8</v>
      </c>
      <c r="I41" s="184">
        <v>0</v>
      </c>
      <c r="J41" s="185">
        <v>0</v>
      </c>
      <c r="K41" s="184">
        <v>0</v>
      </c>
      <c r="L41" s="185">
        <v>0</v>
      </c>
      <c r="M41" s="84"/>
      <c r="Q41" s="98"/>
    </row>
    <row r="42" spans="1:18" ht="13.5" customHeight="1">
      <c r="A42" s="182">
        <v>2</v>
      </c>
      <c r="B42" s="178">
        <v>1</v>
      </c>
      <c r="C42" s="179">
        <v>2</v>
      </c>
      <c r="D42" s="180"/>
      <c r="E42" s="178"/>
      <c r="F42" s="181"/>
      <c r="G42" s="180" t="s">
        <v>44</v>
      </c>
      <c r="H42" s="93">
        <v>9</v>
      </c>
      <c r="I42" s="168">
        <f t="shared" ref="I42:L44" si="0">I43</f>
        <v>2534</v>
      </c>
      <c r="J42" s="167">
        <f t="shared" si="0"/>
        <v>2534</v>
      </c>
      <c r="K42" s="168">
        <f t="shared" si="0"/>
        <v>2534</v>
      </c>
      <c r="L42" s="167">
        <f t="shared" si="0"/>
        <v>2534</v>
      </c>
      <c r="M42" s="84"/>
      <c r="Q42" s="98"/>
    </row>
    <row r="43" spans="1:18">
      <c r="A43" s="182">
        <v>2</v>
      </c>
      <c r="B43" s="178">
        <v>1</v>
      </c>
      <c r="C43" s="179">
        <v>2</v>
      </c>
      <c r="D43" s="180">
        <v>1</v>
      </c>
      <c r="E43" s="178"/>
      <c r="F43" s="181"/>
      <c r="G43" s="180" t="s">
        <v>44</v>
      </c>
      <c r="H43" s="93">
        <v>10</v>
      </c>
      <c r="I43" s="168">
        <f t="shared" si="0"/>
        <v>2534</v>
      </c>
      <c r="J43" s="167">
        <f t="shared" si="0"/>
        <v>2534</v>
      </c>
      <c r="K43" s="167">
        <f t="shared" si="0"/>
        <v>2534</v>
      </c>
      <c r="L43" s="167">
        <f t="shared" si="0"/>
        <v>2534</v>
      </c>
    </row>
    <row r="44" spans="1:18" ht="13.5" customHeight="1">
      <c r="A44" s="182">
        <v>2</v>
      </c>
      <c r="B44" s="178">
        <v>1</v>
      </c>
      <c r="C44" s="179">
        <v>2</v>
      </c>
      <c r="D44" s="180">
        <v>1</v>
      </c>
      <c r="E44" s="178">
        <v>1</v>
      </c>
      <c r="F44" s="181"/>
      <c r="G44" s="180" t="s">
        <v>44</v>
      </c>
      <c r="H44" s="93">
        <v>11</v>
      </c>
      <c r="I44" s="167">
        <f t="shared" si="0"/>
        <v>2534</v>
      </c>
      <c r="J44" s="167">
        <f t="shared" si="0"/>
        <v>2534</v>
      </c>
      <c r="K44" s="167">
        <f t="shared" si="0"/>
        <v>2534</v>
      </c>
      <c r="L44" s="167">
        <f t="shared" si="0"/>
        <v>2534</v>
      </c>
      <c r="M44" s="84"/>
      <c r="Q44" s="98"/>
    </row>
    <row r="45" spans="1:18" ht="14.25" customHeight="1">
      <c r="A45" s="182">
        <v>2</v>
      </c>
      <c r="B45" s="178">
        <v>1</v>
      </c>
      <c r="C45" s="179">
        <v>2</v>
      </c>
      <c r="D45" s="180">
        <v>1</v>
      </c>
      <c r="E45" s="178">
        <v>1</v>
      </c>
      <c r="F45" s="181">
        <v>1</v>
      </c>
      <c r="G45" s="180" t="s">
        <v>44</v>
      </c>
      <c r="H45" s="93">
        <v>12</v>
      </c>
      <c r="I45" s="185">
        <v>2534</v>
      </c>
      <c r="J45" s="184">
        <v>2534</v>
      </c>
      <c r="K45" s="184">
        <v>2534</v>
      </c>
      <c r="L45" s="184">
        <v>2534</v>
      </c>
      <c r="M45" s="84"/>
      <c r="Q45" s="98"/>
    </row>
    <row r="46" spans="1:18" ht="26.25" customHeight="1">
      <c r="A46" s="186">
        <v>2</v>
      </c>
      <c r="B46" s="187">
        <v>2</v>
      </c>
      <c r="C46" s="171"/>
      <c r="D46" s="172"/>
      <c r="E46" s="173"/>
      <c r="F46" s="174"/>
      <c r="G46" s="175" t="s">
        <v>45</v>
      </c>
      <c r="H46" s="93">
        <v>13</v>
      </c>
      <c r="I46" s="188">
        <f t="shared" ref="I46:L48" si="1">I47</f>
        <v>45100</v>
      </c>
      <c r="J46" s="189">
        <f t="shared" si="1"/>
        <v>45100</v>
      </c>
      <c r="K46" s="188">
        <f t="shared" si="1"/>
        <v>43604.19</v>
      </c>
      <c r="L46" s="188">
        <f t="shared" si="1"/>
        <v>43604.19</v>
      </c>
      <c r="M46" s="84"/>
    </row>
    <row r="47" spans="1:18" ht="27" customHeight="1">
      <c r="A47" s="182">
        <v>2</v>
      </c>
      <c r="B47" s="178">
        <v>2</v>
      </c>
      <c r="C47" s="179">
        <v>1</v>
      </c>
      <c r="D47" s="180"/>
      <c r="E47" s="178"/>
      <c r="F47" s="181"/>
      <c r="G47" s="172" t="s">
        <v>45</v>
      </c>
      <c r="H47" s="93">
        <v>14</v>
      </c>
      <c r="I47" s="167">
        <f t="shared" si="1"/>
        <v>45100</v>
      </c>
      <c r="J47" s="168">
        <f t="shared" si="1"/>
        <v>45100</v>
      </c>
      <c r="K47" s="167">
        <f t="shared" si="1"/>
        <v>43604.19</v>
      </c>
      <c r="L47" s="168">
        <f t="shared" si="1"/>
        <v>43604.19</v>
      </c>
      <c r="M47" s="84"/>
      <c r="R47" s="98"/>
    </row>
    <row r="48" spans="1:18" ht="15.75" customHeight="1">
      <c r="A48" s="182">
        <v>2</v>
      </c>
      <c r="B48" s="178">
        <v>2</v>
      </c>
      <c r="C48" s="179">
        <v>1</v>
      </c>
      <c r="D48" s="180">
        <v>1</v>
      </c>
      <c r="E48" s="178"/>
      <c r="F48" s="181"/>
      <c r="G48" s="172" t="s">
        <v>45</v>
      </c>
      <c r="H48" s="93">
        <v>15</v>
      </c>
      <c r="I48" s="167">
        <f t="shared" si="1"/>
        <v>45100</v>
      </c>
      <c r="J48" s="168">
        <f t="shared" si="1"/>
        <v>45100</v>
      </c>
      <c r="K48" s="177">
        <f t="shared" si="1"/>
        <v>43604.19</v>
      </c>
      <c r="L48" s="177">
        <f t="shared" si="1"/>
        <v>43604.19</v>
      </c>
      <c r="M48" s="84"/>
      <c r="Q48" s="98"/>
    </row>
    <row r="49" spans="1:17" ht="24.75" customHeight="1">
      <c r="A49" s="190">
        <v>2</v>
      </c>
      <c r="B49" s="191">
        <v>2</v>
      </c>
      <c r="C49" s="192">
        <v>1</v>
      </c>
      <c r="D49" s="193">
        <v>1</v>
      </c>
      <c r="E49" s="191">
        <v>1</v>
      </c>
      <c r="F49" s="194"/>
      <c r="G49" s="172" t="s">
        <v>45</v>
      </c>
      <c r="H49" s="93">
        <v>16</v>
      </c>
      <c r="I49" s="195">
        <f>SUM(I50:I65)</f>
        <v>45100</v>
      </c>
      <c r="J49" s="195">
        <f>SUM(J50:J65)</f>
        <v>45100</v>
      </c>
      <c r="K49" s="196">
        <f>SUM(K50:K65)</f>
        <v>43604.19</v>
      </c>
      <c r="L49" s="196">
        <f>SUM(L50:L65)</f>
        <v>43604.19</v>
      </c>
      <c r="M49" s="84"/>
      <c r="Q49" s="98"/>
    </row>
    <row r="50" spans="1:17" ht="15.75" hidden="1" customHeight="1">
      <c r="A50" s="182">
        <v>2</v>
      </c>
      <c r="B50" s="178">
        <v>2</v>
      </c>
      <c r="C50" s="179">
        <v>1</v>
      </c>
      <c r="D50" s="180">
        <v>1</v>
      </c>
      <c r="E50" s="178">
        <v>1</v>
      </c>
      <c r="F50" s="197">
        <v>1</v>
      </c>
      <c r="G50" s="180" t="s">
        <v>46</v>
      </c>
      <c r="H50" s="93">
        <v>17</v>
      </c>
      <c r="I50" s="184">
        <v>0</v>
      </c>
      <c r="J50" s="184">
        <v>0</v>
      </c>
      <c r="K50" s="184">
        <v>0</v>
      </c>
      <c r="L50" s="184">
        <v>0</v>
      </c>
      <c r="M50" s="84"/>
      <c r="Q50" s="98"/>
    </row>
    <row r="51" spans="1:17" ht="26.25" hidden="1" customHeight="1">
      <c r="A51" s="182">
        <v>2</v>
      </c>
      <c r="B51" s="178">
        <v>2</v>
      </c>
      <c r="C51" s="179">
        <v>1</v>
      </c>
      <c r="D51" s="180">
        <v>1</v>
      </c>
      <c r="E51" s="178">
        <v>1</v>
      </c>
      <c r="F51" s="181">
        <v>2</v>
      </c>
      <c r="G51" s="180" t="s">
        <v>47</v>
      </c>
      <c r="H51" s="93">
        <v>18</v>
      </c>
      <c r="I51" s="184">
        <v>0</v>
      </c>
      <c r="J51" s="184">
        <v>0</v>
      </c>
      <c r="K51" s="184">
        <v>0</v>
      </c>
      <c r="L51" s="184">
        <v>0</v>
      </c>
      <c r="M51" s="84"/>
      <c r="Q51" s="98"/>
    </row>
    <row r="52" spans="1:17" ht="26.25" customHeight="1">
      <c r="A52" s="182">
        <v>2</v>
      </c>
      <c r="B52" s="178">
        <v>2</v>
      </c>
      <c r="C52" s="179">
        <v>1</v>
      </c>
      <c r="D52" s="180">
        <v>1</v>
      </c>
      <c r="E52" s="178">
        <v>1</v>
      </c>
      <c r="F52" s="181">
        <v>5</v>
      </c>
      <c r="G52" s="180" t="s">
        <v>48</v>
      </c>
      <c r="H52" s="93">
        <v>19</v>
      </c>
      <c r="I52" s="184">
        <v>2200</v>
      </c>
      <c r="J52" s="184">
        <v>2200</v>
      </c>
      <c r="K52" s="184">
        <v>2196.5100000000002</v>
      </c>
      <c r="L52" s="184">
        <v>2196.5100000000002</v>
      </c>
      <c r="M52" s="84"/>
      <c r="Q52" s="98"/>
    </row>
    <row r="53" spans="1:17" ht="27" customHeight="1">
      <c r="A53" s="182">
        <v>2</v>
      </c>
      <c r="B53" s="178">
        <v>2</v>
      </c>
      <c r="C53" s="179">
        <v>1</v>
      </c>
      <c r="D53" s="180">
        <v>1</v>
      </c>
      <c r="E53" s="178">
        <v>1</v>
      </c>
      <c r="F53" s="181">
        <v>6</v>
      </c>
      <c r="G53" s="180" t="s">
        <v>49</v>
      </c>
      <c r="H53" s="93">
        <v>20</v>
      </c>
      <c r="I53" s="184">
        <v>598</v>
      </c>
      <c r="J53" s="184">
        <v>598</v>
      </c>
      <c r="K53" s="184">
        <v>597.36</v>
      </c>
      <c r="L53" s="184">
        <v>597.36</v>
      </c>
      <c r="M53" s="84"/>
      <c r="Q53" s="98"/>
    </row>
    <row r="54" spans="1:17" ht="26.25" hidden="1" customHeight="1">
      <c r="A54" s="198">
        <v>2</v>
      </c>
      <c r="B54" s="173">
        <v>2</v>
      </c>
      <c r="C54" s="171">
        <v>1</v>
      </c>
      <c r="D54" s="172">
        <v>1</v>
      </c>
      <c r="E54" s="173">
        <v>1</v>
      </c>
      <c r="F54" s="174">
        <v>7</v>
      </c>
      <c r="G54" s="172" t="s">
        <v>50</v>
      </c>
      <c r="H54" s="93">
        <v>21</v>
      </c>
      <c r="I54" s="184">
        <v>0</v>
      </c>
      <c r="J54" s="184">
        <v>0</v>
      </c>
      <c r="K54" s="184">
        <v>0</v>
      </c>
      <c r="L54" s="184">
        <v>0</v>
      </c>
      <c r="M54" s="84"/>
      <c r="Q54" s="98"/>
    </row>
    <row r="55" spans="1:17" ht="12" customHeight="1">
      <c r="A55" s="182">
        <v>2</v>
      </c>
      <c r="B55" s="178">
        <v>2</v>
      </c>
      <c r="C55" s="179">
        <v>1</v>
      </c>
      <c r="D55" s="180">
        <v>1</v>
      </c>
      <c r="E55" s="178">
        <v>1</v>
      </c>
      <c r="F55" s="181">
        <v>11</v>
      </c>
      <c r="G55" s="180" t="s">
        <v>51</v>
      </c>
      <c r="H55" s="93">
        <v>22</v>
      </c>
      <c r="I55" s="185">
        <v>5200</v>
      </c>
      <c r="J55" s="184">
        <v>5200</v>
      </c>
      <c r="K55" s="184">
        <v>5057.5200000000004</v>
      </c>
      <c r="L55" s="184">
        <v>5057.5200000000004</v>
      </c>
      <c r="M55" s="84"/>
      <c r="Q55" s="98"/>
    </row>
    <row r="56" spans="1:17" ht="15.75" hidden="1" customHeight="1">
      <c r="A56" s="190">
        <v>2</v>
      </c>
      <c r="B56" s="199">
        <v>2</v>
      </c>
      <c r="C56" s="200">
        <v>1</v>
      </c>
      <c r="D56" s="200">
        <v>1</v>
      </c>
      <c r="E56" s="200">
        <v>1</v>
      </c>
      <c r="F56" s="201">
        <v>12</v>
      </c>
      <c r="G56" s="202" t="s">
        <v>52</v>
      </c>
      <c r="H56" s="93">
        <v>23</v>
      </c>
      <c r="I56" s="203">
        <v>0</v>
      </c>
      <c r="J56" s="184">
        <v>0</v>
      </c>
      <c r="K56" s="184">
        <v>0</v>
      </c>
      <c r="L56" s="184">
        <v>0</v>
      </c>
      <c r="M56" s="84"/>
      <c r="Q56" s="98"/>
    </row>
    <row r="57" spans="1:17" ht="25.5" hidden="1" customHeight="1">
      <c r="A57" s="182">
        <v>2</v>
      </c>
      <c r="B57" s="178">
        <v>2</v>
      </c>
      <c r="C57" s="179">
        <v>1</v>
      </c>
      <c r="D57" s="179">
        <v>1</v>
      </c>
      <c r="E57" s="179">
        <v>1</v>
      </c>
      <c r="F57" s="181">
        <v>14</v>
      </c>
      <c r="G57" s="204" t="s">
        <v>53</v>
      </c>
      <c r="H57" s="93">
        <v>24</v>
      </c>
      <c r="I57" s="185">
        <v>0</v>
      </c>
      <c r="J57" s="185">
        <v>0</v>
      </c>
      <c r="K57" s="185">
        <v>0</v>
      </c>
      <c r="L57" s="185">
        <v>0</v>
      </c>
      <c r="M57" s="84"/>
      <c r="Q57" s="98"/>
    </row>
    <row r="58" spans="1:17" ht="27.75" customHeight="1">
      <c r="A58" s="182">
        <v>2</v>
      </c>
      <c r="B58" s="178">
        <v>2</v>
      </c>
      <c r="C58" s="179">
        <v>1</v>
      </c>
      <c r="D58" s="179">
        <v>1</v>
      </c>
      <c r="E58" s="179">
        <v>1</v>
      </c>
      <c r="F58" s="181">
        <v>15</v>
      </c>
      <c r="G58" s="180" t="s">
        <v>54</v>
      </c>
      <c r="H58" s="93">
        <v>25</v>
      </c>
      <c r="I58" s="185">
        <v>300</v>
      </c>
      <c r="J58" s="184">
        <v>300</v>
      </c>
      <c r="K58" s="184">
        <v>300</v>
      </c>
      <c r="L58" s="184">
        <v>300</v>
      </c>
      <c r="M58" s="84"/>
      <c r="Q58" s="98"/>
    </row>
    <row r="59" spans="1:17" ht="15.75" customHeight="1">
      <c r="A59" s="182">
        <v>2</v>
      </c>
      <c r="B59" s="178">
        <v>2</v>
      </c>
      <c r="C59" s="179">
        <v>1</v>
      </c>
      <c r="D59" s="179">
        <v>1</v>
      </c>
      <c r="E59" s="179">
        <v>1</v>
      </c>
      <c r="F59" s="181">
        <v>16</v>
      </c>
      <c r="G59" s="180" t="s">
        <v>55</v>
      </c>
      <c r="H59" s="93">
        <v>26</v>
      </c>
      <c r="I59" s="185">
        <v>150</v>
      </c>
      <c r="J59" s="184">
        <v>150</v>
      </c>
      <c r="K59" s="184">
        <v>150</v>
      </c>
      <c r="L59" s="184">
        <v>150</v>
      </c>
      <c r="M59" s="84"/>
      <c r="Q59" s="98"/>
    </row>
    <row r="60" spans="1:17" ht="27.75" hidden="1" customHeight="1">
      <c r="A60" s="182">
        <v>2</v>
      </c>
      <c r="B60" s="178">
        <v>2</v>
      </c>
      <c r="C60" s="179">
        <v>1</v>
      </c>
      <c r="D60" s="179">
        <v>1</v>
      </c>
      <c r="E60" s="179">
        <v>1</v>
      </c>
      <c r="F60" s="181">
        <v>17</v>
      </c>
      <c r="G60" s="180" t="s">
        <v>56</v>
      </c>
      <c r="H60" s="93">
        <v>27</v>
      </c>
      <c r="I60" s="185">
        <v>0</v>
      </c>
      <c r="J60" s="185">
        <v>0</v>
      </c>
      <c r="K60" s="185">
        <v>0</v>
      </c>
      <c r="L60" s="185">
        <v>0</v>
      </c>
      <c r="M60" s="84"/>
      <c r="Q60" s="98"/>
    </row>
    <row r="61" spans="1:17" ht="14.25" customHeight="1">
      <c r="A61" s="182">
        <v>2</v>
      </c>
      <c r="B61" s="178">
        <v>2</v>
      </c>
      <c r="C61" s="179">
        <v>1</v>
      </c>
      <c r="D61" s="179">
        <v>1</v>
      </c>
      <c r="E61" s="179">
        <v>1</v>
      </c>
      <c r="F61" s="181">
        <v>20</v>
      </c>
      <c r="G61" s="180" t="s">
        <v>57</v>
      </c>
      <c r="H61" s="93">
        <v>28</v>
      </c>
      <c r="I61" s="185">
        <v>2800</v>
      </c>
      <c r="J61" s="184">
        <v>2800</v>
      </c>
      <c r="K61" s="184">
        <v>1457.21</v>
      </c>
      <c r="L61" s="184">
        <v>1457.21</v>
      </c>
      <c r="M61" s="84"/>
      <c r="Q61" s="98"/>
    </row>
    <row r="62" spans="1:17" ht="27.75" customHeight="1">
      <c r="A62" s="182">
        <v>2</v>
      </c>
      <c r="B62" s="178">
        <v>2</v>
      </c>
      <c r="C62" s="179">
        <v>1</v>
      </c>
      <c r="D62" s="179">
        <v>1</v>
      </c>
      <c r="E62" s="179">
        <v>1</v>
      </c>
      <c r="F62" s="181">
        <v>21</v>
      </c>
      <c r="G62" s="180" t="s">
        <v>58</v>
      </c>
      <c r="H62" s="93">
        <v>29</v>
      </c>
      <c r="I62" s="185">
        <v>3820</v>
      </c>
      <c r="J62" s="184">
        <v>3820</v>
      </c>
      <c r="K62" s="184">
        <v>3813.59</v>
      </c>
      <c r="L62" s="184">
        <v>3813.59</v>
      </c>
      <c r="M62" s="84"/>
      <c r="Q62" s="98"/>
    </row>
    <row r="63" spans="1:17" ht="12" customHeight="1">
      <c r="A63" s="182">
        <v>2</v>
      </c>
      <c r="B63" s="178">
        <v>2</v>
      </c>
      <c r="C63" s="179">
        <v>1</v>
      </c>
      <c r="D63" s="179">
        <v>1</v>
      </c>
      <c r="E63" s="179">
        <v>1</v>
      </c>
      <c r="F63" s="181">
        <v>22</v>
      </c>
      <c r="G63" s="180" t="s">
        <v>59</v>
      </c>
      <c r="H63" s="93">
        <v>30</v>
      </c>
      <c r="I63" s="185">
        <v>200</v>
      </c>
      <c r="J63" s="184">
        <v>200</v>
      </c>
      <c r="K63" s="184">
        <v>200</v>
      </c>
      <c r="L63" s="184">
        <v>200</v>
      </c>
      <c r="M63" s="84"/>
      <c r="Q63" s="98"/>
    </row>
    <row r="64" spans="1:17" ht="12" hidden="1" customHeight="1">
      <c r="A64" s="182">
        <v>2</v>
      </c>
      <c r="B64" s="178">
        <v>2</v>
      </c>
      <c r="C64" s="179">
        <v>1</v>
      </c>
      <c r="D64" s="179">
        <v>1</v>
      </c>
      <c r="E64" s="179">
        <v>1</v>
      </c>
      <c r="F64" s="181">
        <v>23</v>
      </c>
      <c r="G64" s="180" t="s">
        <v>60</v>
      </c>
      <c r="H64" s="93">
        <v>31</v>
      </c>
      <c r="I64" s="185">
        <v>0</v>
      </c>
      <c r="J64" s="184">
        <v>0</v>
      </c>
      <c r="K64" s="184">
        <v>0</v>
      </c>
      <c r="L64" s="184">
        <v>0</v>
      </c>
      <c r="M64" s="84"/>
      <c r="Q64" s="98"/>
    </row>
    <row r="65" spans="1:18" ht="15" customHeight="1">
      <c r="A65" s="182">
        <v>2</v>
      </c>
      <c r="B65" s="178">
        <v>2</v>
      </c>
      <c r="C65" s="179">
        <v>1</v>
      </c>
      <c r="D65" s="179">
        <v>1</v>
      </c>
      <c r="E65" s="179">
        <v>1</v>
      </c>
      <c r="F65" s="181">
        <v>30</v>
      </c>
      <c r="G65" s="180" t="s">
        <v>61</v>
      </c>
      <c r="H65" s="93">
        <v>32</v>
      </c>
      <c r="I65" s="185">
        <v>29832</v>
      </c>
      <c r="J65" s="184">
        <v>29832</v>
      </c>
      <c r="K65" s="184">
        <v>29832</v>
      </c>
      <c r="L65" s="184">
        <v>29832</v>
      </c>
      <c r="M65" s="84"/>
      <c r="Q65" s="98"/>
    </row>
    <row r="66" spans="1:18" ht="14.25" hidden="1" customHeight="1">
      <c r="A66" s="205">
        <v>2</v>
      </c>
      <c r="B66" s="206">
        <v>3</v>
      </c>
      <c r="C66" s="170"/>
      <c r="D66" s="171"/>
      <c r="E66" s="171"/>
      <c r="F66" s="174"/>
      <c r="G66" s="207" t="s">
        <v>62</v>
      </c>
      <c r="H66" s="93">
        <v>33</v>
      </c>
      <c r="I66" s="188">
        <f>I67</f>
        <v>0</v>
      </c>
      <c r="J66" s="188">
        <f>J67</f>
        <v>0</v>
      </c>
      <c r="K66" s="188">
        <f>K67</f>
        <v>0</v>
      </c>
      <c r="L66" s="188">
        <f>L67</f>
        <v>0</v>
      </c>
      <c r="M66" s="84"/>
    </row>
    <row r="67" spans="1:18" ht="13.5" hidden="1" customHeight="1">
      <c r="A67" s="182">
        <v>2</v>
      </c>
      <c r="B67" s="178">
        <v>3</v>
      </c>
      <c r="C67" s="179">
        <v>1</v>
      </c>
      <c r="D67" s="179"/>
      <c r="E67" s="179"/>
      <c r="F67" s="181"/>
      <c r="G67" s="180" t="s">
        <v>63</v>
      </c>
      <c r="H67" s="93">
        <v>34</v>
      </c>
      <c r="I67" s="167">
        <f>SUM(I68+I73+I78)</f>
        <v>0</v>
      </c>
      <c r="J67" s="208">
        <f>SUM(J68+J73+J78)</f>
        <v>0</v>
      </c>
      <c r="K67" s="168">
        <f>SUM(K68+K73+K78)</f>
        <v>0</v>
      </c>
      <c r="L67" s="167">
        <f>SUM(L68+L73+L78)</f>
        <v>0</v>
      </c>
      <c r="M67" s="84"/>
      <c r="R67" s="98"/>
    </row>
    <row r="68" spans="1:18" ht="15" hidden="1" customHeight="1">
      <c r="A68" s="182">
        <v>2</v>
      </c>
      <c r="B68" s="178">
        <v>3</v>
      </c>
      <c r="C68" s="179">
        <v>1</v>
      </c>
      <c r="D68" s="179">
        <v>1</v>
      </c>
      <c r="E68" s="179"/>
      <c r="F68" s="181"/>
      <c r="G68" s="180" t="s">
        <v>64</v>
      </c>
      <c r="H68" s="93">
        <v>35</v>
      </c>
      <c r="I68" s="167">
        <f>I69</f>
        <v>0</v>
      </c>
      <c r="J68" s="208">
        <f>J69</f>
        <v>0</v>
      </c>
      <c r="K68" s="168">
        <f>K69</f>
        <v>0</v>
      </c>
      <c r="L68" s="167">
        <f>L69</f>
        <v>0</v>
      </c>
      <c r="M68" s="84"/>
      <c r="Q68" s="98"/>
    </row>
    <row r="69" spans="1:18" ht="13.5" hidden="1" customHeight="1">
      <c r="A69" s="182">
        <v>2</v>
      </c>
      <c r="B69" s="178">
        <v>3</v>
      </c>
      <c r="C69" s="179">
        <v>1</v>
      </c>
      <c r="D69" s="179">
        <v>1</v>
      </c>
      <c r="E69" s="179">
        <v>1</v>
      </c>
      <c r="F69" s="181"/>
      <c r="G69" s="180" t="s">
        <v>64</v>
      </c>
      <c r="H69" s="93">
        <v>36</v>
      </c>
      <c r="I69" s="167">
        <f>SUM(I70:I72)</f>
        <v>0</v>
      </c>
      <c r="J69" s="208">
        <f>SUM(J70:J72)</f>
        <v>0</v>
      </c>
      <c r="K69" s="168">
        <f>SUM(K70:K72)</f>
        <v>0</v>
      </c>
      <c r="L69" s="167">
        <f>SUM(L70:L72)</f>
        <v>0</v>
      </c>
      <c r="M69" s="84"/>
      <c r="Q69" s="98"/>
    </row>
    <row r="70" spans="1:18" s="209" customFormat="1" ht="25.5" hidden="1" customHeight="1">
      <c r="A70" s="182">
        <v>2</v>
      </c>
      <c r="B70" s="178">
        <v>3</v>
      </c>
      <c r="C70" s="179">
        <v>1</v>
      </c>
      <c r="D70" s="179">
        <v>1</v>
      </c>
      <c r="E70" s="179">
        <v>1</v>
      </c>
      <c r="F70" s="181">
        <v>1</v>
      </c>
      <c r="G70" s="180" t="s">
        <v>65</v>
      </c>
      <c r="H70" s="93">
        <v>37</v>
      </c>
      <c r="I70" s="185">
        <v>0</v>
      </c>
      <c r="J70" s="185">
        <v>0</v>
      </c>
      <c r="K70" s="185">
        <v>0</v>
      </c>
      <c r="L70" s="185">
        <v>0</v>
      </c>
      <c r="Q70" s="98"/>
      <c r="R70" s="128"/>
    </row>
    <row r="71" spans="1:18" ht="19.5" hidden="1" customHeight="1">
      <c r="A71" s="182">
        <v>2</v>
      </c>
      <c r="B71" s="173">
        <v>3</v>
      </c>
      <c r="C71" s="171">
        <v>1</v>
      </c>
      <c r="D71" s="171">
        <v>1</v>
      </c>
      <c r="E71" s="171">
        <v>1</v>
      </c>
      <c r="F71" s="174">
        <v>2</v>
      </c>
      <c r="G71" s="172" t="s">
        <v>66</v>
      </c>
      <c r="H71" s="93">
        <v>38</v>
      </c>
      <c r="I71" s="183">
        <v>0</v>
      </c>
      <c r="J71" s="183">
        <v>0</v>
      </c>
      <c r="K71" s="183">
        <v>0</v>
      </c>
      <c r="L71" s="183">
        <v>0</v>
      </c>
      <c r="M71" s="84"/>
      <c r="Q71" s="98"/>
    </row>
    <row r="72" spans="1:18" ht="16.5" hidden="1" customHeight="1">
      <c r="A72" s="178">
        <v>2</v>
      </c>
      <c r="B72" s="179">
        <v>3</v>
      </c>
      <c r="C72" s="179">
        <v>1</v>
      </c>
      <c r="D72" s="179">
        <v>1</v>
      </c>
      <c r="E72" s="179">
        <v>1</v>
      </c>
      <c r="F72" s="181">
        <v>3</v>
      </c>
      <c r="G72" s="180" t="s">
        <v>67</v>
      </c>
      <c r="H72" s="93">
        <v>39</v>
      </c>
      <c r="I72" s="185">
        <v>0</v>
      </c>
      <c r="J72" s="185">
        <v>0</v>
      </c>
      <c r="K72" s="185">
        <v>0</v>
      </c>
      <c r="L72" s="185">
        <v>0</v>
      </c>
      <c r="M72" s="84"/>
      <c r="Q72" s="98"/>
    </row>
    <row r="73" spans="1:18" ht="29.25" hidden="1" customHeight="1">
      <c r="A73" s="173">
        <v>2</v>
      </c>
      <c r="B73" s="171">
        <v>3</v>
      </c>
      <c r="C73" s="171">
        <v>1</v>
      </c>
      <c r="D73" s="171">
        <v>2</v>
      </c>
      <c r="E73" s="171"/>
      <c r="F73" s="174"/>
      <c r="G73" s="172" t="s">
        <v>68</v>
      </c>
      <c r="H73" s="93">
        <v>40</v>
      </c>
      <c r="I73" s="188">
        <f>I74</f>
        <v>0</v>
      </c>
      <c r="J73" s="210">
        <f>J74</f>
        <v>0</v>
      </c>
      <c r="K73" s="189">
        <f>K74</f>
        <v>0</v>
      </c>
      <c r="L73" s="189">
        <f>L74</f>
        <v>0</v>
      </c>
      <c r="M73" s="84"/>
      <c r="Q73" s="98"/>
    </row>
    <row r="74" spans="1:18" ht="27" hidden="1" customHeight="1">
      <c r="A74" s="191">
        <v>2</v>
      </c>
      <c r="B74" s="192">
        <v>3</v>
      </c>
      <c r="C74" s="192">
        <v>1</v>
      </c>
      <c r="D74" s="192">
        <v>2</v>
      </c>
      <c r="E74" s="192">
        <v>1</v>
      </c>
      <c r="F74" s="194"/>
      <c r="G74" s="172" t="s">
        <v>68</v>
      </c>
      <c r="H74" s="93">
        <v>41</v>
      </c>
      <c r="I74" s="177">
        <f>SUM(I75:I77)</f>
        <v>0</v>
      </c>
      <c r="J74" s="211">
        <f>SUM(J75:J77)</f>
        <v>0</v>
      </c>
      <c r="K74" s="176">
        <f>SUM(K75:K77)</f>
        <v>0</v>
      </c>
      <c r="L74" s="168">
        <f>SUM(L75:L77)</f>
        <v>0</v>
      </c>
      <c r="M74" s="84"/>
      <c r="Q74" s="98"/>
    </row>
    <row r="75" spans="1:18" s="209" customFormat="1" ht="27" hidden="1" customHeight="1">
      <c r="A75" s="178">
        <v>2</v>
      </c>
      <c r="B75" s="179">
        <v>3</v>
      </c>
      <c r="C75" s="179">
        <v>1</v>
      </c>
      <c r="D75" s="179">
        <v>2</v>
      </c>
      <c r="E75" s="179">
        <v>1</v>
      </c>
      <c r="F75" s="181">
        <v>1</v>
      </c>
      <c r="G75" s="182" t="s">
        <v>65</v>
      </c>
      <c r="H75" s="93">
        <v>42</v>
      </c>
      <c r="I75" s="185">
        <v>0</v>
      </c>
      <c r="J75" s="185">
        <v>0</v>
      </c>
      <c r="K75" s="185">
        <v>0</v>
      </c>
      <c r="L75" s="185">
        <v>0</v>
      </c>
      <c r="Q75" s="98"/>
      <c r="R75" s="128"/>
    </row>
    <row r="76" spans="1:18" ht="16.5" hidden="1" customHeight="1">
      <c r="A76" s="178">
        <v>2</v>
      </c>
      <c r="B76" s="179">
        <v>3</v>
      </c>
      <c r="C76" s="179">
        <v>1</v>
      </c>
      <c r="D76" s="179">
        <v>2</v>
      </c>
      <c r="E76" s="179">
        <v>1</v>
      </c>
      <c r="F76" s="181">
        <v>2</v>
      </c>
      <c r="G76" s="182" t="s">
        <v>66</v>
      </c>
      <c r="H76" s="93">
        <v>43</v>
      </c>
      <c r="I76" s="185">
        <v>0</v>
      </c>
      <c r="J76" s="185">
        <v>0</v>
      </c>
      <c r="K76" s="185">
        <v>0</v>
      </c>
      <c r="L76" s="185">
        <v>0</v>
      </c>
      <c r="M76" s="84"/>
      <c r="Q76" s="98"/>
    </row>
    <row r="77" spans="1:18" ht="15" hidden="1" customHeight="1">
      <c r="A77" s="178">
        <v>2</v>
      </c>
      <c r="B77" s="179">
        <v>3</v>
      </c>
      <c r="C77" s="179">
        <v>1</v>
      </c>
      <c r="D77" s="179">
        <v>2</v>
      </c>
      <c r="E77" s="179">
        <v>1</v>
      </c>
      <c r="F77" s="181">
        <v>3</v>
      </c>
      <c r="G77" s="182" t="s">
        <v>67</v>
      </c>
      <c r="H77" s="93">
        <v>44</v>
      </c>
      <c r="I77" s="185">
        <v>0</v>
      </c>
      <c r="J77" s="185">
        <v>0</v>
      </c>
      <c r="K77" s="185">
        <v>0</v>
      </c>
      <c r="L77" s="185">
        <v>0</v>
      </c>
      <c r="M77" s="84"/>
      <c r="Q77" s="98"/>
    </row>
    <row r="78" spans="1:18" ht="27.75" hidden="1" customHeight="1">
      <c r="A78" s="178">
        <v>2</v>
      </c>
      <c r="B78" s="179">
        <v>3</v>
      </c>
      <c r="C78" s="179">
        <v>1</v>
      </c>
      <c r="D78" s="179">
        <v>3</v>
      </c>
      <c r="E78" s="179"/>
      <c r="F78" s="181"/>
      <c r="G78" s="182" t="s">
        <v>69</v>
      </c>
      <c r="H78" s="93">
        <v>45</v>
      </c>
      <c r="I78" s="167">
        <f>I79</f>
        <v>0</v>
      </c>
      <c r="J78" s="208">
        <f>J79</f>
        <v>0</v>
      </c>
      <c r="K78" s="168">
        <f>K79</f>
        <v>0</v>
      </c>
      <c r="L78" s="168">
        <f>L79</f>
        <v>0</v>
      </c>
      <c r="M78" s="84"/>
      <c r="Q78" s="98"/>
    </row>
    <row r="79" spans="1:18" ht="26.25" hidden="1" customHeight="1">
      <c r="A79" s="178">
        <v>2</v>
      </c>
      <c r="B79" s="179">
        <v>3</v>
      </c>
      <c r="C79" s="179">
        <v>1</v>
      </c>
      <c r="D79" s="179">
        <v>3</v>
      </c>
      <c r="E79" s="179">
        <v>1</v>
      </c>
      <c r="F79" s="181"/>
      <c r="G79" s="182" t="s">
        <v>70</v>
      </c>
      <c r="H79" s="93">
        <v>46</v>
      </c>
      <c r="I79" s="167">
        <f>SUM(I80:I82)</f>
        <v>0</v>
      </c>
      <c r="J79" s="208">
        <f>SUM(J80:J82)</f>
        <v>0</v>
      </c>
      <c r="K79" s="168">
        <f>SUM(K80:K82)</f>
        <v>0</v>
      </c>
      <c r="L79" s="168">
        <f>SUM(L80:L82)</f>
        <v>0</v>
      </c>
      <c r="M79" s="84"/>
      <c r="Q79" s="98"/>
    </row>
    <row r="80" spans="1:18" ht="15" hidden="1" customHeight="1">
      <c r="A80" s="173">
        <v>2</v>
      </c>
      <c r="B80" s="171">
        <v>3</v>
      </c>
      <c r="C80" s="171">
        <v>1</v>
      </c>
      <c r="D80" s="171">
        <v>3</v>
      </c>
      <c r="E80" s="171">
        <v>1</v>
      </c>
      <c r="F80" s="174">
        <v>1</v>
      </c>
      <c r="G80" s="198" t="s">
        <v>71</v>
      </c>
      <c r="H80" s="93">
        <v>47</v>
      </c>
      <c r="I80" s="183">
        <v>0</v>
      </c>
      <c r="J80" s="183">
        <v>0</v>
      </c>
      <c r="K80" s="183">
        <v>0</v>
      </c>
      <c r="L80" s="183">
        <v>0</v>
      </c>
      <c r="M80" s="84"/>
      <c r="Q80" s="98"/>
    </row>
    <row r="81" spans="1:17" ht="16.5" hidden="1" customHeight="1">
      <c r="A81" s="178">
        <v>2</v>
      </c>
      <c r="B81" s="179">
        <v>3</v>
      </c>
      <c r="C81" s="179">
        <v>1</v>
      </c>
      <c r="D81" s="179">
        <v>3</v>
      </c>
      <c r="E81" s="179">
        <v>1</v>
      </c>
      <c r="F81" s="181">
        <v>2</v>
      </c>
      <c r="G81" s="182" t="s">
        <v>72</v>
      </c>
      <c r="H81" s="93">
        <v>48</v>
      </c>
      <c r="I81" s="185">
        <v>0</v>
      </c>
      <c r="J81" s="185">
        <v>0</v>
      </c>
      <c r="K81" s="185">
        <v>0</v>
      </c>
      <c r="L81" s="185">
        <v>0</v>
      </c>
      <c r="M81" s="84"/>
      <c r="Q81" s="98"/>
    </row>
    <row r="82" spans="1:17" ht="17.25" hidden="1" customHeight="1">
      <c r="A82" s="173">
        <v>2</v>
      </c>
      <c r="B82" s="171">
        <v>3</v>
      </c>
      <c r="C82" s="171">
        <v>1</v>
      </c>
      <c r="D82" s="171">
        <v>3</v>
      </c>
      <c r="E82" s="171">
        <v>1</v>
      </c>
      <c r="F82" s="174">
        <v>3</v>
      </c>
      <c r="G82" s="198" t="s">
        <v>73</v>
      </c>
      <c r="H82" s="93">
        <v>49</v>
      </c>
      <c r="I82" s="183">
        <v>0</v>
      </c>
      <c r="J82" s="183">
        <v>0</v>
      </c>
      <c r="K82" s="183">
        <v>0</v>
      </c>
      <c r="L82" s="183">
        <v>0</v>
      </c>
      <c r="M82" s="84"/>
      <c r="Q82" s="98"/>
    </row>
    <row r="83" spans="1:17" ht="12.75" hidden="1" customHeight="1">
      <c r="A83" s="173">
        <v>2</v>
      </c>
      <c r="B83" s="171">
        <v>3</v>
      </c>
      <c r="C83" s="171">
        <v>2</v>
      </c>
      <c r="D83" s="171"/>
      <c r="E83" s="171"/>
      <c r="F83" s="174"/>
      <c r="G83" s="198" t="s">
        <v>74</v>
      </c>
      <c r="H83" s="93">
        <v>50</v>
      </c>
      <c r="I83" s="167">
        <f t="shared" ref="I83:L84" si="2">I84</f>
        <v>0</v>
      </c>
      <c r="J83" s="167">
        <f t="shared" si="2"/>
        <v>0</v>
      </c>
      <c r="K83" s="167">
        <f t="shared" si="2"/>
        <v>0</v>
      </c>
      <c r="L83" s="167">
        <f t="shared" si="2"/>
        <v>0</v>
      </c>
      <c r="M83" s="84"/>
    </row>
    <row r="84" spans="1:17" ht="12" hidden="1" customHeight="1">
      <c r="A84" s="173">
        <v>2</v>
      </c>
      <c r="B84" s="171">
        <v>3</v>
      </c>
      <c r="C84" s="171">
        <v>2</v>
      </c>
      <c r="D84" s="171">
        <v>1</v>
      </c>
      <c r="E84" s="171"/>
      <c r="F84" s="174"/>
      <c r="G84" s="198" t="s">
        <v>74</v>
      </c>
      <c r="H84" s="93">
        <v>51</v>
      </c>
      <c r="I84" s="167">
        <f t="shared" si="2"/>
        <v>0</v>
      </c>
      <c r="J84" s="167">
        <f t="shared" si="2"/>
        <v>0</v>
      </c>
      <c r="K84" s="167">
        <f t="shared" si="2"/>
        <v>0</v>
      </c>
      <c r="L84" s="167">
        <f t="shared" si="2"/>
        <v>0</v>
      </c>
      <c r="M84" s="84"/>
    </row>
    <row r="85" spans="1:17" ht="15.75" hidden="1" customHeight="1">
      <c r="A85" s="173">
        <v>2</v>
      </c>
      <c r="B85" s="171">
        <v>3</v>
      </c>
      <c r="C85" s="171">
        <v>2</v>
      </c>
      <c r="D85" s="171">
        <v>1</v>
      </c>
      <c r="E85" s="171">
        <v>1</v>
      </c>
      <c r="F85" s="174"/>
      <c r="G85" s="198" t="s">
        <v>74</v>
      </c>
      <c r="H85" s="93">
        <v>52</v>
      </c>
      <c r="I85" s="167">
        <f>SUM(I86)</f>
        <v>0</v>
      </c>
      <c r="J85" s="167">
        <f>SUM(J86)</f>
        <v>0</v>
      </c>
      <c r="K85" s="167">
        <f>SUM(K86)</f>
        <v>0</v>
      </c>
      <c r="L85" s="167">
        <f>SUM(L86)</f>
        <v>0</v>
      </c>
      <c r="M85" s="84"/>
    </row>
    <row r="86" spans="1:17" ht="13.5" hidden="1" customHeight="1">
      <c r="A86" s="173">
        <v>2</v>
      </c>
      <c r="B86" s="171">
        <v>3</v>
      </c>
      <c r="C86" s="171">
        <v>2</v>
      </c>
      <c r="D86" s="171">
        <v>1</v>
      </c>
      <c r="E86" s="171">
        <v>1</v>
      </c>
      <c r="F86" s="174">
        <v>1</v>
      </c>
      <c r="G86" s="198" t="s">
        <v>74</v>
      </c>
      <c r="H86" s="93">
        <v>53</v>
      </c>
      <c r="I86" s="185">
        <v>0</v>
      </c>
      <c r="J86" s="185">
        <v>0</v>
      </c>
      <c r="K86" s="185">
        <v>0</v>
      </c>
      <c r="L86" s="185">
        <v>0</v>
      </c>
      <c r="M86" s="84"/>
    </row>
    <row r="87" spans="1:17" ht="16.5" hidden="1" customHeight="1">
      <c r="A87" s="163">
        <v>2</v>
      </c>
      <c r="B87" s="164">
        <v>4</v>
      </c>
      <c r="C87" s="164"/>
      <c r="D87" s="164"/>
      <c r="E87" s="164"/>
      <c r="F87" s="166"/>
      <c r="G87" s="212" t="s">
        <v>75</v>
      </c>
      <c r="H87" s="93">
        <v>54</v>
      </c>
      <c r="I87" s="167">
        <f t="shared" ref="I87:L89" si="3">I88</f>
        <v>0</v>
      </c>
      <c r="J87" s="208">
        <f t="shared" si="3"/>
        <v>0</v>
      </c>
      <c r="K87" s="168">
        <f t="shared" si="3"/>
        <v>0</v>
      </c>
      <c r="L87" s="168">
        <f t="shared" si="3"/>
        <v>0</v>
      </c>
      <c r="M87" s="84"/>
    </row>
    <row r="88" spans="1:17" ht="15.75" hidden="1" customHeight="1">
      <c r="A88" s="178">
        <v>2</v>
      </c>
      <c r="B88" s="179">
        <v>4</v>
      </c>
      <c r="C88" s="179">
        <v>1</v>
      </c>
      <c r="D88" s="179"/>
      <c r="E88" s="179"/>
      <c r="F88" s="181"/>
      <c r="G88" s="182" t="s">
        <v>76</v>
      </c>
      <c r="H88" s="93">
        <v>55</v>
      </c>
      <c r="I88" s="167">
        <f t="shared" si="3"/>
        <v>0</v>
      </c>
      <c r="J88" s="208">
        <f t="shared" si="3"/>
        <v>0</v>
      </c>
      <c r="K88" s="168">
        <f t="shared" si="3"/>
        <v>0</v>
      </c>
      <c r="L88" s="168">
        <f t="shared" si="3"/>
        <v>0</v>
      </c>
      <c r="M88" s="84"/>
    </row>
    <row r="89" spans="1:17" ht="17.25" hidden="1" customHeight="1">
      <c r="A89" s="178">
        <v>2</v>
      </c>
      <c r="B89" s="179">
        <v>4</v>
      </c>
      <c r="C89" s="179">
        <v>1</v>
      </c>
      <c r="D89" s="179">
        <v>1</v>
      </c>
      <c r="E89" s="179"/>
      <c r="F89" s="181"/>
      <c r="G89" s="182" t="s">
        <v>76</v>
      </c>
      <c r="H89" s="93">
        <v>56</v>
      </c>
      <c r="I89" s="167">
        <f t="shared" si="3"/>
        <v>0</v>
      </c>
      <c r="J89" s="208">
        <f t="shared" si="3"/>
        <v>0</v>
      </c>
      <c r="K89" s="168">
        <f t="shared" si="3"/>
        <v>0</v>
      </c>
      <c r="L89" s="168">
        <f t="shared" si="3"/>
        <v>0</v>
      </c>
      <c r="M89" s="84"/>
    </row>
    <row r="90" spans="1:17" ht="18" hidden="1" customHeight="1">
      <c r="A90" s="178">
        <v>2</v>
      </c>
      <c r="B90" s="179">
        <v>4</v>
      </c>
      <c r="C90" s="179">
        <v>1</v>
      </c>
      <c r="D90" s="179">
        <v>1</v>
      </c>
      <c r="E90" s="179">
        <v>1</v>
      </c>
      <c r="F90" s="181"/>
      <c r="G90" s="182" t="s">
        <v>76</v>
      </c>
      <c r="H90" s="93">
        <v>57</v>
      </c>
      <c r="I90" s="167">
        <f>SUM(I91:I93)</f>
        <v>0</v>
      </c>
      <c r="J90" s="208">
        <f>SUM(J91:J93)</f>
        <v>0</v>
      </c>
      <c r="K90" s="168">
        <f>SUM(K91:K93)</f>
        <v>0</v>
      </c>
      <c r="L90" s="168">
        <f>SUM(L91:L93)</f>
        <v>0</v>
      </c>
      <c r="M90" s="84"/>
    </row>
    <row r="91" spans="1:17" ht="14.25" hidden="1" customHeight="1">
      <c r="A91" s="178">
        <v>2</v>
      </c>
      <c r="B91" s="179">
        <v>4</v>
      </c>
      <c r="C91" s="179">
        <v>1</v>
      </c>
      <c r="D91" s="179">
        <v>1</v>
      </c>
      <c r="E91" s="179">
        <v>1</v>
      </c>
      <c r="F91" s="181">
        <v>1</v>
      </c>
      <c r="G91" s="182" t="s">
        <v>77</v>
      </c>
      <c r="H91" s="93">
        <v>58</v>
      </c>
      <c r="I91" s="185">
        <v>0</v>
      </c>
      <c r="J91" s="185">
        <v>0</v>
      </c>
      <c r="K91" s="185">
        <v>0</v>
      </c>
      <c r="L91" s="185">
        <v>0</v>
      </c>
      <c r="M91" s="84"/>
    </row>
    <row r="92" spans="1:17" ht="13.5" hidden="1" customHeight="1">
      <c r="A92" s="178">
        <v>2</v>
      </c>
      <c r="B92" s="178">
        <v>4</v>
      </c>
      <c r="C92" s="178">
        <v>1</v>
      </c>
      <c r="D92" s="179">
        <v>1</v>
      </c>
      <c r="E92" s="179">
        <v>1</v>
      </c>
      <c r="F92" s="213">
        <v>2</v>
      </c>
      <c r="G92" s="180" t="s">
        <v>78</v>
      </c>
      <c r="H92" s="93">
        <v>59</v>
      </c>
      <c r="I92" s="185">
        <v>0</v>
      </c>
      <c r="J92" s="185">
        <v>0</v>
      </c>
      <c r="K92" s="185">
        <v>0</v>
      </c>
      <c r="L92" s="185">
        <v>0</v>
      </c>
      <c r="M92" s="84"/>
    </row>
    <row r="93" spans="1:17" hidden="1">
      <c r="A93" s="178">
        <v>2</v>
      </c>
      <c r="B93" s="179">
        <v>4</v>
      </c>
      <c r="C93" s="178">
        <v>1</v>
      </c>
      <c r="D93" s="179">
        <v>1</v>
      </c>
      <c r="E93" s="179">
        <v>1</v>
      </c>
      <c r="F93" s="213">
        <v>3</v>
      </c>
      <c r="G93" s="180" t="s">
        <v>79</v>
      </c>
      <c r="H93" s="93">
        <v>60</v>
      </c>
      <c r="I93" s="185">
        <v>0</v>
      </c>
      <c r="J93" s="185">
        <v>0</v>
      </c>
      <c r="K93" s="185">
        <v>0</v>
      </c>
      <c r="L93" s="185">
        <v>0</v>
      </c>
    </row>
    <row r="94" spans="1:17" hidden="1">
      <c r="A94" s="163">
        <v>2</v>
      </c>
      <c r="B94" s="164">
        <v>5</v>
      </c>
      <c r="C94" s="163"/>
      <c r="D94" s="164"/>
      <c r="E94" s="164"/>
      <c r="F94" s="214"/>
      <c r="G94" s="165" t="s">
        <v>80</v>
      </c>
      <c r="H94" s="93">
        <v>61</v>
      </c>
      <c r="I94" s="167">
        <f>SUM(I95+I100+I105)</f>
        <v>0</v>
      </c>
      <c r="J94" s="208">
        <f>SUM(J95+J100+J105)</f>
        <v>0</v>
      </c>
      <c r="K94" s="168">
        <f>SUM(K95+K100+K105)</f>
        <v>0</v>
      </c>
      <c r="L94" s="168">
        <f>SUM(L95+L100+L105)</f>
        <v>0</v>
      </c>
    </row>
    <row r="95" spans="1:17" hidden="1">
      <c r="A95" s="173">
        <v>2</v>
      </c>
      <c r="B95" s="171">
        <v>5</v>
      </c>
      <c r="C95" s="173">
        <v>1</v>
      </c>
      <c r="D95" s="171"/>
      <c r="E95" s="171"/>
      <c r="F95" s="215"/>
      <c r="G95" s="172" t="s">
        <v>81</v>
      </c>
      <c r="H95" s="93">
        <v>62</v>
      </c>
      <c r="I95" s="188">
        <f t="shared" ref="I95:L96" si="4">I96</f>
        <v>0</v>
      </c>
      <c r="J95" s="210">
        <f t="shared" si="4"/>
        <v>0</v>
      </c>
      <c r="K95" s="189">
        <f t="shared" si="4"/>
        <v>0</v>
      </c>
      <c r="L95" s="189">
        <f t="shared" si="4"/>
        <v>0</v>
      </c>
    </row>
    <row r="96" spans="1:17" hidden="1">
      <c r="A96" s="178">
        <v>2</v>
      </c>
      <c r="B96" s="179">
        <v>5</v>
      </c>
      <c r="C96" s="178">
        <v>1</v>
      </c>
      <c r="D96" s="179">
        <v>1</v>
      </c>
      <c r="E96" s="179"/>
      <c r="F96" s="213"/>
      <c r="G96" s="180" t="s">
        <v>81</v>
      </c>
      <c r="H96" s="93">
        <v>63</v>
      </c>
      <c r="I96" s="167">
        <f t="shared" si="4"/>
        <v>0</v>
      </c>
      <c r="J96" s="208">
        <f t="shared" si="4"/>
        <v>0</v>
      </c>
      <c r="K96" s="168">
        <f t="shared" si="4"/>
        <v>0</v>
      </c>
      <c r="L96" s="168">
        <f t="shared" si="4"/>
        <v>0</v>
      </c>
    </row>
    <row r="97" spans="1:13" hidden="1">
      <c r="A97" s="178">
        <v>2</v>
      </c>
      <c r="B97" s="179">
        <v>5</v>
      </c>
      <c r="C97" s="178">
        <v>1</v>
      </c>
      <c r="D97" s="179">
        <v>1</v>
      </c>
      <c r="E97" s="179">
        <v>1</v>
      </c>
      <c r="F97" s="213"/>
      <c r="G97" s="180" t="s">
        <v>81</v>
      </c>
      <c r="H97" s="93">
        <v>64</v>
      </c>
      <c r="I97" s="167">
        <f>SUM(I98:I99)</f>
        <v>0</v>
      </c>
      <c r="J97" s="208">
        <f>SUM(J98:J99)</f>
        <v>0</v>
      </c>
      <c r="K97" s="168">
        <f>SUM(K98:K99)</f>
        <v>0</v>
      </c>
      <c r="L97" s="168">
        <f>SUM(L98:L99)</f>
        <v>0</v>
      </c>
    </row>
    <row r="98" spans="1:13" ht="25.5" hidden="1" customHeight="1">
      <c r="A98" s="178">
        <v>2</v>
      </c>
      <c r="B98" s="179">
        <v>5</v>
      </c>
      <c r="C98" s="178">
        <v>1</v>
      </c>
      <c r="D98" s="179">
        <v>1</v>
      </c>
      <c r="E98" s="179">
        <v>1</v>
      </c>
      <c r="F98" s="213">
        <v>1</v>
      </c>
      <c r="G98" s="180" t="s">
        <v>82</v>
      </c>
      <c r="H98" s="93">
        <v>65</v>
      </c>
      <c r="I98" s="185">
        <v>0</v>
      </c>
      <c r="J98" s="185">
        <v>0</v>
      </c>
      <c r="K98" s="185">
        <v>0</v>
      </c>
      <c r="L98" s="185">
        <v>0</v>
      </c>
      <c r="M98" s="84"/>
    </row>
    <row r="99" spans="1:13" ht="15.75" hidden="1" customHeight="1">
      <c r="A99" s="178">
        <v>2</v>
      </c>
      <c r="B99" s="179">
        <v>5</v>
      </c>
      <c r="C99" s="178">
        <v>1</v>
      </c>
      <c r="D99" s="179">
        <v>1</v>
      </c>
      <c r="E99" s="179">
        <v>1</v>
      </c>
      <c r="F99" s="213">
        <v>2</v>
      </c>
      <c r="G99" s="180" t="s">
        <v>83</v>
      </c>
      <c r="H99" s="93">
        <v>66</v>
      </c>
      <c r="I99" s="185">
        <v>0</v>
      </c>
      <c r="J99" s="185">
        <v>0</v>
      </c>
      <c r="K99" s="185">
        <v>0</v>
      </c>
      <c r="L99" s="185">
        <v>0</v>
      </c>
      <c r="M99" s="84"/>
    </row>
    <row r="100" spans="1:13" ht="12" hidden="1" customHeight="1">
      <c r="A100" s="178">
        <v>2</v>
      </c>
      <c r="B100" s="179">
        <v>5</v>
      </c>
      <c r="C100" s="178">
        <v>2</v>
      </c>
      <c r="D100" s="179"/>
      <c r="E100" s="179"/>
      <c r="F100" s="213"/>
      <c r="G100" s="180" t="s">
        <v>84</v>
      </c>
      <c r="H100" s="93">
        <v>67</v>
      </c>
      <c r="I100" s="167">
        <f t="shared" ref="I100:L101" si="5">I101</f>
        <v>0</v>
      </c>
      <c r="J100" s="208">
        <f t="shared" si="5"/>
        <v>0</v>
      </c>
      <c r="K100" s="168">
        <f t="shared" si="5"/>
        <v>0</v>
      </c>
      <c r="L100" s="167">
        <f t="shared" si="5"/>
        <v>0</v>
      </c>
      <c r="M100" s="84"/>
    </row>
    <row r="101" spans="1:13" ht="15.75" hidden="1" customHeight="1">
      <c r="A101" s="182">
        <v>2</v>
      </c>
      <c r="B101" s="178">
        <v>5</v>
      </c>
      <c r="C101" s="179">
        <v>2</v>
      </c>
      <c r="D101" s="180">
        <v>1</v>
      </c>
      <c r="E101" s="178"/>
      <c r="F101" s="213"/>
      <c r="G101" s="180" t="s">
        <v>84</v>
      </c>
      <c r="H101" s="93">
        <v>68</v>
      </c>
      <c r="I101" s="167">
        <f t="shared" si="5"/>
        <v>0</v>
      </c>
      <c r="J101" s="208">
        <f t="shared" si="5"/>
        <v>0</v>
      </c>
      <c r="K101" s="168">
        <f t="shared" si="5"/>
        <v>0</v>
      </c>
      <c r="L101" s="167">
        <f t="shared" si="5"/>
        <v>0</v>
      </c>
      <c r="M101" s="84"/>
    </row>
    <row r="102" spans="1:13" ht="15" hidden="1" customHeight="1">
      <c r="A102" s="182">
        <v>2</v>
      </c>
      <c r="B102" s="178">
        <v>5</v>
      </c>
      <c r="C102" s="179">
        <v>2</v>
      </c>
      <c r="D102" s="180">
        <v>1</v>
      </c>
      <c r="E102" s="178">
        <v>1</v>
      </c>
      <c r="F102" s="213"/>
      <c r="G102" s="180" t="s">
        <v>84</v>
      </c>
      <c r="H102" s="93">
        <v>69</v>
      </c>
      <c r="I102" s="167">
        <f>SUM(I103:I104)</f>
        <v>0</v>
      </c>
      <c r="J102" s="208">
        <f>SUM(J103:J104)</f>
        <v>0</v>
      </c>
      <c r="K102" s="168">
        <f>SUM(K103:K104)</f>
        <v>0</v>
      </c>
      <c r="L102" s="167">
        <f>SUM(L103:L104)</f>
        <v>0</v>
      </c>
      <c r="M102" s="84"/>
    </row>
    <row r="103" spans="1:13" ht="25.5" hidden="1" customHeight="1">
      <c r="A103" s="182">
        <v>2</v>
      </c>
      <c r="B103" s="178">
        <v>5</v>
      </c>
      <c r="C103" s="179">
        <v>2</v>
      </c>
      <c r="D103" s="180">
        <v>1</v>
      </c>
      <c r="E103" s="178">
        <v>1</v>
      </c>
      <c r="F103" s="213">
        <v>1</v>
      </c>
      <c r="G103" s="180" t="s">
        <v>85</v>
      </c>
      <c r="H103" s="93">
        <v>70</v>
      </c>
      <c r="I103" s="185">
        <v>0</v>
      </c>
      <c r="J103" s="185">
        <v>0</v>
      </c>
      <c r="K103" s="185">
        <v>0</v>
      </c>
      <c r="L103" s="185">
        <v>0</v>
      </c>
      <c r="M103" s="84"/>
    </row>
    <row r="104" spans="1:13" ht="25.5" hidden="1" customHeight="1">
      <c r="A104" s="182">
        <v>2</v>
      </c>
      <c r="B104" s="178">
        <v>5</v>
      </c>
      <c r="C104" s="179">
        <v>2</v>
      </c>
      <c r="D104" s="180">
        <v>1</v>
      </c>
      <c r="E104" s="178">
        <v>1</v>
      </c>
      <c r="F104" s="213">
        <v>2</v>
      </c>
      <c r="G104" s="180" t="s">
        <v>86</v>
      </c>
      <c r="H104" s="93">
        <v>71</v>
      </c>
      <c r="I104" s="185">
        <v>0</v>
      </c>
      <c r="J104" s="185">
        <v>0</v>
      </c>
      <c r="K104" s="185">
        <v>0</v>
      </c>
      <c r="L104" s="185">
        <v>0</v>
      </c>
      <c r="M104" s="84"/>
    </row>
    <row r="105" spans="1:13" ht="28.5" hidden="1" customHeight="1">
      <c r="A105" s="182">
        <v>2</v>
      </c>
      <c r="B105" s="178">
        <v>5</v>
      </c>
      <c r="C105" s="179">
        <v>3</v>
      </c>
      <c r="D105" s="180"/>
      <c r="E105" s="178"/>
      <c r="F105" s="213"/>
      <c r="G105" s="180" t="s">
        <v>87</v>
      </c>
      <c r="H105" s="93">
        <v>72</v>
      </c>
      <c r="I105" s="167">
        <f>I106+I110</f>
        <v>0</v>
      </c>
      <c r="J105" s="167">
        <f>J106+J110</f>
        <v>0</v>
      </c>
      <c r="K105" s="167">
        <f>K106+K110</f>
        <v>0</v>
      </c>
      <c r="L105" s="167">
        <f>L106+L110</f>
        <v>0</v>
      </c>
      <c r="M105" s="84"/>
    </row>
    <row r="106" spans="1:13" ht="27" hidden="1" customHeight="1">
      <c r="A106" s="182">
        <v>2</v>
      </c>
      <c r="B106" s="178">
        <v>5</v>
      </c>
      <c r="C106" s="179">
        <v>3</v>
      </c>
      <c r="D106" s="180">
        <v>1</v>
      </c>
      <c r="E106" s="178"/>
      <c r="F106" s="213"/>
      <c r="G106" s="180" t="s">
        <v>88</v>
      </c>
      <c r="H106" s="93">
        <v>73</v>
      </c>
      <c r="I106" s="167">
        <f>I107</f>
        <v>0</v>
      </c>
      <c r="J106" s="208">
        <f>J107</f>
        <v>0</v>
      </c>
      <c r="K106" s="168">
        <f>K107</f>
        <v>0</v>
      </c>
      <c r="L106" s="167">
        <f>L107</f>
        <v>0</v>
      </c>
      <c r="M106" s="84"/>
    </row>
    <row r="107" spans="1:13" ht="30" hidden="1" customHeight="1">
      <c r="A107" s="190">
        <v>2</v>
      </c>
      <c r="B107" s="191">
        <v>5</v>
      </c>
      <c r="C107" s="192">
        <v>3</v>
      </c>
      <c r="D107" s="193">
        <v>1</v>
      </c>
      <c r="E107" s="191">
        <v>1</v>
      </c>
      <c r="F107" s="216"/>
      <c r="G107" s="193" t="s">
        <v>88</v>
      </c>
      <c r="H107" s="93">
        <v>74</v>
      </c>
      <c r="I107" s="177">
        <f>SUM(I108:I109)</f>
        <v>0</v>
      </c>
      <c r="J107" s="211">
        <f>SUM(J108:J109)</f>
        <v>0</v>
      </c>
      <c r="K107" s="176">
        <f>SUM(K108:K109)</f>
        <v>0</v>
      </c>
      <c r="L107" s="177">
        <f>SUM(L108:L109)</f>
        <v>0</v>
      </c>
      <c r="M107" s="84"/>
    </row>
    <row r="108" spans="1:13" ht="26.25" hidden="1" customHeight="1">
      <c r="A108" s="182">
        <v>2</v>
      </c>
      <c r="B108" s="178">
        <v>5</v>
      </c>
      <c r="C108" s="179">
        <v>3</v>
      </c>
      <c r="D108" s="180">
        <v>1</v>
      </c>
      <c r="E108" s="178">
        <v>1</v>
      </c>
      <c r="F108" s="213">
        <v>1</v>
      </c>
      <c r="G108" s="180" t="s">
        <v>88</v>
      </c>
      <c r="H108" s="93">
        <v>75</v>
      </c>
      <c r="I108" s="185">
        <v>0</v>
      </c>
      <c r="J108" s="185">
        <v>0</v>
      </c>
      <c r="K108" s="185">
        <v>0</v>
      </c>
      <c r="L108" s="185">
        <v>0</v>
      </c>
      <c r="M108" s="84"/>
    </row>
    <row r="109" spans="1:13" ht="26.25" hidden="1" customHeight="1">
      <c r="A109" s="190">
        <v>2</v>
      </c>
      <c r="B109" s="191">
        <v>5</v>
      </c>
      <c r="C109" s="192">
        <v>3</v>
      </c>
      <c r="D109" s="193">
        <v>1</v>
      </c>
      <c r="E109" s="191">
        <v>1</v>
      </c>
      <c r="F109" s="216">
        <v>2</v>
      </c>
      <c r="G109" s="193" t="s">
        <v>89</v>
      </c>
      <c r="H109" s="93">
        <v>76</v>
      </c>
      <c r="I109" s="185">
        <v>0</v>
      </c>
      <c r="J109" s="185">
        <v>0</v>
      </c>
      <c r="K109" s="185">
        <v>0</v>
      </c>
      <c r="L109" s="185">
        <v>0</v>
      </c>
      <c r="M109" s="84"/>
    </row>
    <row r="110" spans="1:13" ht="27.75" hidden="1" customHeight="1">
      <c r="A110" s="190">
        <v>2</v>
      </c>
      <c r="B110" s="191">
        <v>5</v>
      </c>
      <c r="C110" s="192">
        <v>3</v>
      </c>
      <c r="D110" s="193">
        <v>2</v>
      </c>
      <c r="E110" s="191"/>
      <c r="F110" s="216"/>
      <c r="G110" s="193" t="s">
        <v>90</v>
      </c>
      <c r="H110" s="93">
        <v>77</v>
      </c>
      <c r="I110" s="177">
        <f>I111</f>
        <v>0</v>
      </c>
      <c r="J110" s="177">
        <f>J111</f>
        <v>0</v>
      </c>
      <c r="K110" s="177">
        <f>K111</f>
        <v>0</v>
      </c>
      <c r="L110" s="177">
        <f>L111</f>
        <v>0</v>
      </c>
      <c r="M110" s="84"/>
    </row>
    <row r="111" spans="1:13" ht="25.5" hidden="1" customHeight="1">
      <c r="A111" s="190">
        <v>2</v>
      </c>
      <c r="B111" s="191">
        <v>5</v>
      </c>
      <c r="C111" s="192">
        <v>3</v>
      </c>
      <c r="D111" s="193">
        <v>2</v>
      </c>
      <c r="E111" s="191">
        <v>1</v>
      </c>
      <c r="F111" s="216"/>
      <c r="G111" s="193" t="s">
        <v>90</v>
      </c>
      <c r="H111" s="93">
        <v>78</v>
      </c>
      <c r="I111" s="177">
        <f>SUM(I112:I113)</f>
        <v>0</v>
      </c>
      <c r="J111" s="177">
        <f>SUM(J112:J113)</f>
        <v>0</v>
      </c>
      <c r="K111" s="177">
        <f>SUM(K112:K113)</f>
        <v>0</v>
      </c>
      <c r="L111" s="177">
        <f>SUM(L112:L113)</f>
        <v>0</v>
      </c>
      <c r="M111" s="84"/>
    </row>
    <row r="112" spans="1:13" ht="30" hidden="1" customHeight="1">
      <c r="A112" s="190">
        <v>2</v>
      </c>
      <c r="B112" s="191">
        <v>5</v>
      </c>
      <c r="C112" s="192">
        <v>3</v>
      </c>
      <c r="D112" s="193">
        <v>2</v>
      </c>
      <c r="E112" s="191">
        <v>1</v>
      </c>
      <c r="F112" s="216">
        <v>1</v>
      </c>
      <c r="G112" s="193" t="s">
        <v>90</v>
      </c>
      <c r="H112" s="93">
        <v>79</v>
      </c>
      <c r="I112" s="185">
        <v>0</v>
      </c>
      <c r="J112" s="185">
        <v>0</v>
      </c>
      <c r="K112" s="185">
        <v>0</v>
      </c>
      <c r="L112" s="185">
        <v>0</v>
      </c>
      <c r="M112" s="84"/>
    </row>
    <row r="113" spans="1:13" ht="18" hidden="1" customHeight="1">
      <c r="A113" s="190">
        <v>2</v>
      </c>
      <c r="B113" s="191">
        <v>5</v>
      </c>
      <c r="C113" s="192">
        <v>3</v>
      </c>
      <c r="D113" s="193">
        <v>2</v>
      </c>
      <c r="E113" s="191">
        <v>1</v>
      </c>
      <c r="F113" s="216">
        <v>2</v>
      </c>
      <c r="G113" s="193" t="s">
        <v>91</v>
      </c>
      <c r="H113" s="93">
        <v>80</v>
      </c>
      <c r="I113" s="185">
        <v>0</v>
      </c>
      <c r="J113" s="185">
        <v>0</v>
      </c>
      <c r="K113" s="185">
        <v>0</v>
      </c>
      <c r="L113" s="185">
        <v>0</v>
      </c>
      <c r="M113" s="84"/>
    </row>
    <row r="114" spans="1:13" ht="16.5" hidden="1" customHeight="1">
      <c r="A114" s="212">
        <v>2</v>
      </c>
      <c r="B114" s="163">
        <v>6</v>
      </c>
      <c r="C114" s="164"/>
      <c r="D114" s="165"/>
      <c r="E114" s="163"/>
      <c r="F114" s="214"/>
      <c r="G114" s="217" t="s">
        <v>92</v>
      </c>
      <c r="H114" s="93">
        <v>81</v>
      </c>
      <c r="I114" s="167">
        <f>SUM(I115+I120+I124+I128+I132+I136)</f>
        <v>0</v>
      </c>
      <c r="J114" s="167">
        <f>SUM(J115+J120+J124+J128+J132+J136)</f>
        <v>0</v>
      </c>
      <c r="K114" s="167">
        <f>SUM(K115+K120+K124+K128+K132+K136)</f>
        <v>0</v>
      </c>
      <c r="L114" s="167">
        <f>SUM(L115+L120+L124+L128+L132+L136)</f>
        <v>0</v>
      </c>
      <c r="M114" s="84"/>
    </row>
    <row r="115" spans="1:13" ht="14.25" hidden="1" customHeight="1">
      <c r="A115" s="190">
        <v>2</v>
      </c>
      <c r="B115" s="191">
        <v>6</v>
      </c>
      <c r="C115" s="192">
        <v>1</v>
      </c>
      <c r="D115" s="193"/>
      <c r="E115" s="191"/>
      <c r="F115" s="216"/>
      <c r="G115" s="193" t="s">
        <v>93</v>
      </c>
      <c r="H115" s="93">
        <v>82</v>
      </c>
      <c r="I115" s="177">
        <f t="shared" ref="I115:L116" si="6">I116</f>
        <v>0</v>
      </c>
      <c r="J115" s="211">
        <f t="shared" si="6"/>
        <v>0</v>
      </c>
      <c r="K115" s="176">
        <f t="shared" si="6"/>
        <v>0</v>
      </c>
      <c r="L115" s="177">
        <f t="shared" si="6"/>
        <v>0</v>
      </c>
      <c r="M115" s="84"/>
    </row>
    <row r="116" spans="1:13" ht="14.25" hidden="1" customHeight="1">
      <c r="A116" s="182">
        <v>2</v>
      </c>
      <c r="B116" s="178">
        <v>6</v>
      </c>
      <c r="C116" s="179">
        <v>1</v>
      </c>
      <c r="D116" s="180">
        <v>1</v>
      </c>
      <c r="E116" s="178"/>
      <c r="F116" s="213"/>
      <c r="G116" s="180" t="s">
        <v>93</v>
      </c>
      <c r="H116" s="93">
        <v>83</v>
      </c>
      <c r="I116" s="167">
        <f t="shared" si="6"/>
        <v>0</v>
      </c>
      <c r="J116" s="208">
        <f t="shared" si="6"/>
        <v>0</v>
      </c>
      <c r="K116" s="168">
        <f t="shared" si="6"/>
        <v>0</v>
      </c>
      <c r="L116" s="167">
        <f t="shared" si="6"/>
        <v>0</v>
      </c>
      <c r="M116" s="84"/>
    </row>
    <row r="117" spans="1:13" hidden="1">
      <c r="A117" s="182">
        <v>2</v>
      </c>
      <c r="B117" s="178">
        <v>6</v>
      </c>
      <c r="C117" s="179">
        <v>1</v>
      </c>
      <c r="D117" s="180">
        <v>1</v>
      </c>
      <c r="E117" s="178">
        <v>1</v>
      </c>
      <c r="F117" s="213"/>
      <c r="G117" s="180" t="s">
        <v>93</v>
      </c>
      <c r="H117" s="93">
        <v>84</v>
      </c>
      <c r="I117" s="167">
        <f>SUM(I118:I119)</f>
        <v>0</v>
      </c>
      <c r="J117" s="208">
        <f>SUM(J118:J119)</f>
        <v>0</v>
      </c>
      <c r="K117" s="168">
        <f>SUM(K118:K119)</f>
        <v>0</v>
      </c>
      <c r="L117" s="167">
        <f>SUM(L118:L119)</f>
        <v>0</v>
      </c>
    </row>
    <row r="118" spans="1:13" ht="13.5" hidden="1" customHeight="1">
      <c r="A118" s="182">
        <v>2</v>
      </c>
      <c r="B118" s="178">
        <v>6</v>
      </c>
      <c r="C118" s="179">
        <v>1</v>
      </c>
      <c r="D118" s="180">
        <v>1</v>
      </c>
      <c r="E118" s="178">
        <v>1</v>
      </c>
      <c r="F118" s="213">
        <v>1</v>
      </c>
      <c r="G118" s="180" t="s">
        <v>94</v>
      </c>
      <c r="H118" s="93">
        <v>85</v>
      </c>
      <c r="I118" s="185">
        <v>0</v>
      </c>
      <c r="J118" s="185">
        <v>0</v>
      </c>
      <c r="K118" s="185">
        <v>0</v>
      </c>
      <c r="L118" s="185">
        <v>0</v>
      </c>
      <c r="M118" s="84"/>
    </row>
    <row r="119" spans="1:13" hidden="1">
      <c r="A119" s="198">
        <v>2</v>
      </c>
      <c r="B119" s="173">
        <v>6</v>
      </c>
      <c r="C119" s="171">
        <v>1</v>
      </c>
      <c r="D119" s="172">
        <v>1</v>
      </c>
      <c r="E119" s="173">
        <v>1</v>
      </c>
      <c r="F119" s="215">
        <v>2</v>
      </c>
      <c r="G119" s="172" t="s">
        <v>95</v>
      </c>
      <c r="H119" s="93">
        <v>86</v>
      </c>
      <c r="I119" s="183">
        <v>0</v>
      </c>
      <c r="J119" s="183">
        <v>0</v>
      </c>
      <c r="K119" s="183">
        <v>0</v>
      </c>
      <c r="L119" s="183">
        <v>0</v>
      </c>
    </row>
    <row r="120" spans="1:13" ht="25.5" hidden="1" customHeight="1">
      <c r="A120" s="182">
        <v>2</v>
      </c>
      <c r="B120" s="178">
        <v>6</v>
      </c>
      <c r="C120" s="179">
        <v>2</v>
      </c>
      <c r="D120" s="180"/>
      <c r="E120" s="178"/>
      <c r="F120" s="213"/>
      <c r="G120" s="180" t="s">
        <v>96</v>
      </c>
      <c r="H120" s="93">
        <v>87</v>
      </c>
      <c r="I120" s="167">
        <f t="shared" ref="I120:L122" si="7">I121</f>
        <v>0</v>
      </c>
      <c r="J120" s="208">
        <f t="shared" si="7"/>
        <v>0</v>
      </c>
      <c r="K120" s="168">
        <f t="shared" si="7"/>
        <v>0</v>
      </c>
      <c r="L120" s="167">
        <f t="shared" si="7"/>
        <v>0</v>
      </c>
      <c r="M120" s="84"/>
    </row>
    <row r="121" spans="1:13" ht="14.25" hidden="1" customHeight="1">
      <c r="A121" s="182">
        <v>2</v>
      </c>
      <c r="B121" s="178">
        <v>6</v>
      </c>
      <c r="C121" s="179">
        <v>2</v>
      </c>
      <c r="D121" s="180">
        <v>1</v>
      </c>
      <c r="E121" s="178"/>
      <c r="F121" s="213"/>
      <c r="G121" s="180" t="s">
        <v>96</v>
      </c>
      <c r="H121" s="93">
        <v>88</v>
      </c>
      <c r="I121" s="167">
        <f t="shared" si="7"/>
        <v>0</v>
      </c>
      <c r="J121" s="208">
        <f t="shared" si="7"/>
        <v>0</v>
      </c>
      <c r="K121" s="168">
        <f t="shared" si="7"/>
        <v>0</v>
      </c>
      <c r="L121" s="167">
        <f t="shared" si="7"/>
        <v>0</v>
      </c>
      <c r="M121" s="84"/>
    </row>
    <row r="122" spans="1:13" ht="14.25" hidden="1" customHeight="1">
      <c r="A122" s="182">
        <v>2</v>
      </c>
      <c r="B122" s="178">
        <v>6</v>
      </c>
      <c r="C122" s="179">
        <v>2</v>
      </c>
      <c r="D122" s="180">
        <v>1</v>
      </c>
      <c r="E122" s="178">
        <v>1</v>
      </c>
      <c r="F122" s="213"/>
      <c r="G122" s="180" t="s">
        <v>96</v>
      </c>
      <c r="H122" s="93">
        <v>89</v>
      </c>
      <c r="I122" s="218">
        <f t="shared" si="7"/>
        <v>0</v>
      </c>
      <c r="J122" s="219">
        <f t="shared" si="7"/>
        <v>0</v>
      </c>
      <c r="K122" s="220">
        <f t="shared" si="7"/>
        <v>0</v>
      </c>
      <c r="L122" s="218">
        <f t="shared" si="7"/>
        <v>0</v>
      </c>
      <c r="M122" s="84"/>
    </row>
    <row r="123" spans="1:13" ht="25.5" hidden="1" customHeight="1">
      <c r="A123" s="182">
        <v>2</v>
      </c>
      <c r="B123" s="178">
        <v>6</v>
      </c>
      <c r="C123" s="179">
        <v>2</v>
      </c>
      <c r="D123" s="180">
        <v>1</v>
      </c>
      <c r="E123" s="178">
        <v>1</v>
      </c>
      <c r="F123" s="213">
        <v>1</v>
      </c>
      <c r="G123" s="180" t="s">
        <v>96</v>
      </c>
      <c r="H123" s="93">
        <v>90</v>
      </c>
      <c r="I123" s="185">
        <v>0</v>
      </c>
      <c r="J123" s="185">
        <v>0</v>
      </c>
      <c r="K123" s="185">
        <v>0</v>
      </c>
      <c r="L123" s="185">
        <v>0</v>
      </c>
      <c r="M123" s="84"/>
    </row>
    <row r="124" spans="1:13" ht="26.25" hidden="1" customHeight="1">
      <c r="A124" s="198">
        <v>2</v>
      </c>
      <c r="B124" s="173">
        <v>6</v>
      </c>
      <c r="C124" s="171">
        <v>3</v>
      </c>
      <c r="D124" s="172"/>
      <c r="E124" s="173"/>
      <c r="F124" s="215"/>
      <c r="G124" s="172" t="s">
        <v>97</v>
      </c>
      <c r="H124" s="93">
        <v>91</v>
      </c>
      <c r="I124" s="188">
        <f t="shared" ref="I124:L126" si="8">I125</f>
        <v>0</v>
      </c>
      <c r="J124" s="210">
        <f t="shared" si="8"/>
        <v>0</v>
      </c>
      <c r="K124" s="189">
        <f t="shared" si="8"/>
        <v>0</v>
      </c>
      <c r="L124" s="188">
        <f t="shared" si="8"/>
        <v>0</v>
      </c>
      <c r="M124" s="84"/>
    </row>
    <row r="125" spans="1:13" ht="25.5" hidden="1" customHeight="1">
      <c r="A125" s="182">
        <v>2</v>
      </c>
      <c r="B125" s="178">
        <v>6</v>
      </c>
      <c r="C125" s="179">
        <v>3</v>
      </c>
      <c r="D125" s="180">
        <v>1</v>
      </c>
      <c r="E125" s="178"/>
      <c r="F125" s="213"/>
      <c r="G125" s="180" t="s">
        <v>97</v>
      </c>
      <c r="H125" s="93">
        <v>92</v>
      </c>
      <c r="I125" s="167">
        <f t="shared" si="8"/>
        <v>0</v>
      </c>
      <c r="J125" s="208">
        <f t="shared" si="8"/>
        <v>0</v>
      </c>
      <c r="K125" s="168">
        <f t="shared" si="8"/>
        <v>0</v>
      </c>
      <c r="L125" s="167">
        <f t="shared" si="8"/>
        <v>0</v>
      </c>
      <c r="M125" s="84"/>
    </row>
    <row r="126" spans="1:13" ht="26.25" hidden="1" customHeight="1">
      <c r="A126" s="182">
        <v>2</v>
      </c>
      <c r="B126" s="178">
        <v>6</v>
      </c>
      <c r="C126" s="179">
        <v>3</v>
      </c>
      <c r="D126" s="180">
        <v>1</v>
      </c>
      <c r="E126" s="178">
        <v>1</v>
      </c>
      <c r="F126" s="213"/>
      <c r="G126" s="180" t="s">
        <v>97</v>
      </c>
      <c r="H126" s="93">
        <v>93</v>
      </c>
      <c r="I126" s="167">
        <f t="shared" si="8"/>
        <v>0</v>
      </c>
      <c r="J126" s="208">
        <f t="shared" si="8"/>
        <v>0</v>
      </c>
      <c r="K126" s="168">
        <f t="shared" si="8"/>
        <v>0</v>
      </c>
      <c r="L126" s="167">
        <f t="shared" si="8"/>
        <v>0</v>
      </c>
      <c r="M126" s="84"/>
    </row>
    <row r="127" spans="1:13" ht="27" hidden="1" customHeight="1">
      <c r="A127" s="182">
        <v>2</v>
      </c>
      <c r="B127" s="178">
        <v>6</v>
      </c>
      <c r="C127" s="179">
        <v>3</v>
      </c>
      <c r="D127" s="180">
        <v>1</v>
      </c>
      <c r="E127" s="178">
        <v>1</v>
      </c>
      <c r="F127" s="213">
        <v>1</v>
      </c>
      <c r="G127" s="180" t="s">
        <v>97</v>
      </c>
      <c r="H127" s="93">
        <v>94</v>
      </c>
      <c r="I127" s="185">
        <v>0</v>
      </c>
      <c r="J127" s="185">
        <v>0</v>
      </c>
      <c r="K127" s="185">
        <v>0</v>
      </c>
      <c r="L127" s="185">
        <v>0</v>
      </c>
      <c r="M127" s="84"/>
    </row>
    <row r="128" spans="1:13" ht="25.5" hidden="1" customHeight="1">
      <c r="A128" s="198">
        <v>2</v>
      </c>
      <c r="B128" s="173">
        <v>6</v>
      </c>
      <c r="C128" s="171">
        <v>4</v>
      </c>
      <c r="D128" s="172"/>
      <c r="E128" s="173"/>
      <c r="F128" s="215"/>
      <c r="G128" s="172" t="s">
        <v>98</v>
      </c>
      <c r="H128" s="93">
        <v>95</v>
      </c>
      <c r="I128" s="188">
        <f t="shared" ref="I128:L130" si="9">I129</f>
        <v>0</v>
      </c>
      <c r="J128" s="210">
        <f t="shared" si="9"/>
        <v>0</v>
      </c>
      <c r="K128" s="189">
        <f t="shared" si="9"/>
        <v>0</v>
      </c>
      <c r="L128" s="188">
        <f t="shared" si="9"/>
        <v>0</v>
      </c>
      <c r="M128" s="84"/>
    </row>
    <row r="129" spans="1:13" ht="27" hidden="1" customHeight="1">
      <c r="A129" s="182">
        <v>2</v>
      </c>
      <c r="B129" s="178">
        <v>6</v>
      </c>
      <c r="C129" s="179">
        <v>4</v>
      </c>
      <c r="D129" s="180">
        <v>1</v>
      </c>
      <c r="E129" s="178"/>
      <c r="F129" s="213"/>
      <c r="G129" s="180" t="s">
        <v>98</v>
      </c>
      <c r="H129" s="93">
        <v>96</v>
      </c>
      <c r="I129" s="167">
        <f t="shared" si="9"/>
        <v>0</v>
      </c>
      <c r="J129" s="208">
        <f t="shared" si="9"/>
        <v>0</v>
      </c>
      <c r="K129" s="168">
        <f t="shared" si="9"/>
        <v>0</v>
      </c>
      <c r="L129" s="167">
        <f t="shared" si="9"/>
        <v>0</v>
      </c>
      <c r="M129" s="84"/>
    </row>
    <row r="130" spans="1:13" ht="27" hidden="1" customHeight="1">
      <c r="A130" s="182">
        <v>2</v>
      </c>
      <c r="B130" s="178">
        <v>6</v>
      </c>
      <c r="C130" s="179">
        <v>4</v>
      </c>
      <c r="D130" s="180">
        <v>1</v>
      </c>
      <c r="E130" s="178">
        <v>1</v>
      </c>
      <c r="F130" s="213"/>
      <c r="G130" s="180" t="s">
        <v>98</v>
      </c>
      <c r="H130" s="93">
        <v>97</v>
      </c>
      <c r="I130" s="167">
        <f t="shared" si="9"/>
        <v>0</v>
      </c>
      <c r="J130" s="208">
        <f t="shared" si="9"/>
        <v>0</v>
      </c>
      <c r="K130" s="168">
        <f t="shared" si="9"/>
        <v>0</v>
      </c>
      <c r="L130" s="167">
        <f t="shared" si="9"/>
        <v>0</v>
      </c>
      <c r="M130" s="84"/>
    </row>
    <row r="131" spans="1:13" ht="27.75" hidden="1" customHeight="1">
      <c r="A131" s="182">
        <v>2</v>
      </c>
      <c r="B131" s="178">
        <v>6</v>
      </c>
      <c r="C131" s="179">
        <v>4</v>
      </c>
      <c r="D131" s="180">
        <v>1</v>
      </c>
      <c r="E131" s="178">
        <v>1</v>
      </c>
      <c r="F131" s="213">
        <v>1</v>
      </c>
      <c r="G131" s="180" t="s">
        <v>98</v>
      </c>
      <c r="H131" s="93">
        <v>98</v>
      </c>
      <c r="I131" s="185">
        <v>0</v>
      </c>
      <c r="J131" s="185">
        <v>0</v>
      </c>
      <c r="K131" s="185">
        <v>0</v>
      </c>
      <c r="L131" s="185">
        <v>0</v>
      </c>
      <c r="M131" s="84"/>
    </row>
    <row r="132" spans="1:13" ht="27" hidden="1" customHeight="1">
      <c r="A132" s="190">
        <v>2</v>
      </c>
      <c r="B132" s="199">
        <v>6</v>
      </c>
      <c r="C132" s="200">
        <v>5</v>
      </c>
      <c r="D132" s="202"/>
      <c r="E132" s="199"/>
      <c r="F132" s="221"/>
      <c r="G132" s="202" t="s">
        <v>99</v>
      </c>
      <c r="H132" s="93">
        <v>99</v>
      </c>
      <c r="I132" s="195">
        <f t="shared" ref="I132:L134" si="10">I133</f>
        <v>0</v>
      </c>
      <c r="J132" s="222">
        <f t="shared" si="10"/>
        <v>0</v>
      </c>
      <c r="K132" s="196">
        <f t="shared" si="10"/>
        <v>0</v>
      </c>
      <c r="L132" s="195">
        <f t="shared" si="10"/>
        <v>0</v>
      </c>
      <c r="M132" s="84"/>
    </row>
    <row r="133" spans="1:13" ht="29.25" hidden="1" customHeight="1">
      <c r="A133" s="182">
        <v>2</v>
      </c>
      <c r="B133" s="178">
        <v>6</v>
      </c>
      <c r="C133" s="179">
        <v>5</v>
      </c>
      <c r="D133" s="180">
        <v>1</v>
      </c>
      <c r="E133" s="178"/>
      <c r="F133" s="213"/>
      <c r="G133" s="202" t="s">
        <v>99</v>
      </c>
      <c r="H133" s="93">
        <v>100</v>
      </c>
      <c r="I133" s="167">
        <f t="shared" si="10"/>
        <v>0</v>
      </c>
      <c r="J133" s="208">
        <f t="shared" si="10"/>
        <v>0</v>
      </c>
      <c r="K133" s="168">
        <f t="shared" si="10"/>
        <v>0</v>
      </c>
      <c r="L133" s="167">
        <f t="shared" si="10"/>
        <v>0</v>
      </c>
      <c r="M133" s="84"/>
    </row>
    <row r="134" spans="1:13" ht="25.5" hidden="1" customHeight="1">
      <c r="A134" s="182">
        <v>2</v>
      </c>
      <c r="B134" s="178">
        <v>6</v>
      </c>
      <c r="C134" s="179">
        <v>5</v>
      </c>
      <c r="D134" s="180">
        <v>1</v>
      </c>
      <c r="E134" s="178">
        <v>1</v>
      </c>
      <c r="F134" s="213"/>
      <c r="G134" s="202" t="s">
        <v>99</v>
      </c>
      <c r="H134" s="93">
        <v>101</v>
      </c>
      <c r="I134" s="167">
        <f t="shared" si="10"/>
        <v>0</v>
      </c>
      <c r="J134" s="208">
        <f t="shared" si="10"/>
        <v>0</v>
      </c>
      <c r="K134" s="168">
        <f t="shared" si="10"/>
        <v>0</v>
      </c>
      <c r="L134" s="167">
        <f t="shared" si="10"/>
        <v>0</v>
      </c>
      <c r="M134" s="84"/>
    </row>
    <row r="135" spans="1:13" ht="27.75" hidden="1" customHeight="1">
      <c r="A135" s="178">
        <v>2</v>
      </c>
      <c r="B135" s="179">
        <v>6</v>
      </c>
      <c r="C135" s="178">
        <v>5</v>
      </c>
      <c r="D135" s="178">
        <v>1</v>
      </c>
      <c r="E135" s="180">
        <v>1</v>
      </c>
      <c r="F135" s="213">
        <v>1</v>
      </c>
      <c r="G135" s="178" t="s">
        <v>100</v>
      </c>
      <c r="H135" s="93">
        <v>102</v>
      </c>
      <c r="I135" s="185">
        <v>0</v>
      </c>
      <c r="J135" s="185">
        <v>0</v>
      </c>
      <c r="K135" s="185">
        <v>0</v>
      </c>
      <c r="L135" s="185">
        <v>0</v>
      </c>
      <c r="M135" s="84"/>
    </row>
    <row r="136" spans="1:13" ht="27.75" hidden="1" customHeight="1">
      <c r="A136" s="182">
        <v>2</v>
      </c>
      <c r="B136" s="179">
        <v>6</v>
      </c>
      <c r="C136" s="178">
        <v>6</v>
      </c>
      <c r="D136" s="179"/>
      <c r="E136" s="180"/>
      <c r="F136" s="181"/>
      <c r="G136" s="99" t="s">
        <v>101</v>
      </c>
      <c r="H136" s="93">
        <v>103</v>
      </c>
      <c r="I136" s="168">
        <f t="shared" ref="I136:L138" si="11">I137</f>
        <v>0</v>
      </c>
      <c r="J136" s="167">
        <f t="shared" si="11"/>
        <v>0</v>
      </c>
      <c r="K136" s="167">
        <f t="shared" si="11"/>
        <v>0</v>
      </c>
      <c r="L136" s="167">
        <f t="shared" si="11"/>
        <v>0</v>
      </c>
      <c r="M136" s="84"/>
    </row>
    <row r="137" spans="1:13" ht="27.75" hidden="1" customHeight="1">
      <c r="A137" s="182">
        <v>2</v>
      </c>
      <c r="B137" s="179">
        <v>6</v>
      </c>
      <c r="C137" s="178">
        <v>6</v>
      </c>
      <c r="D137" s="179">
        <v>1</v>
      </c>
      <c r="E137" s="180"/>
      <c r="F137" s="181"/>
      <c r="G137" s="99" t="s">
        <v>101</v>
      </c>
      <c r="H137" s="93">
        <v>104</v>
      </c>
      <c r="I137" s="167">
        <f t="shared" si="11"/>
        <v>0</v>
      </c>
      <c r="J137" s="167">
        <f t="shared" si="11"/>
        <v>0</v>
      </c>
      <c r="K137" s="167">
        <f t="shared" si="11"/>
        <v>0</v>
      </c>
      <c r="L137" s="167">
        <f t="shared" si="11"/>
        <v>0</v>
      </c>
      <c r="M137" s="84"/>
    </row>
    <row r="138" spans="1:13" ht="27.75" hidden="1" customHeight="1">
      <c r="A138" s="182">
        <v>2</v>
      </c>
      <c r="B138" s="179">
        <v>6</v>
      </c>
      <c r="C138" s="178">
        <v>6</v>
      </c>
      <c r="D138" s="179">
        <v>1</v>
      </c>
      <c r="E138" s="180">
        <v>1</v>
      </c>
      <c r="F138" s="181"/>
      <c r="G138" s="99" t="s">
        <v>101</v>
      </c>
      <c r="H138" s="93">
        <v>105</v>
      </c>
      <c r="I138" s="167">
        <f t="shared" si="11"/>
        <v>0</v>
      </c>
      <c r="J138" s="167">
        <f t="shared" si="11"/>
        <v>0</v>
      </c>
      <c r="K138" s="167">
        <f t="shared" si="11"/>
        <v>0</v>
      </c>
      <c r="L138" s="167">
        <f t="shared" si="11"/>
        <v>0</v>
      </c>
      <c r="M138" s="84"/>
    </row>
    <row r="139" spans="1:13" ht="27.75" hidden="1" customHeight="1">
      <c r="A139" s="182">
        <v>2</v>
      </c>
      <c r="B139" s="179">
        <v>6</v>
      </c>
      <c r="C139" s="178">
        <v>6</v>
      </c>
      <c r="D139" s="179">
        <v>1</v>
      </c>
      <c r="E139" s="180">
        <v>1</v>
      </c>
      <c r="F139" s="181">
        <v>1</v>
      </c>
      <c r="G139" s="100" t="s">
        <v>101</v>
      </c>
      <c r="H139" s="93">
        <v>106</v>
      </c>
      <c r="I139" s="185">
        <v>0</v>
      </c>
      <c r="J139" s="223">
        <v>0</v>
      </c>
      <c r="K139" s="185">
        <v>0</v>
      </c>
      <c r="L139" s="185">
        <v>0</v>
      </c>
      <c r="M139" s="84"/>
    </row>
    <row r="140" spans="1:13" ht="28.5" customHeight="1">
      <c r="A140" s="212">
        <v>2</v>
      </c>
      <c r="B140" s="163">
        <v>7</v>
      </c>
      <c r="C140" s="163"/>
      <c r="D140" s="164"/>
      <c r="E140" s="164"/>
      <c r="F140" s="166"/>
      <c r="G140" s="165" t="s">
        <v>102</v>
      </c>
      <c r="H140" s="93">
        <v>107</v>
      </c>
      <c r="I140" s="168">
        <f>SUM(I141+I146+I154)</f>
        <v>700</v>
      </c>
      <c r="J140" s="208">
        <f>SUM(J141+J146+J154)</f>
        <v>700</v>
      </c>
      <c r="K140" s="168">
        <f>SUM(K141+K146+K154)</f>
        <v>700</v>
      </c>
      <c r="L140" s="167">
        <f>SUM(L141+L146+L154)</f>
        <v>700</v>
      </c>
      <c r="M140" s="84"/>
    </row>
    <row r="141" spans="1:13" hidden="1">
      <c r="A141" s="182">
        <v>2</v>
      </c>
      <c r="B141" s="178">
        <v>7</v>
      </c>
      <c r="C141" s="178">
        <v>1</v>
      </c>
      <c r="D141" s="179"/>
      <c r="E141" s="179"/>
      <c r="F141" s="181"/>
      <c r="G141" s="180" t="s">
        <v>103</v>
      </c>
      <c r="H141" s="93">
        <v>108</v>
      </c>
      <c r="I141" s="168">
        <f t="shared" ref="I141:L142" si="12">I142</f>
        <v>0</v>
      </c>
      <c r="J141" s="208">
        <f t="shared" si="12"/>
        <v>0</v>
      </c>
      <c r="K141" s="168">
        <f t="shared" si="12"/>
        <v>0</v>
      </c>
      <c r="L141" s="167">
        <f t="shared" si="12"/>
        <v>0</v>
      </c>
    </row>
    <row r="142" spans="1:13" ht="24" hidden="1" customHeight="1">
      <c r="A142" s="182">
        <v>2</v>
      </c>
      <c r="B142" s="178">
        <v>7</v>
      </c>
      <c r="C142" s="178">
        <v>1</v>
      </c>
      <c r="D142" s="179">
        <v>1</v>
      </c>
      <c r="E142" s="179"/>
      <c r="F142" s="181"/>
      <c r="G142" s="180" t="s">
        <v>103</v>
      </c>
      <c r="H142" s="93">
        <v>109</v>
      </c>
      <c r="I142" s="168">
        <f t="shared" si="12"/>
        <v>0</v>
      </c>
      <c r="J142" s="208">
        <f t="shared" si="12"/>
        <v>0</v>
      </c>
      <c r="K142" s="168">
        <f t="shared" si="12"/>
        <v>0</v>
      </c>
      <c r="L142" s="167">
        <f t="shared" si="12"/>
        <v>0</v>
      </c>
      <c r="M142" s="84"/>
    </row>
    <row r="143" spans="1:13" ht="28.5" hidden="1" customHeight="1">
      <c r="A143" s="182">
        <v>2</v>
      </c>
      <c r="B143" s="178">
        <v>7</v>
      </c>
      <c r="C143" s="178">
        <v>1</v>
      </c>
      <c r="D143" s="179">
        <v>1</v>
      </c>
      <c r="E143" s="179">
        <v>1</v>
      </c>
      <c r="F143" s="181"/>
      <c r="G143" s="180" t="s">
        <v>103</v>
      </c>
      <c r="H143" s="93">
        <v>110</v>
      </c>
      <c r="I143" s="168">
        <f>SUM(I144:I145)</f>
        <v>0</v>
      </c>
      <c r="J143" s="208">
        <f>SUM(J144:J145)</f>
        <v>0</v>
      </c>
      <c r="K143" s="168">
        <f>SUM(K144:K145)</f>
        <v>0</v>
      </c>
      <c r="L143" s="167">
        <f>SUM(L144:L145)</f>
        <v>0</v>
      </c>
      <c r="M143" s="84"/>
    </row>
    <row r="144" spans="1:13" ht="26.25" hidden="1" customHeight="1">
      <c r="A144" s="198">
        <v>2</v>
      </c>
      <c r="B144" s="173">
        <v>7</v>
      </c>
      <c r="C144" s="198">
        <v>1</v>
      </c>
      <c r="D144" s="178">
        <v>1</v>
      </c>
      <c r="E144" s="171">
        <v>1</v>
      </c>
      <c r="F144" s="174">
        <v>1</v>
      </c>
      <c r="G144" s="172" t="s">
        <v>104</v>
      </c>
      <c r="H144" s="93">
        <v>111</v>
      </c>
      <c r="I144" s="224">
        <v>0</v>
      </c>
      <c r="J144" s="224">
        <v>0</v>
      </c>
      <c r="K144" s="224">
        <v>0</v>
      </c>
      <c r="L144" s="224">
        <v>0</v>
      </c>
      <c r="M144" s="84"/>
    </row>
    <row r="145" spans="1:13" ht="24" hidden="1" customHeight="1">
      <c r="A145" s="178">
        <v>2</v>
      </c>
      <c r="B145" s="178">
        <v>7</v>
      </c>
      <c r="C145" s="182">
        <v>1</v>
      </c>
      <c r="D145" s="178">
        <v>1</v>
      </c>
      <c r="E145" s="179">
        <v>1</v>
      </c>
      <c r="F145" s="181">
        <v>2</v>
      </c>
      <c r="G145" s="180" t="s">
        <v>105</v>
      </c>
      <c r="H145" s="93">
        <v>112</v>
      </c>
      <c r="I145" s="184">
        <v>0</v>
      </c>
      <c r="J145" s="184">
        <v>0</v>
      </c>
      <c r="K145" s="184">
        <v>0</v>
      </c>
      <c r="L145" s="184">
        <v>0</v>
      </c>
      <c r="M145" s="84"/>
    </row>
    <row r="146" spans="1:13" ht="25.5" hidden="1" customHeight="1">
      <c r="A146" s="190">
        <v>2</v>
      </c>
      <c r="B146" s="191">
        <v>7</v>
      </c>
      <c r="C146" s="190">
        <v>2</v>
      </c>
      <c r="D146" s="191"/>
      <c r="E146" s="192"/>
      <c r="F146" s="194"/>
      <c r="G146" s="193" t="s">
        <v>106</v>
      </c>
      <c r="H146" s="93">
        <v>113</v>
      </c>
      <c r="I146" s="176">
        <f t="shared" ref="I146:L147" si="13">I147</f>
        <v>0</v>
      </c>
      <c r="J146" s="211">
        <f t="shared" si="13"/>
        <v>0</v>
      </c>
      <c r="K146" s="176">
        <f t="shared" si="13"/>
        <v>0</v>
      </c>
      <c r="L146" s="177">
        <f t="shared" si="13"/>
        <v>0</v>
      </c>
      <c r="M146" s="84"/>
    </row>
    <row r="147" spans="1:13" ht="25.5" hidden="1" customHeight="1">
      <c r="A147" s="182">
        <v>2</v>
      </c>
      <c r="B147" s="178">
        <v>7</v>
      </c>
      <c r="C147" s="182">
        <v>2</v>
      </c>
      <c r="D147" s="178">
        <v>1</v>
      </c>
      <c r="E147" s="179"/>
      <c r="F147" s="181"/>
      <c r="G147" s="180" t="s">
        <v>107</v>
      </c>
      <c r="H147" s="93">
        <v>114</v>
      </c>
      <c r="I147" s="168">
        <f t="shared" si="13"/>
        <v>0</v>
      </c>
      <c r="J147" s="208">
        <f t="shared" si="13"/>
        <v>0</v>
      </c>
      <c r="K147" s="168">
        <f t="shared" si="13"/>
        <v>0</v>
      </c>
      <c r="L147" s="167">
        <f t="shared" si="13"/>
        <v>0</v>
      </c>
      <c r="M147" s="84"/>
    </row>
    <row r="148" spans="1:13" ht="25.5" hidden="1" customHeight="1">
      <c r="A148" s="182">
        <v>2</v>
      </c>
      <c r="B148" s="178">
        <v>7</v>
      </c>
      <c r="C148" s="182">
        <v>2</v>
      </c>
      <c r="D148" s="178">
        <v>1</v>
      </c>
      <c r="E148" s="179">
        <v>1</v>
      </c>
      <c r="F148" s="181"/>
      <c r="G148" s="180" t="s">
        <v>107</v>
      </c>
      <c r="H148" s="93">
        <v>115</v>
      </c>
      <c r="I148" s="168">
        <f>SUM(I149:I150)</f>
        <v>0</v>
      </c>
      <c r="J148" s="208">
        <f>SUM(J149:J150)</f>
        <v>0</v>
      </c>
      <c r="K148" s="168">
        <f>SUM(K149:K150)</f>
        <v>0</v>
      </c>
      <c r="L148" s="167">
        <f>SUM(L149:L150)</f>
        <v>0</v>
      </c>
      <c r="M148" s="84"/>
    </row>
    <row r="149" spans="1:13" ht="23.25" hidden="1" customHeight="1">
      <c r="A149" s="182">
        <v>2</v>
      </c>
      <c r="B149" s="178">
        <v>7</v>
      </c>
      <c r="C149" s="182">
        <v>2</v>
      </c>
      <c r="D149" s="178">
        <v>1</v>
      </c>
      <c r="E149" s="179">
        <v>1</v>
      </c>
      <c r="F149" s="181">
        <v>1</v>
      </c>
      <c r="G149" s="180" t="s">
        <v>108</v>
      </c>
      <c r="H149" s="93">
        <v>116</v>
      </c>
      <c r="I149" s="184">
        <v>0</v>
      </c>
      <c r="J149" s="184">
        <v>0</v>
      </c>
      <c r="K149" s="184">
        <v>0</v>
      </c>
      <c r="L149" s="184">
        <v>0</v>
      </c>
      <c r="M149" s="84"/>
    </row>
    <row r="150" spans="1:13" ht="26.25" hidden="1" customHeight="1">
      <c r="A150" s="182">
        <v>2</v>
      </c>
      <c r="B150" s="178">
        <v>7</v>
      </c>
      <c r="C150" s="182">
        <v>2</v>
      </c>
      <c r="D150" s="178">
        <v>1</v>
      </c>
      <c r="E150" s="179">
        <v>1</v>
      </c>
      <c r="F150" s="181">
        <v>2</v>
      </c>
      <c r="G150" s="180" t="s">
        <v>109</v>
      </c>
      <c r="H150" s="93">
        <v>117</v>
      </c>
      <c r="I150" s="184">
        <v>0</v>
      </c>
      <c r="J150" s="184">
        <v>0</v>
      </c>
      <c r="K150" s="184">
        <v>0</v>
      </c>
      <c r="L150" s="184">
        <v>0</v>
      </c>
      <c r="M150" s="84"/>
    </row>
    <row r="151" spans="1:13" ht="27.75" hidden="1" customHeight="1">
      <c r="A151" s="182">
        <v>2</v>
      </c>
      <c r="B151" s="178">
        <v>7</v>
      </c>
      <c r="C151" s="182">
        <v>2</v>
      </c>
      <c r="D151" s="178">
        <v>2</v>
      </c>
      <c r="E151" s="179"/>
      <c r="F151" s="181"/>
      <c r="G151" s="180" t="s">
        <v>110</v>
      </c>
      <c r="H151" s="93">
        <v>118</v>
      </c>
      <c r="I151" s="168">
        <f>I152</f>
        <v>0</v>
      </c>
      <c r="J151" s="168">
        <f>J152</f>
        <v>0</v>
      </c>
      <c r="K151" s="168">
        <f>K152</f>
        <v>0</v>
      </c>
      <c r="L151" s="168">
        <f>L152</f>
        <v>0</v>
      </c>
      <c r="M151" s="84"/>
    </row>
    <row r="152" spans="1:13" ht="24.75" hidden="1" customHeight="1">
      <c r="A152" s="182">
        <v>2</v>
      </c>
      <c r="B152" s="178">
        <v>7</v>
      </c>
      <c r="C152" s="182">
        <v>2</v>
      </c>
      <c r="D152" s="178">
        <v>2</v>
      </c>
      <c r="E152" s="179">
        <v>1</v>
      </c>
      <c r="F152" s="181"/>
      <c r="G152" s="180" t="s">
        <v>110</v>
      </c>
      <c r="H152" s="93">
        <v>119</v>
      </c>
      <c r="I152" s="168">
        <f>SUM(I153)</f>
        <v>0</v>
      </c>
      <c r="J152" s="168">
        <f>SUM(J153)</f>
        <v>0</v>
      </c>
      <c r="K152" s="168">
        <f>SUM(K153)</f>
        <v>0</v>
      </c>
      <c r="L152" s="168">
        <f>SUM(L153)</f>
        <v>0</v>
      </c>
      <c r="M152" s="84"/>
    </row>
    <row r="153" spans="1:13" ht="27" hidden="1" customHeight="1">
      <c r="A153" s="182">
        <v>2</v>
      </c>
      <c r="B153" s="178">
        <v>7</v>
      </c>
      <c r="C153" s="182">
        <v>2</v>
      </c>
      <c r="D153" s="178">
        <v>2</v>
      </c>
      <c r="E153" s="179">
        <v>1</v>
      </c>
      <c r="F153" s="181">
        <v>1</v>
      </c>
      <c r="G153" s="180" t="s">
        <v>110</v>
      </c>
      <c r="H153" s="93">
        <v>120</v>
      </c>
      <c r="I153" s="184">
        <v>0</v>
      </c>
      <c r="J153" s="184">
        <v>0</v>
      </c>
      <c r="K153" s="184">
        <v>0</v>
      </c>
      <c r="L153" s="184">
        <v>0</v>
      </c>
      <c r="M153" s="84"/>
    </row>
    <row r="154" spans="1:13">
      <c r="A154" s="182">
        <v>2</v>
      </c>
      <c r="B154" s="178">
        <v>7</v>
      </c>
      <c r="C154" s="182">
        <v>3</v>
      </c>
      <c r="D154" s="178"/>
      <c r="E154" s="179"/>
      <c r="F154" s="181"/>
      <c r="G154" s="180" t="s">
        <v>111</v>
      </c>
      <c r="H154" s="93">
        <v>121</v>
      </c>
      <c r="I154" s="168">
        <f t="shared" ref="I154:L155" si="14">I155</f>
        <v>700</v>
      </c>
      <c r="J154" s="208">
        <f t="shared" si="14"/>
        <v>700</v>
      </c>
      <c r="K154" s="168">
        <f t="shared" si="14"/>
        <v>700</v>
      </c>
      <c r="L154" s="167">
        <f t="shared" si="14"/>
        <v>700</v>
      </c>
    </row>
    <row r="155" spans="1:13">
      <c r="A155" s="190">
        <v>2</v>
      </c>
      <c r="B155" s="199">
        <v>7</v>
      </c>
      <c r="C155" s="225">
        <v>3</v>
      </c>
      <c r="D155" s="199">
        <v>1</v>
      </c>
      <c r="E155" s="200"/>
      <c r="F155" s="201"/>
      <c r="G155" s="202" t="s">
        <v>111</v>
      </c>
      <c r="H155" s="93">
        <v>122</v>
      </c>
      <c r="I155" s="196">
        <f t="shared" si="14"/>
        <v>700</v>
      </c>
      <c r="J155" s="222">
        <f t="shared" si="14"/>
        <v>700</v>
      </c>
      <c r="K155" s="196">
        <f t="shared" si="14"/>
        <v>700</v>
      </c>
      <c r="L155" s="195">
        <f t="shared" si="14"/>
        <v>700</v>
      </c>
    </row>
    <row r="156" spans="1:13">
      <c r="A156" s="182">
        <v>2</v>
      </c>
      <c r="B156" s="178">
        <v>7</v>
      </c>
      <c r="C156" s="182">
        <v>3</v>
      </c>
      <c r="D156" s="178">
        <v>1</v>
      </c>
      <c r="E156" s="179">
        <v>1</v>
      </c>
      <c r="F156" s="181"/>
      <c r="G156" s="180" t="s">
        <v>111</v>
      </c>
      <c r="H156" s="93">
        <v>123</v>
      </c>
      <c r="I156" s="168">
        <f>SUM(I157:I158)</f>
        <v>700</v>
      </c>
      <c r="J156" s="208">
        <f>SUM(J157:J158)</f>
        <v>700</v>
      </c>
      <c r="K156" s="168">
        <f>SUM(K157:K158)</f>
        <v>700</v>
      </c>
      <c r="L156" s="167">
        <f>SUM(L157:L158)</f>
        <v>700</v>
      </c>
    </row>
    <row r="157" spans="1:13">
      <c r="A157" s="198">
        <v>2</v>
      </c>
      <c r="B157" s="173">
        <v>7</v>
      </c>
      <c r="C157" s="198">
        <v>3</v>
      </c>
      <c r="D157" s="173">
        <v>1</v>
      </c>
      <c r="E157" s="171">
        <v>1</v>
      </c>
      <c r="F157" s="174">
        <v>1</v>
      </c>
      <c r="G157" s="172" t="s">
        <v>112</v>
      </c>
      <c r="H157" s="93">
        <v>124</v>
      </c>
      <c r="I157" s="224">
        <v>700</v>
      </c>
      <c r="J157" s="224">
        <v>700</v>
      </c>
      <c r="K157" s="224">
        <v>700</v>
      </c>
      <c r="L157" s="224">
        <v>700</v>
      </c>
    </row>
    <row r="158" spans="1:13" ht="25.5" hidden="1" customHeight="1">
      <c r="A158" s="182">
        <v>2</v>
      </c>
      <c r="B158" s="178">
        <v>7</v>
      </c>
      <c r="C158" s="182">
        <v>3</v>
      </c>
      <c r="D158" s="178">
        <v>1</v>
      </c>
      <c r="E158" s="179">
        <v>1</v>
      </c>
      <c r="F158" s="181">
        <v>2</v>
      </c>
      <c r="G158" s="180" t="s">
        <v>113</v>
      </c>
      <c r="H158" s="93">
        <v>125</v>
      </c>
      <c r="I158" s="184">
        <v>0</v>
      </c>
      <c r="J158" s="185">
        <v>0</v>
      </c>
      <c r="K158" s="185">
        <v>0</v>
      </c>
      <c r="L158" s="185">
        <v>0</v>
      </c>
      <c r="M158" s="84"/>
    </row>
    <row r="159" spans="1:13" ht="24" hidden="1" customHeight="1">
      <c r="A159" s="212">
        <v>2</v>
      </c>
      <c r="B159" s="212">
        <v>8</v>
      </c>
      <c r="C159" s="163"/>
      <c r="D159" s="187"/>
      <c r="E159" s="170"/>
      <c r="F159" s="226"/>
      <c r="G159" s="175" t="s">
        <v>114</v>
      </c>
      <c r="H159" s="93">
        <v>126</v>
      </c>
      <c r="I159" s="189">
        <f>I160</f>
        <v>0</v>
      </c>
      <c r="J159" s="210">
        <f>J160</f>
        <v>0</v>
      </c>
      <c r="K159" s="189">
        <f>K160</f>
        <v>0</v>
      </c>
      <c r="L159" s="188">
        <f>L160</f>
        <v>0</v>
      </c>
      <c r="M159" s="84"/>
    </row>
    <row r="160" spans="1:13" ht="21.75" hidden="1" customHeight="1">
      <c r="A160" s="190">
        <v>2</v>
      </c>
      <c r="B160" s="190">
        <v>8</v>
      </c>
      <c r="C160" s="190">
        <v>1</v>
      </c>
      <c r="D160" s="191"/>
      <c r="E160" s="192"/>
      <c r="F160" s="194"/>
      <c r="G160" s="172" t="s">
        <v>114</v>
      </c>
      <c r="H160" s="93">
        <v>127</v>
      </c>
      <c r="I160" s="189">
        <f>I161+I166</f>
        <v>0</v>
      </c>
      <c r="J160" s="210">
        <f>J161+J166</f>
        <v>0</v>
      </c>
      <c r="K160" s="189">
        <f>K161+K166</f>
        <v>0</v>
      </c>
      <c r="L160" s="188">
        <f>L161+L166</f>
        <v>0</v>
      </c>
      <c r="M160" s="84"/>
    </row>
    <row r="161" spans="1:13" ht="27" hidden="1" customHeight="1">
      <c r="A161" s="182">
        <v>2</v>
      </c>
      <c r="B161" s="178">
        <v>8</v>
      </c>
      <c r="C161" s="180">
        <v>1</v>
      </c>
      <c r="D161" s="178">
        <v>1</v>
      </c>
      <c r="E161" s="179"/>
      <c r="F161" s="181"/>
      <c r="G161" s="180" t="s">
        <v>115</v>
      </c>
      <c r="H161" s="93">
        <v>128</v>
      </c>
      <c r="I161" s="168">
        <f>I162</f>
        <v>0</v>
      </c>
      <c r="J161" s="208">
        <f>J162</f>
        <v>0</v>
      </c>
      <c r="K161" s="168">
        <f>K162</f>
        <v>0</v>
      </c>
      <c r="L161" s="167">
        <f>L162</f>
        <v>0</v>
      </c>
      <c r="M161" s="84"/>
    </row>
    <row r="162" spans="1:13" ht="23.25" hidden="1" customHeight="1">
      <c r="A162" s="182">
        <v>2</v>
      </c>
      <c r="B162" s="178">
        <v>8</v>
      </c>
      <c r="C162" s="172">
        <v>1</v>
      </c>
      <c r="D162" s="173">
        <v>1</v>
      </c>
      <c r="E162" s="171">
        <v>1</v>
      </c>
      <c r="F162" s="174"/>
      <c r="G162" s="180" t="s">
        <v>115</v>
      </c>
      <c r="H162" s="93">
        <v>129</v>
      </c>
      <c r="I162" s="189">
        <f>SUM(I163:I165)</f>
        <v>0</v>
      </c>
      <c r="J162" s="189">
        <f>SUM(J163:J165)</f>
        <v>0</v>
      </c>
      <c r="K162" s="189">
        <f>SUM(K163:K165)</f>
        <v>0</v>
      </c>
      <c r="L162" s="189">
        <f>SUM(L163:L165)</f>
        <v>0</v>
      </c>
      <c r="M162" s="84"/>
    </row>
    <row r="163" spans="1:13" ht="23.25" hidden="1" customHeight="1">
      <c r="A163" s="178">
        <v>2</v>
      </c>
      <c r="B163" s="173">
        <v>8</v>
      </c>
      <c r="C163" s="180">
        <v>1</v>
      </c>
      <c r="D163" s="178">
        <v>1</v>
      </c>
      <c r="E163" s="179">
        <v>1</v>
      </c>
      <c r="F163" s="181">
        <v>1</v>
      </c>
      <c r="G163" s="180" t="s">
        <v>116</v>
      </c>
      <c r="H163" s="93">
        <v>130</v>
      </c>
      <c r="I163" s="184">
        <v>0</v>
      </c>
      <c r="J163" s="184">
        <v>0</v>
      </c>
      <c r="K163" s="184">
        <v>0</v>
      </c>
      <c r="L163" s="184">
        <v>0</v>
      </c>
      <c r="M163" s="84"/>
    </row>
    <row r="164" spans="1:13" ht="27" hidden="1" customHeight="1">
      <c r="A164" s="190">
        <v>2</v>
      </c>
      <c r="B164" s="199">
        <v>8</v>
      </c>
      <c r="C164" s="202">
        <v>1</v>
      </c>
      <c r="D164" s="199">
        <v>1</v>
      </c>
      <c r="E164" s="200">
        <v>1</v>
      </c>
      <c r="F164" s="201">
        <v>2</v>
      </c>
      <c r="G164" s="202" t="s">
        <v>117</v>
      </c>
      <c r="H164" s="93">
        <v>131</v>
      </c>
      <c r="I164" s="227">
        <v>0</v>
      </c>
      <c r="J164" s="227">
        <v>0</v>
      </c>
      <c r="K164" s="227">
        <v>0</v>
      </c>
      <c r="L164" s="227">
        <v>0</v>
      </c>
      <c r="M164" s="84"/>
    </row>
    <row r="165" spans="1:13" hidden="1">
      <c r="A165" s="190">
        <v>2</v>
      </c>
      <c r="B165" s="199">
        <v>8</v>
      </c>
      <c r="C165" s="202">
        <v>1</v>
      </c>
      <c r="D165" s="199">
        <v>1</v>
      </c>
      <c r="E165" s="200">
        <v>1</v>
      </c>
      <c r="F165" s="201">
        <v>3</v>
      </c>
      <c r="G165" s="202" t="s">
        <v>118</v>
      </c>
      <c r="H165" s="93">
        <v>132</v>
      </c>
      <c r="I165" s="227">
        <v>0</v>
      </c>
      <c r="J165" s="228">
        <v>0</v>
      </c>
      <c r="K165" s="227">
        <v>0</v>
      </c>
      <c r="L165" s="203">
        <v>0</v>
      </c>
    </row>
    <row r="166" spans="1:13" ht="23.25" hidden="1" customHeight="1">
      <c r="A166" s="182">
        <v>2</v>
      </c>
      <c r="B166" s="178">
        <v>8</v>
      </c>
      <c r="C166" s="180">
        <v>1</v>
      </c>
      <c r="D166" s="178">
        <v>2</v>
      </c>
      <c r="E166" s="179"/>
      <c r="F166" s="181"/>
      <c r="G166" s="180" t="s">
        <v>119</v>
      </c>
      <c r="H166" s="93">
        <v>133</v>
      </c>
      <c r="I166" s="168">
        <f t="shared" ref="I166:L167" si="15">I167</f>
        <v>0</v>
      </c>
      <c r="J166" s="208">
        <f t="shared" si="15"/>
        <v>0</v>
      </c>
      <c r="K166" s="168">
        <f t="shared" si="15"/>
        <v>0</v>
      </c>
      <c r="L166" s="167">
        <f t="shared" si="15"/>
        <v>0</v>
      </c>
      <c r="M166" s="84"/>
    </row>
    <row r="167" spans="1:13" hidden="1">
      <c r="A167" s="182">
        <v>2</v>
      </c>
      <c r="B167" s="178">
        <v>8</v>
      </c>
      <c r="C167" s="180">
        <v>1</v>
      </c>
      <c r="D167" s="178">
        <v>2</v>
      </c>
      <c r="E167" s="179">
        <v>1</v>
      </c>
      <c r="F167" s="181"/>
      <c r="G167" s="180" t="s">
        <v>119</v>
      </c>
      <c r="H167" s="93">
        <v>134</v>
      </c>
      <c r="I167" s="168">
        <f t="shared" si="15"/>
        <v>0</v>
      </c>
      <c r="J167" s="208">
        <f t="shared" si="15"/>
        <v>0</v>
      </c>
      <c r="K167" s="168">
        <f t="shared" si="15"/>
        <v>0</v>
      </c>
      <c r="L167" s="167">
        <f t="shared" si="15"/>
        <v>0</v>
      </c>
    </row>
    <row r="168" spans="1:13" hidden="1">
      <c r="A168" s="190">
        <v>2</v>
      </c>
      <c r="B168" s="191">
        <v>8</v>
      </c>
      <c r="C168" s="193">
        <v>1</v>
      </c>
      <c r="D168" s="191">
        <v>2</v>
      </c>
      <c r="E168" s="192">
        <v>1</v>
      </c>
      <c r="F168" s="194">
        <v>1</v>
      </c>
      <c r="G168" s="180" t="s">
        <v>119</v>
      </c>
      <c r="H168" s="93">
        <v>135</v>
      </c>
      <c r="I168" s="229">
        <v>0</v>
      </c>
      <c r="J168" s="185">
        <v>0</v>
      </c>
      <c r="K168" s="185">
        <v>0</v>
      </c>
      <c r="L168" s="185">
        <v>0</v>
      </c>
    </row>
    <row r="169" spans="1:13" ht="93" hidden="1" customHeight="1">
      <c r="A169" s="212">
        <v>2</v>
      </c>
      <c r="B169" s="163">
        <v>9</v>
      </c>
      <c r="C169" s="165"/>
      <c r="D169" s="163"/>
      <c r="E169" s="164"/>
      <c r="F169" s="166"/>
      <c r="G169" s="165" t="s">
        <v>412</v>
      </c>
      <c r="H169" s="93">
        <v>136</v>
      </c>
      <c r="I169" s="168">
        <f>I170+I174</f>
        <v>0</v>
      </c>
      <c r="J169" s="208">
        <f>J170+J174</f>
        <v>0</v>
      </c>
      <c r="K169" s="168">
        <f>K170+K174</f>
        <v>0</v>
      </c>
      <c r="L169" s="167">
        <f>L170+L174</f>
        <v>0</v>
      </c>
      <c r="M169" s="84"/>
    </row>
    <row r="170" spans="1:13" s="193" customFormat="1" ht="39" hidden="1" customHeight="1">
      <c r="A170" s="182">
        <v>2</v>
      </c>
      <c r="B170" s="178">
        <v>9</v>
      </c>
      <c r="C170" s="180">
        <v>1</v>
      </c>
      <c r="D170" s="178"/>
      <c r="E170" s="179"/>
      <c r="F170" s="181"/>
      <c r="G170" s="180" t="s">
        <v>120</v>
      </c>
      <c r="H170" s="93">
        <v>137</v>
      </c>
      <c r="I170" s="168">
        <f t="shared" ref="I170:L172" si="16">I171</f>
        <v>0</v>
      </c>
      <c r="J170" s="208">
        <f t="shared" si="16"/>
        <v>0</v>
      </c>
      <c r="K170" s="168">
        <f t="shared" si="16"/>
        <v>0</v>
      </c>
      <c r="L170" s="167">
        <f t="shared" si="16"/>
        <v>0</v>
      </c>
    </row>
    <row r="171" spans="1:13" ht="42.75" hidden="1" customHeight="1">
      <c r="A171" s="198">
        <v>2</v>
      </c>
      <c r="B171" s="173">
        <v>9</v>
      </c>
      <c r="C171" s="172">
        <v>1</v>
      </c>
      <c r="D171" s="173">
        <v>1</v>
      </c>
      <c r="E171" s="171"/>
      <c r="F171" s="174"/>
      <c r="G171" s="180" t="s">
        <v>120</v>
      </c>
      <c r="H171" s="93">
        <v>138</v>
      </c>
      <c r="I171" s="189">
        <f t="shared" si="16"/>
        <v>0</v>
      </c>
      <c r="J171" s="210">
        <f t="shared" si="16"/>
        <v>0</v>
      </c>
      <c r="K171" s="189">
        <f t="shared" si="16"/>
        <v>0</v>
      </c>
      <c r="L171" s="188">
        <f t="shared" si="16"/>
        <v>0</v>
      </c>
      <c r="M171" s="84"/>
    </row>
    <row r="172" spans="1:13" ht="38.25" hidden="1" customHeight="1">
      <c r="A172" s="182">
        <v>2</v>
      </c>
      <c r="B172" s="178">
        <v>9</v>
      </c>
      <c r="C172" s="182">
        <v>1</v>
      </c>
      <c r="D172" s="178">
        <v>1</v>
      </c>
      <c r="E172" s="179">
        <v>1</v>
      </c>
      <c r="F172" s="181"/>
      <c r="G172" s="180" t="s">
        <v>120</v>
      </c>
      <c r="H172" s="93">
        <v>139</v>
      </c>
      <c r="I172" s="168">
        <f t="shared" si="16"/>
        <v>0</v>
      </c>
      <c r="J172" s="208">
        <f t="shared" si="16"/>
        <v>0</v>
      </c>
      <c r="K172" s="168">
        <f t="shared" si="16"/>
        <v>0</v>
      </c>
      <c r="L172" s="167">
        <f t="shared" si="16"/>
        <v>0</v>
      </c>
      <c r="M172" s="84"/>
    </row>
    <row r="173" spans="1:13" ht="38.25" hidden="1" customHeight="1">
      <c r="A173" s="198">
        <v>2</v>
      </c>
      <c r="B173" s="173">
        <v>9</v>
      </c>
      <c r="C173" s="173">
        <v>1</v>
      </c>
      <c r="D173" s="173">
        <v>1</v>
      </c>
      <c r="E173" s="171">
        <v>1</v>
      </c>
      <c r="F173" s="174">
        <v>1</v>
      </c>
      <c r="G173" s="180" t="s">
        <v>120</v>
      </c>
      <c r="H173" s="93">
        <v>140</v>
      </c>
      <c r="I173" s="224">
        <v>0</v>
      </c>
      <c r="J173" s="224">
        <v>0</v>
      </c>
      <c r="K173" s="224">
        <v>0</v>
      </c>
      <c r="L173" s="224">
        <v>0</v>
      </c>
      <c r="M173" s="84"/>
    </row>
    <row r="174" spans="1:13" ht="90.75" hidden="1" customHeight="1">
      <c r="A174" s="182">
        <v>2</v>
      </c>
      <c r="B174" s="178">
        <v>9</v>
      </c>
      <c r="C174" s="178">
        <v>2</v>
      </c>
      <c r="D174" s="178"/>
      <c r="E174" s="179"/>
      <c r="F174" s="181"/>
      <c r="G174" s="180" t="s">
        <v>412</v>
      </c>
      <c r="H174" s="93">
        <v>141</v>
      </c>
      <c r="I174" s="168">
        <f>SUM(I175+I180)</f>
        <v>0</v>
      </c>
      <c r="J174" s="168">
        <f>SUM(J175+J180)</f>
        <v>0</v>
      </c>
      <c r="K174" s="168">
        <f>SUM(K175+K180)</f>
        <v>0</v>
      </c>
      <c r="L174" s="168">
        <f>SUM(L175+L180)</f>
        <v>0</v>
      </c>
      <c r="M174" s="84"/>
    </row>
    <row r="175" spans="1:13" ht="91.5" hidden="1" customHeight="1">
      <c r="A175" s="182">
        <v>2</v>
      </c>
      <c r="B175" s="178">
        <v>9</v>
      </c>
      <c r="C175" s="178">
        <v>2</v>
      </c>
      <c r="D175" s="173">
        <v>1</v>
      </c>
      <c r="E175" s="171"/>
      <c r="F175" s="174"/>
      <c r="G175" s="180" t="s">
        <v>413</v>
      </c>
      <c r="H175" s="93">
        <v>142</v>
      </c>
      <c r="I175" s="189">
        <f>I176</f>
        <v>0</v>
      </c>
      <c r="J175" s="210">
        <f>J176</f>
        <v>0</v>
      </c>
      <c r="K175" s="189">
        <f>K176</f>
        <v>0</v>
      </c>
      <c r="L175" s="188">
        <f>L176</f>
        <v>0</v>
      </c>
      <c r="M175" s="84"/>
    </row>
    <row r="176" spans="1:13" ht="93" hidden="1" customHeight="1">
      <c r="A176" s="198">
        <v>2</v>
      </c>
      <c r="B176" s="173">
        <v>9</v>
      </c>
      <c r="C176" s="173">
        <v>2</v>
      </c>
      <c r="D176" s="178">
        <v>1</v>
      </c>
      <c r="E176" s="179">
        <v>1</v>
      </c>
      <c r="F176" s="181"/>
      <c r="G176" s="180" t="s">
        <v>413</v>
      </c>
      <c r="H176" s="93">
        <v>143</v>
      </c>
      <c r="I176" s="168">
        <f>SUM(I177:I179)</f>
        <v>0</v>
      </c>
      <c r="J176" s="208">
        <f>SUM(J177:J179)</f>
        <v>0</v>
      </c>
      <c r="K176" s="168">
        <f>SUM(K177:K179)</f>
        <v>0</v>
      </c>
      <c r="L176" s="167">
        <f>SUM(L177:L179)</f>
        <v>0</v>
      </c>
      <c r="M176" s="84"/>
    </row>
    <row r="177" spans="1:13" ht="105" hidden="1" customHeight="1">
      <c r="A177" s="190">
        <v>2</v>
      </c>
      <c r="B177" s="199">
        <v>9</v>
      </c>
      <c r="C177" s="199">
        <v>2</v>
      </c>
      <c r="D177" s="199">
        <v>1</v>
      </c>
      <c r="E177" s="200">
        <v>1</v>
      </c>
      <c r="F177" s="201">
        <v>1</v>
      </c>
      <c r="G177" s="180" t="s">
        <v>414</v>
      </c>
      <c r="H177" s="93">
        <v>144</v>
      </c>
      <c r="I177" s="227">
        <v>0</v>
      </c>
      <c r="J177" s="183">
        <v>0</v>
      </c>
      <c r="K177" s="183">
        <v>0</v>
      </c>
      <c r="L177" s="183">
        <v>0</v>
      </c>
      <c r="M177" s="84"/>
    </row>
    <row r="178" spans="1:13" ht="107.25" hidden="1" customHeight="1">
      <c r="A178" s="182">
        <v>2</v>
      </c>
      <c r="B178" s="178">
        <v>9</v>
      </c>
      <c r="C178" s="178">
        <v>2</v>
      </c>
      <c r="D178" s="178">
        <v>1</v>
      </c>
      <c r="E178" s="179">
        <v>1</v>
      </c>
      <c r="F178" s="181">
        <v>2</v>
      </c>
      <c r="G178" s="180" t="s">
        <v>415</v>
      </c>
      <c r="H178" s="93">
        <v>145</v>
      </c>
      <c r="I178" s="184">
        <v>0</v>
      </c>
      <c r="J178" s="230">
        <v>0</v>
      </c>
      <c r="K178" s="230">
        <v>0</v>
      </c>
      <c r="L178" s="230">
        <v>0</v>
      </c>
      <c r="M178" s="84"/>
    </row>
    <row r="179" spans="1:13" ht="104.25" hidden="1" customHeight="1">
      <c r="A179" s="182">
        <v>2</v>
      </c>
      <c r="B179" s="178">
        <v>9</v>
      </c>
      <c r="C179" s="178">
        <v>2</v>
      </c>
      <c r="D179" s="178">
        <v>1</v>
      </c>
      <c r="E179" s="179">
        <v>1</v>
      </c>
      <c r="F179" s="181">
        <v>3</v>
      </c>
      <c r="G179" s="180" t="s">
        <v>416</v>
      </c>
      <c r="H179" s="93">
        <v>146</v>
      </c>
      <c r="I179" s="184">
        <v>0</v>
      </c>
      <c r="J179" s="184">
        <v>0</v>
      </c>
      <c r="K179" s="184">
        <v>0</v>
      </c>
      <c r="L179" s="184">
        <v>0</v>
      </c>
      <c r="M179" s="84"/>
    </row>
    <row r="180" spans="1:13" ht="92.25" hidden="1" customHeight="1">
      <c r="A180" s="231">
        <v>2</v>
      </c>
      <c r="B180" s="231">
        <v>9</v>
      </c>
      <c r="C180" s="231">
        <v>2</v>
      </c>
      <c r="D180" s="231">
        <v>2</v>
      </c>
      <c r="E180" s="231"/>
      <c r="F180" s="231"/>
      <c r="G180" s="180" t="s">
        <v>417</v>
      </c>
      <c r="H180" s="93">
        <v>147</v>
      </c>
      <c r="I180" s="168">
        <f>I181</f>
        <v>0</v>
      </c>
      <c r="J180" s="208">
        <f>J181</f>
        <v>0</v>
      </c>
      <c r="K180" s="168">
        <f>K181</f>
        <v>0</v>
      </c>
      <c r="L180" s="167">
        <f>L181</f>
        <v>0</v>
      </c>
      <c r="M180" s="84"/>
    </row>
    <row r="181" spans="1:13" ht="91.5" hidden="1" customHeight="1">
      <c r="A181" s="182">
        <v>2</v>
      </c>
      <c r="B181" s="178">
        <v>9</v>
      </c>
      <c r="C181" s="178">
        <v>2</v>
      </c>
      <c r="D181" s="178">
        <v>2</v>
      </c>
      <c r="E181" s="179">
        <v>1</v>
      </c>
      <c r="F181" s="181"/>
      <c r="G181" s="180" t="s">
        <v>417</v>
      </c>
      <c r="H181" s="93">
        <v>148</v>
      </c>
      <c r="I181" s="189">
        <f>SUM(I182:I184)</f>
        <v>0</v>
      </c>
      <c r="J181" s="189">
        <f>SUM(J182:J184)</f>
        <v>0</v>
      </c>
      <c r="K181" s="189">
        <f>SUM(K182:K184)</f>
        <v>0</v>
      </c>
      <c r="L181" s="189">
        <f>SUM(L182:L184)</f>
        <v>0</v>
      </c>
      <c r="M181" s="84"/>
    </row>
    <row r="182" spans="1:13" ht="105" hidden="1" customHeight="1">
      <c r="A182" s="182">
        <v>2</v>
      </c>
      <c r="B182" s="178">
        <v>9</v>
      </c>
      <c r="C182" s="178">
        <v>2</v>
      </c>
      <c r="D182" s="178">
        <v>2</v>
      </c>
      <c r="E182" s="178">
        <v>1</v>
      </c>
      <c r="F182" s="181">
        <v>1</v>
      </c>
      <c r="G182" s="180" t="s">
        <v>418</v>
      </c>
      <c r="H182" s="93">
        <v>149</v>
      </c>
      <c r="I182" s="184">
        <v>0</v>
      </c>
      <c r="J182" s="183">
        <v>0</v>
      </c>
      <c r="K182" s="183">
        <v>0</v>
      </c>
      <c r="L182" s="183">
        <v>0</v>
      </c>
      <c r="M182" s="84"/>
    </row>
    <row r="183" spans="1:13" ht="105" hidden="1" customHeight="1">
      <c r="A183" s="191">
        <v>2</v>
      </c>
      <c r="B183" s="193">
        <v>9</v>
      </c>
      <c r="C183" s="191">
        <v>2</v>
      </c>
      <c r="D183" s="192">
        <v>2</v>
      </c>
      <c r="E183" s="192">
        <v>1</v>
      </c>
      <c r="F183" s="194">
        <v>2</v>
      </c>
      <c r="G183" s="180" t="s">
        <v>419</v>
      </c>
      <c r="H183" s="93">
        <v>150</v>
      </c>
      <c r="I183" s="183">
        <v>0</v>
      </c>
      <c r="J183" s="185">
        <v>0</v>
      </c>
      <c r="K183" s="185">
        <v>0</v>
      </c>
      <c r="L183" s="185">
        <v>0</v>
      </c>
      <c r="M183" s="84"/>
    </row>
    <row r="184" spans="1:13" ht="104.25" hidden="1" customHeight="1">
      <c r="A184" s="178">
        <v>2</v>
      </c>
      <c r="B184" s="202">
        <v>9</v>
      </c>
      <c r="C184" s="199">
        <v>2</v>
      </c>
      <c r="D184" s="200">
        <v>2</v>
      </c>
      <c r="E184" s="200">
        <v>1</v>
      </c>
      <c r="F184" s="201">
        <v>3</v>
      </c>
      <c r="G184" s="180" t="s">
        <v>420</v>
      </c>
      <c r="H184" s="93">
        <v>151</v>
      </c>
      <c r="I184" s="230">
        <v>0</v>
      </c>
      <c r="J184" s="230">
        <v>0</v>
      </c>
      <c r="K184" s="230">
        <v>0</v>
      </c>
      <c r="L184" s="230">
        <v>0</v>
      </c>
      <c r="M184" s="84"/>
    </row>
    <row r="185" spans="1:13" ht="76.5" customHeight="1">
      <c r="A185" s="163">
        <v>3</v>
      </c>
      <c r="B185" s="165"/>
      <c r="C185" s="163"/>
      <c r="D185" s="164"/>
      <c r="E185" s="164"/>
      <c r="F185" s="166"/>
      <c r="G185" s="217" t="s">
        <v>121</v>
      </c>
      <c r="H185" s="93">
        <v>152</v>
      </c>
      <c r="I185" s="167">
        <f>SUM(I186+I239+I304)</f>
        <v>1000</v>
      </c>
      <c r="J185" s="208">
        <f>SUM(J186+J239+J304)</f>
        <v>1000</v>
      </c>
      <c r="K185" s="168">
        <f>SUM(K186+K239+K304)</f>
        <v>990</v>
      </c>
      <c r="L185" s="167">
        <f>SUM(L186+L239+L304)</f>
        <v>990</v>
      </c>
      <c r="M185" s="84"/>
    </row>
    <row r="186" spans="1:13" ht="34.5" customHeight="1">
      <c r="A186" s="212">
        <v>3</v>
      </c>
      <c r="B186" s="163">
        <v>1</v>
      </c>
      <c r="C186" s="187"/>
      <c r="D186" s="170"/>
      <c r="E186" s="170"/>
      <c r="F186" s="226"/>
      <c r="G186" s="207" t="s">
        <v>122</v>
      </c>
      <c r="H186" s="93">
        <v>153</v>
      </c>
      <c r="I186" s="167">
        <f>SUM(I187+I210+I217+I229+I233)</f>
        <v>1000</v>
      </c>
      <c r="J186" s="188">
        <f>SUM(J187+J210+J217+J229+J233)</f>
        <v>1000</v>
      </c>
      <c r="K186" s="188">
        <f>SUM(K187+K210+K217+K229+K233)</f>
        <v>990</v>
      </c>
      <c r="L186" s="188">
        <f>SUM(L187+L210+L217+L229+L233)</f>
        <v>990</v>
      </c>
      <c r="M186" s="84"/>
    </row>
    <row r="187" spans="1:13" ht="30.75" customHeight="1">
      <c r="A187" s="173">
        <v>3</v>
      </c>
      <c r="B187" s="172">
        <v>1</v>
      </c>
      <c r="C187" s="173">
        <v>1</v>
      </c>
      <c r="D187" s="171"/>
      <c r="E187" s="171"/>
      <c r="F187" s="232"/>
      <c r="G187" s="182" t="s">
        <v>123</v>
      </c>
      <c r="H187" s="93">
        <v>154</v>
      </c>
      <c r="I187" s="188">
        <f>SUM(I188+I191+I196+I202+I207)</f>
        <v>1000</v>
      </c>
      <c r="J187" s="208">
        <f>SUM(J188+J191+J196+J202+J207)</f>
        <v>1000</v>
      </c>
      <c r="K187" s="168">
        <f>SUM(K188+K191+K196+K202+K207)</f>
        <v>990</v>
      </c>
      <c r="L187" s="167">
        <f>SUM(L188+L191+L196+L202+L207)</f>
        <v>990</v>
      </c>
      <c r="M187" s="84"/>
    </row>
    <row r="188" spans="1:13" ht="33" hidden="1" customHeight="1">
      <c r="A188" s="178">
        <v>3</v>
      </c>
      <c r="B188" s="180">
        <v>1</v>
      </c>
      <c r="C188" s="178">
        <v>1</v>
      </c>
      <c r="D188" s="179">
        <v>1</v>
      </c>
      <c r="E188" s="179"/>
      <c r="F188" s="233"/>
      <c r="G188" s="182" t="s">
        <v>124</v>
      </c>
      <c r="H188" s="93">
        <v>155</v>
      </c>
      <c r="I188" s="167">
        <f t="shared" ref="I188:L189" si="17">I189</f>
        <v>0</v>
      </c>
      <c r="J188" s="210">
        <f t="shared" si="17"/>
        <v>0</v>
      </c>
      <c r="K188" s="189">
        <f t="shared" si="17"/>
        <v>0</v>
      </c>
      <c r="L188" s="188">
        <f t="shared" si="17"/>
        <v>0</v>
      </c>
      <c r="M188" s="84"/>
    </row>
    <row r="189" spans="1:13" ht="24" hidden="1" customHeight="1">
      <c r="A189" s="178">
        <v>3</v>
      </c>
      <c r="B189" s="180">
        <v>1</v>
      </c>
      <c r="C189" s="178">
        <v>1</v>
      </c>
      <c r="D189" s="179">
        <v>1</v>
      </c>
      <c r="E189" s="179">
        <v>1</v>
      </c>
      <c r="F189" s="213"/>
      <c r="G189" s="182" t="s">
        <v>124</v>
      </c>
      <c r="H189" s="93">
        <v>156</v>
      </c>
      <c r="I189" s="188">
        <f t="shared" si="17"/>
        <v>0</v>
      </c>
      <c r="J189" s="167">
        <f t="shared" si="17"/>
        <v>0</v>
      </c>
      <c r="K189" s="167">
        <f t="shared" si="17"/>
        <v>0</v>
      </c>
      <c r="L189" s="167">
        <f t="shared" si="17"/>
        <v>0</v>
      </c>
      <c r="M189" s="84"/>
    </row>
    <row r="190" spans="1:13" ht="31.5" hidden="1" customHeight="1">
      <c r="A190" s="178">
        <v>3</v>
      </c>
      <c r="B190" s="180">
        <v>1</v>
      </c>
      <c r="C190" s="178">
        <v>1</v>
      </c>
      <c r="D190" s="179">
        <v>1</v>
      </c>
      <c r="E190" s="179">
        <v>1</v>
      </c>
      <c r="F190" s="213">
        <v>1</v>
      </c>
      <c r="G190" s="182" t="s">
        <v>124</v>
      </c>
      <c r="H190" s="93">
        <v>157</v>
      </c>
      <c r="I190" s="185">
        <v>0</v>
      </c>
      <c r="J190" s="185">
        <v>0</v>
      </c>
      <c r="K190" s="185">
        <v>0</v>
      </c>
      <c r="L190" s="185">
        <v>0</v>
      </c>
      <c r="M190" s="84"/>
    </row>
    <row r="191" spans="1:13" ht="27.75" hidden="1" customHeight="1">
      <c r="A191" s="173">
        <v>3</v>
      </c>
      <c r="B191" s="171">
        <v>1</v>
      </c>
      <c r="C191" s="171">
        <v>1</v>
      </c>
      <c r="D191" s="171">
        <v>2</v>
      </c>
      <c r="E191" s="171"/>
      <c r="F191" s="174"/>
      <c r="G191" s="172" t="s">
        <v>125</v>
      </c>
      <c r="H191" s="93">
        <v>158</v>
      </c>
      <c r="I191" s="188">
        <f>I192</f>
        <v>0</v>
      </c>
      <c r="J191" s="210">
        <f>J192</f>
        <v>0</v>
      </c>
      <c r="K191" s="189">
        <f>K192</f>
        <v>0</v>
      </c>
      <c r="L191" s="188">
        <f>L192</f>
        <v>0</v>
      </c>
      <c r="M191" s="84"/>
    </row>
    <row r="192" spans="1:13" ht="27.75" hidden="1" customHeight="1">
      <c r="A192" s="178">
        <v>3</v>
      </c>
      <c r="B192" s="179">
        <v>1</v>
      </c>
      <c r="C192" s="179">
        <v>1</v>
      </c>
      <c r="D192" s="179">
        <v>2</v>
      </c>
      <c r="E192" s="179">
        <v>1</v>
      </c>
      <c r="F192" s="181"/>
      <c r="G192" s="172" t="s">
        <v>125</v>
      </c>
      <c r="H192" s="93">
        <v>159</v>
      </c>
      <c r="I192" s="167">
        <f>SUM(I193:I195)</f>
        <v>0</v>
      </c>
      <c r="J192" s="208">
        <f>SUM(J193:J195)</f>
        <v>0</v>
      </c>
      <c r="K192" s="168">
        <f>SUM(K193:K195)</f>
        <v>0</v>
      </c>
      <c r="L192" s="167">
        <f>SUM(L193:L195)</f>
        <v>0</v>
      </c>
      <c r="M192" s="84"/>
    </row>
    <row r="193" spans="1:13" ht="27" hidden="1" customHeight="1">
      <c r="A193" s="173">
        <v>3</v>
      </c>
      <c r="B193" s="171">
        <v>1</v>
      </c>
      <c r="C193" s="171">
        <v>1</v>
      </c>
      <c r="D193" s="171">
        <v>2</v>
      </c>
      <c r="E193" s="171">
        <v>1</v>
      </c>
      <c r="F193" s="174">
        <v>1</v>
      </c>
      <c r="G193" s="172" t="s">
        <v>126</v>
      </c>
      <c r="H193" s="93">
        <v>160</v>
      </c>
      <c r="I193" s="183">
        <v>0</v>
      </c>
      <c r="J193" s="183">
        <v>0</v>
      </c>
      <c r="K193" s="183">
        <v>0</v>
      </c>
      <c r="L193" s="230">
        <v>0</v>
      </c>
      <c r="M193" s="84"/>
    </row>
    <row r="194" spans="1:13" ht="27" hidden="1" customHeight="1">
      <c r="A194" s="178">
        <v>3</v>
      </c>
      <c r="B194" s="179">
        <v>1</v>
      </c>
      <c r="C194" s="179">
        <v>1</v>
      </c>
      <c r="D194" s="179">
        <v>2</v>
      </c>
      <c r="E194" s="179">
        <v>1</v>
      </c>
      <c r="F194" s="181">
        <v>2</v>
      </c>
      <c r="G194" s="180" t="s">
        <v>127</v>
      </c>
      <c r="H194" s="93">
        <v>161</v>
      </c>
      <c r="I194" s="185">
        <v>0</v>
      </c>
      <c r="J194" s="185">
        <v>0</v>
      </c>
      <c r="K194" s="185">
        <v>0</v>
      </c>
      <c r="L194" s="185">
        <v>0</v>
      </c>
      <c r="M194" s="84"/>
    </row>
    <row r="195" spans="1:13" ht="26.25" hidden="1" customHeight="1">
      <c r="A195" s="173">
        <v>3</v>
      </c>
      <c r="B195" s="171">
        <v>1</v>
      </c>
      <c r="C195" s="171">
        <v>1</v>
      </c>
      <c r="D195" s="171">
        <v>2</v>
      </c>
      <c r="E195" s="171">
        <v>1</v>
      </c>
      <c r="F195" s="174">
        <v>3</v>
      </c>
      <c r="G195" s="172" t="s">
        <v>128</v>
      </c>
      <c r="H195" s="93">
        <v>162</v>
      </c>
      <c r="I195" s="183">
        <v>0</v>
      </c>
      <c r="J195" s="183">
        <v>0</v>
      </c>
      <c r="K195" s="183">
        <v>0</v>
      </c>
      <c r="L195" s="230">
        <v>0</v>
      </c>
      <c r="M195" s="84"/>
    </row>
    <row r="196" spans="1:13" ht="27.75" customHeight="1">
      <c r="A196" s="178">
        <v>3</v>
      </c>
      <c r="B196" s="179">
        <v>1</v>
      </c>
      <c r="C196" s="179">
        <v>1</v>
      </c>
      <c r="D196" s="179">
        <v>3</v>
      </c>
      <c r="E196" s="179"/>
      <c r="F196" s="181"/>
      <c r="G196" s="180" t="s">
        <v>129</v>
      </c>
      <c r="H196" s="93">
        <v>163</v>
      </c>
      <c r="I196" s="167">
        <f>I197</f>
        <v>1000</v>
      </c>
      <c r="J196" s="208">
        <f>J197</f>
        <v>1000</v>
      </c>
      <c r="K196" s="168">
        <f>K197</f>
        <v>990</v>
      </c>
      <c r="L196" s="167">
        <f>L197</f>
        <v>990</v>
      </c>
      <c r="M196" s="84"/>
    </row>
    <row r="197" spans="1:13" ht="23.25" customHeight="1">
      <c r="A197" s="178">
        <v>3</v>
      </c>
      <c r="B197" s="179">
        <v>1</v>
      </c>
      <c r="C197" s="179">
        <v>1</v>
      </c>
      <c r="D197" s="179">
        <v>3</v>
      </c>
      <c r="E197" s="179">
        <v>1</v>
      </c>
      <c r="F197" s="181"/>
      <c r="G197" s="180" t="s">
        <v>129</v>
      </c>
      <c r="H197" s="93">
        <v>164</v>
      </c>
      <c r="I197" s="167">
        <f>SUM(I198:I201)</f>
        <v>1000</v>
      </c>
      <c r="J197" s="167">
        <f>SUM(J198:J201)</f>
        <v>1000</v>
      </c>
      <c r="K197" s="167">
        <f>SUM(K198:K201)</f>
        <v>990</v>
      </c>
      <c r="L197" s="167">
        <f>SUM(L198:L201)</f>
        <v>990</v>
      </c>
      <c r="M197" s="84"/>
    </row>
    <row r="198" spans="1:13" ht="23.25" hidden="1" customHeight="1">
      <c r="A198" s="178">
        <v>3</v>
      </c>
      <c r="B198" s="179">
        <v>1</v>
      </c>
      <c r="C198" s="179">
        <v>1</v>
      </c>
      <c r="D198" s="179">
        <v>3</v>
      </c>
      <c r="E198" s="179">
        <v>1</v>
      </c>
      <c r="F198" s="181">
        <v>1</v>
      </c>
      <c r="G198" s="180" t="s">
        <v>130</v>
      </c>
      <c r="H198" s="93">
        <v>165</v>
      </c>
      <c r="I198" s="185">
        <v>0</v>
      </c>
      <c r="J198" s="185">
        <v>0</v>
      </c>
      <c r="K198" s="185">
        <v>0</v>
      </c>
      <c r="L198" s="230">
        <v>0</v>
      </c>
      <c r="M198" s="84"/>
    </row>
    <row r="199" spans="1:13" ht="29.25" hidden="1" customHeight="1">
      <c r="A199" s="178">
        <v>3</v>
      </c>
      <c r="B199" s="179">
        <v>1</v>
      </c>
      <c r="C199" s="179">
        <v>1</v>
      </c>
      <c r="D199" s="179">
        <v>3</v>
      </c>
      <c r="E199" s="179">
        <v>1</v>
      </c>
      <c r="F199" s="181">
        <v>2</v>
      </c>
      <c r="G199" s="180" t="s">
        <v>131</v>
      </c>
      <c r="H199" s="93">
        <v>166</v>
      </c>
      <c r="I199" s="183">
        <v>0</v>
      </c>
      <c r="J199" s="185">
        <v>0</v>
      </c>
      <c r="K199" s="185">
        <v>0</v>
      </c>
      <c r="L199" s="185">
        <v>0</v>
      </c>
      <c r="M199" s="84"/>
    </row>
    <row r="200" spans="1:13" ht="27" hidden="1" customHeight="1">
      <c r="A200" s="178">
        <v>3</v>
      </c>
      <c r="B200" s="179">
        <v>1</v>
      </c>
      <c r="C200" s="179">
        <v>1</v>
      </c>
      <c r="D200" s="179">
        <v>3</v>
      </c>
      <c r="E200" s="179">
        <v>1</v>
      </c>
      <c r="F200" s="181">
        <v>3</v>
      </c>
      <c r="G200" s="182" t="s">
        <v>132</v>
      </c>
      <c r="H200" s="93">
        <v>167</v>
      </c>
      <c r="I200" s="183">
        <v>0</v>
      </c>
      <c r="J200" s="203">
        <v>0</v>
      </c>
      <c r="K200" s="203">
        <v>0</v>
      </c>
      <c r="L200" s="203">
        <v>0</v>
      </c>
      <c r="M200" s="84"/>
    </row>
    <row r="201" spans="1:13" ht="25.5" customHeight="1">
      <c r="A201" s="191">
        <v>3</v>
      </c>
      <c r="B201" s="192">
        <v>1</v>
      </c>
      <c r="C201" s="192">
        <v>1</v>
      </c>
      <c r="D201" s="192">
        <v>3</v>
      </c>
      <c r="E201" s="192">
        <v>1</v>
      </c>
      <c r="F201" s="194">
        <v>4</v>
      </c>
      <c r="G201" s="100" t="s">
        <v>133</v>
      </c>
      <c r="H201" s="93">
        <v>168</v>
      </c>
      <c r="I201" s="234">
        <v>1000</v>
      </c>
      <c r="J201" s="235">
        <v>1000</v>
      </c>
      <c r="K201" s="185">
        <v>990</v>
      </c>
      <c r="L201" s="185">
        <v>990</v>
      </c>
      <c r="M201" s="84"/>
    </row>
    <row r="202" spans="1:13" ht="27" hidden="1" customHeight="1">
      <c r="A202" s="191">
        <v>3</v>
      </c>
      <c r="B202" s="192">
        <v>1</v>
      </c>
      <c r="C202" s="192">
        <v>1</v>
      </c>
      <c r="D202" s="192">
        <v>4</v>
      </c>
      <c r="E202" s="192"/>
      <c r="F202" s="194"/>
      <c r="G202" s="193" t="s">
        <v>134</v>
      </c>
      <c r="H202" s="93">
        <v>169</v>
      </c>
      <c r="I202" s="167">
        <f>I203</f>
        <v>0</v>
      </c>
      <c r="J202" s="211">
        <f>J203</f>
        <v>0</v>
      </c>
      <c r="K202" s="176">
        <f>K203</f>
        <v>0</v>
      </c>
      <c r="L202" s="177">
        <f>L203</f>
        <v>0</v>
      </c>
      <c r="M202" s="84"/>
    </row>
    <row r="203" spans="1:13" ht="27.75" hidden="1" customHeight="1">
      <c r="A203" s="178">
        <v>3</v>
      </c>
      <c r="B203" s="179">
        <v>1</v>
      </c>
      <c r="C203" s="179">
        <v>1</v>
      </c>
      <c r="D203" s="179">
        <v>4</v>
      </c>
      <c r="E203" s="179">
        <v>1</v>
      </c>
      <c r="F203" s="181"/>
      <c r="G203" s="193" t="s">
        <v>134</v>
      </c>
      <c r="H203" s="93">
        <v>170</v>
      </c>
      <c r="I203" s="188">
        <f>SUM(I204:I206)</f>
        <v>0</v>
      </c>
      <c r="J203" s="208">
        <f>SUM(J204:J206)</f>
        <v>0</v>
      </c>
      <c r="K203" s="168">
        <f>SUM(K204:K206)</f>
        <v>0</v>
      </c>
      <c r="L203" s="167">
        <f>SUM(L204:L206)</f>
        <v>0</v>
      </c>
      <c r="M203" s="84"/>
    </row>
    <row r="204" spans="1:13" ht="24.75" hidden="1" customHeight="1">
      <c r="A204" s="178">
        <v>3</v>
      </c>
      <c r="B204" s="179">
        <v>1</v>
      </c>
      <c r="C204" s="179">
        <v>1</v>
      </c>
      <c r="D204" s="179">
        <v>4</v>
      </c>
      <c r="E204" s="179">
        <v>1</v>
      </c>
      <c r="F204" s="181">
        <v>1</v>
      </c>
      <c r="G204" s="180" t="s">
        <v>135</v>
      </c>
      <c r="H204" s="93">
        <v>171</v>
      </c>
      <c r="I204" s="185">
        <v>0</v>
      </c>
      <c r="J204" s="185">
        <v>0</v>
      </c>
      <c r="K204" s="185">
        <v>0</v>
      </c>
      <c r="L204" s="230">
        <v>0</v>
      </c>
      <c r="M204" s="84"/>
    </row>
    <row r="205" spans="1:13" ht="25.5" hidden="1" customHeight="1">
      <c r="A205" s="173">
        <v>3</v>
      </c>
      <c r="B205" s="171">
        <v>1</v>
      </c>
      <c r="C205" s="171">
        <v>1</v>
      </c>
      <c r="D205" s="171">
        <v>4</v>
      </c>
      <c r="E205" s="171">
        <v>1</v>
      </c>
      <c r="F205" s="174">
        <v>2</v>
      </c>
      <c r="G205" s="172" t="s">
        <v>136</v>
      </c>
      <c r="H205" s="93">
        <v>172</v>
      </c>
      <c r="I205" s="183">
        <v>0</v>
      </c>
      <c r="J205" s="183">
        <v>0</v>
      </c>
      <c r="K205" s="184">
        <v>0</v>
      </c>
      <c r="L205" s="185">
        <v>0</v>
      </c>
      <c r="M205" s="84"/>
    </row>
    <row r="206" spans="1:13" ht="31.5" hidden="1" customHeight="1">
      <c r="A206" s="178">
        <v>3</v>
      </c>
      <c r="B206" s="179">
        <v>1</v>
      </c>
      <c r="C206" s="179">
        <v>1</v>
      </c>
      <c r="D206" s="179">
        <v>4</v>
      </c>
      <c r="E206" s="179">
        <v>1</v>
      </c>
      <c r="F206" s="181">
        <v>3</v>
      </c>
      <c r="G206" s="180" t="s">
        <v>137</v>
      </c>
      <c r="H206" s="93">
        <v>173</v>
      </c>
      <c r="I206" s="183">
        <v>0</v>
      </c>
      <c r="J206" s="183">
        <v>0</v>
      </c>
      <c r="K206" s="183">
        <v>0</v>
      </c>
      <c r="L206" s="185">
        <v>0</v>
      </c>
      <c r="M206" s="84"/>
    </row>
    <row r="207" spans="1:13" ht="25.5" hidden="1" customHeight="1">
      <c r="A207" s="178">
        <v>3</v>
      </c>
      <c r="B207" s="179">
        <v>1</v>
      </c>
      <c r="C207" s="179">
        <v>1</v>
      </c>
      <c r="D207" s="179">
        <v>5</v>
      </c>
      <c r="E207" s="179"/>
      <c r="F207" s="181"/>
      <c r="G207" s="180" t="s">
        <v>138</v>
      </c>
      <c r="H207" s="93">
        <v>174</v>
      </c>
      <c r="I207" s="167">
        <f t="shared" ref="I207:L208" si="18">I208</f>
        <v>0</v>
      </c>
      <c r="J207" s="208">
        <f t="shared" si="18"/>
        <v>0</v>
      </c>
      <c r="K207" s="168">
        <f t="shared" si="18"/>
        <v>0</v>
      </c>
      <c r="L207" s="167">
        <f t="shared" si="18"/>
        <v>0</v>
      </c>
      <c r="M207" s="84"/>
    </row>
    <row r="208" spans="1:13" ht="26.25" hidden="1" customHeight="1">
      <c r="A208" s="191">
        <v>3</v>
      </c>
      <c r="B208" s="192">
        <v>1</v>
      </c>
      <c r="C208" s="192">
        <v>1</v>
      </c>
      <c r="D208" s="192">
        <v>5</v>
      </c>
      <c r="E208" s="192">
        <v>1</v>
      </c>
      <c r="F208" s="194"/>
      <c r="G208" s="180" t="s">
        <v>138</v>
      </c>
      <c r="H208" s="93">
        <v>175</v>
      </c>
      <c r="I208" s="168">
        <f t="shared" si="18"/>
        <v>0</v>
      </c>
      <c r="J208" s="168">
        <f t="shared" si="18"/>
        <v>0</v>
      </c>
      <c r="K208" s="168">
        <f t="shared" si="18"/>
        <v>0</v>
      </c>
      <c r="L208" s="168">
        <f t="shared" si="18"/>
        <v>0</v>
      </c>
      <c r="M208" s="84"/>
    </row>
    <row r="209" spans="1:16" ht="27" hidden="1" customHeight="1">
      <c r="A209" s="178">
        <v>3</v>
      </c>
      <c r="B209" s="179">
        <v>1</v>
      </c>
      <c r="C209" s="179">
        <v>1</v>
      </c>
      <c r="D209" s="179">
        <v>5</v>
      </c>
      <c r="E209" s="179">
        <v>1</v>
      </c>
      <c r="F209" s="181">
        <v>1</v>
      </c>
      <c r="G209" s="180" t="s">
        <v>138</v>
      </c>
      <c r="H209" s="93">
        <v>176</v>
      </c>
      <c r="I209" s="183">
        <v>0</v>
      </c>
      <c r="J209" s="185">
        <v>0</v>
      </c>
      <c r="K209" s="185">
        <v>0</v>
      </c>
      <c r="L209" s="185">
        <v>0</v>
      </c>
      <c r="M209" s="84"/>
    </row>
    <row r="210" spans="1:16" ht="26.25" hidden="1" customHeight="1">
      <c r="A210" s="191">
        <v>3</v>
      </c>
      <c r="B210" s="192">
        <v>1</v>
      </c>
      <c r="C210" s="192">
        <v>2</v>
      </c>
      <c r="D210" s="192"/>
      <c r="E210" s="192"/>
      <c r="F210" s="194"/>
      <c r="G210" s="193" t="s">
        <v>139</v>
      </c>
      <c r="H210" s="93">
        <v>177</v>
      </c>
      <c r="I210" s="167">
        <f t="shared" ref="I210:L211" si="19">I211</f>
        <v>0</v>
      </c>
      <c r="J210" s="211">
        <f t="shared" si="19"/>
        <v>0</v>
      </c>
      <c r="K210" s="176">
        <f t="shared" si="19"/>
        <v>0</v>
      </c>
      <c r="L210" s="177">
        <f t="shared" si="19"/>
        <v>0</v>
      </c>
      <c r="M210" s="84"/>
    </row>
    <row r="211" spans="1:16" ht="25.5" hidden="1" customHeight="1">
      <c r="A211" s="178">
        <v>3</v>
      </c>
      <c r="B211" s="179">
        <v>1</v>
      </c>
      <c r="C211" s="179">
        <v>2</v>
      </c>
      <c r="D211" s="179">
        <v>1</v>
      </c>
      <c r="E211" s="179"/>
      <c r="F211" s="181"/>
      <c r="G211" s="193" t="s">
        <v>139</v>
      </c>
      <c r="H211" s="93">
        <v>178</v>
      </c>
      <c r="I211" s="188">
        <f t="shared" si="19"/>
        <v>0</v>
      </c>
      <c r="J211" s="208">
        <f t="shared" si="19"/>
        <v>0</v>
      </c>
      <c r="K211" s="168">
        <f t="shared" si="19"/>
        <v>0</v>
      </c>
      <c r="L211" s="167">
        <f t="shared" si="19"/>
        <v>0</v>
      </c>
      <c r="M211" s="84"/>
    </row>
    <row r="212" spans="1:16" ht="26.25" hidden="1" customHeight="1">
      <c r="A212" s="173">
        <v>3</v>
      </c>
      <c r="B212" s="171">
        <v>1</v>
      </c>
      <c r="C212" s="171">
        <v>2</v>
      </c>
      <c r="D212" s="171">
        <v>1</v>
      </c>
      <c r="E212" s="171">
        <v>1</v>
      </c>
      <c r="F212" s="174"/>
      <c r="G212" s="193" t="s">
        <v>139</v>
      </c>
      <c r="H212" s="93">
        <v>179</v>
      </c>
      <c r="I212" s="167">
        <f>SUM(I213:I216)</f>
        <v>0</v>
      </c>
      <c r="J212" s="210">
        <f>SUM(J213:J216)</f>
        <v>0</v>
      </c>
      <c r="K212" s="189">
        <f>SUM(K213:K216)</f>
        <v>0</v>
      </c>
      <c r="L212" s="188">
        <f>SUM(L213:L216)</f>
        <v>0</v>
      </c>
      <c r="M212" s="84"/>
    </row>
    <row r="213" spans="1:16" ht="41.25" hidden="1" customHeight="1">
      <c r="A213" s="178">
        <v>3</v>
      </c>
      <c r="B213" s="179">
        <v>1</v>
      </c>
      <c r="C213" s="179">
        <v>2</v>
      </c>
      <c r="D213" s="179">
        <v>1</v>
      </c>
      <c r="E213" s="179">
        <v>1</v>
      </c>
      <c r="F213" s="181">
        <v>2</v>
      </c>
      <c r="G213" s="180" t="s">
        <v>421</v>
      </c>
      <c r="H213" s="93">
        <v>180</v>
      </c>
      <c r="I213" s="185">
        <v>0</v>
      </c>
      <c r="J213" s="185">
        <v>0</v>
      </c>
      <c r="K213" s="185">
        <v>0</v>
      </c>
      <c r="L213" s="185">
        <v>0</v>
      </c>
      <c r="M213" s="84"/>
    </row>
    <row r="214" spans="1:16" ht="26.25" hidden="1" customHeight="1">
      <c r="A214" s="178">
        <v>3</v>
      </c>
      <c r="B214" s="179">
        <v>1</v>
      </c>
      <c r="C214" s="179">
        <v>2</v>
      </c>
      <c r="D214" s="178">
        <v>1</v>
      </c>
      <c r="E214" s="179">
        <v>1</v>
      </c>
      <c r="F214" s="181">
        <v>3</v>
      </c>
      <c r="G214" s="180" t="s">
        <v>140</v>
      </c>
      <c r="H214" s="93">
        <v>181</v>
      </c>
      <c r="I214" s="185">
        <v>0</v>
      </c>
      <c r="J214" s="185">
        <v>0</v>
      </c>
      <c r="K214" s="185">
        <v>0</v>
      </c>
      <c r="L214" s="185">
        <v>0</v>
      </c>
      <c r="M214" s="84"/>
    </row>
    <row r="215" spans="1:16" ht="27.75" hidden="1" customHeight="1">
      <c r="A215" s="178">
        <v>3</v>
      </c>
      <c r="B215" s="179">
        <v>1</v>
      </c>
      <c r="C215" s="179">
        <v>2</v>
      </c>
      <c r="D215" s="178">
        <v>1</v>
      </c>
      <c r="E215" s="179">
        <v>1</v>
      </c>
      <c r="F215" s="181">
        <v>4</v>
      </c>
      <c r="G215" s="180" t="s">
        <v>141</v>
      </c>
      <c r="H215" s="93">
        <v>182</v>
      </c>
      <c r="I215" s="185">
        <v>0</v>
      </c>
      <c r="J215" s="185">
        <v>0</v>
      </c>
      <c r="K215" s="185">
        <v>0</v>
      </c>
      <c r="L215" s="185">
        <v>0</v>
      </c>
      <c r="M215" s="84"/>
    </row>
    <row r="216" spans="1:16" ht="27" hidden="1" customHeight="1">
      <c r="A216" s="191">
        <v>3</v>
      </c>
      <c r="B216" s="200">
        <v>1</v>
      </c>
      <c r="C216" s="200">
        <v>2</v>
      </c>
      <c r="D216" s="199">
        <v>1</v>
      </c>
      <c r="E216" s="200">
        <v>1</v>
      </c>
      <c r="F216" s="201">
        <v>5</v>
      </c>
      <c r="G216" s="202" t="s">
        <v>142</v>
      </c>
      <c r="H216" s="93">
        <v>183</v>
      </c>
      <c r="I216" s="185">
        <v>0</v>
      </c>
      <c r="J216" s="185">
        <v>0</v>
      </c>
      <c r="K216" s="185">
        <v>0</v>
      </c>
      <c r="L216" s="230">
        <v>0</v>
      </c>
      <c r="M216" s="84"/>
    </row>
    <row r="217" spans="1:16" ht="29.25" hidden="1" customHeight="1">
      <c r="A217" s="178">
        <v>3</v>
      </c>
      <c r="B217" s="179">
        <v>1</v>
      </c>
      <c r="C217" s="179">
        <v>3</v>
      </c>
      <c r="D217" s="178"/>
      <c r="E217" s="179"/>
      <c r="F217" s="181"/>
      <c r="G217" s="180" t="s">
        <v>143</v>
      </c>
      <c r="H217" s="93">
        <v>184</v>
      </c>
      <c r="I217" s="167">
        <f>SUM(I218+I221)</f>
        <v>0</v>
      </c>
      <c r="J217" s="208">
        <f>SUM(J218+J221)</f>
        <v>0</v>
      </c>
      <c r="K217" s="168">
        <f>SUM(K218+K221)</f>
        <v>0</v>
      </c>
      <c r="L217" s="167">
        <f>SUM(L218+L221)</f>
        <v>0</v>
      </c>
      <c r="M217" s="84"/>
    </row>
    <row r="218" spans="1:16" ht="27.75" hidden="1" customHeight="1">
      <c r="A218" s="173">
        <v>3</v>
      </c>
      <c r="B218" s="171">
        <v>1</v>
      </c>
      <c r="C218" s="171">
        <v>3</v>
      </c>
      <c r="D218" s="173">
        <v>1</v>
      </c>
      <c r="E218" s="178"/>
      <c r="F218" s="174"/>
      <c r="G218" s="172" t="s">
        <v>144</v>
      </c>
      <c r="H218" s="93">
        <v>185</v>
      </c>
      <c r="I218" s="188">
        <f t="shared" ref="I218:L219" si="20">I219</f>
        <v>0</v>
      </c>
      <c r="J218" s="210">
        <f t="shared" si="20"/>
        <v>0</v>
      </c>
      <c r="K218" s="189">
        <f t="shared" si="20"/>
        <v>0</v>
      </c>
      <c r="L218" s="188">
        <f t="shared" si="20"/>
        <v>0</v>
      </c>
      <c r="M218" s="84"/>
    </row>
    <row r="219" spans="1:16" ht="30.75" hidden="1" customHeight="1">
      <c r="A219" s="178">
        <v>3</v>
      </c>
      <c r="B219" s="179">
        <v>1</v>
      </c>
      <c r="C219" s="179">
        <v>3</v>
      </c>
      <c r="D219" s="178">
        <v>1</v>
      </c>
      <c r="E219" s="178">
        <v>1</v>
      </c>
      <c r="F219" s="181"/>
      <c r="G219" s="172" t="s">
        <v>144</v>
      </c>
      <c r="H219" s="93">
        <v>186</v>
      </c>
      <c r="I219" s="167">
        <f t="shared" si="20"/>
        <v>0</v>
      </c>
      <c r="J219" s="208">
        <f t="shared" si="20"/>
        <v>0</v>
      </c>
      <c r="K219" s="168">
        <f t="shared" si="20"/>
        <v>0</v>
      </c>
      <c r="L219" s="167">
        <f t="shared" si="20"/>
        <v>0</v>
      </c>
      <c r="M219" s="84"/>
    </row>
    <row r="220" spans="1:16" ht="27.75" hidden="1" customHeight="1">
      <c r="A220" s="178">
        <v>3</v>
      </c>
      <c r="B220" s="180">
        <v>1</v>
      </c>
      <c r="C220" s="178">
        <v>3</v>
      </c>
      <c r="D220" s="179">
        <v>1</v>
      </c>
      <c r="E220" s="179">
        <v>1</v>
      </c>
      <c r="F220" s="181">
        <v>1</v>
      </c>
      <c r="G220" s="172" t="s">
        <v>144</v>
      </c>
      <c r="H220" s="93">
        <v>187</v>
      </c>
      <c r="I220" s="230">
        <v>0</v>
      </c>
      <c r="J220" s="230">
        <v>0</v>
      </c>
      <c r="K220" s="230">
        <v>0</v>
      </c>
      <c r="L220" s="230">
        <v>0</v>
      </c>
      <c r="M220" s="84"/>
    </row>
    <row r="221" spans="1:16" ht="30.75" hidden="1" customHeight="1">
      <c r="A221" s="178">
        <v>3</v>
      </c>
      <c r="B221" s="180">
        <v>1</v>
      </c>
      <c r="C221" s="178">
        <v>3</v>
      </c>
      <c r="D221" s="179">
        <v>2</v>
      </c>
      <c r="E221" s="179"/>
      <c r="F221" s="181"/>
      <c r="G221" s="180" t="s">
        <v>145</v>
      </c>
      <c r="H221" s="93">
        <v>188</v>
      </c>
      <c r="I221" s="167">
        <f>I222</f>
        <v>0</v>
      </c>
      <c r="J221" s="208">
        <f>J222</f>
        <v>0</v>
      </c>
      <c r="K221" s="168">
        <f>K222</f>
        <v>0</v>
      </c>
      <c r="L221" s="167">
        <f>L222</f>
        <v>0</v>
      </c>
      <c r="M221" s="84"/>
    </row>
    <row r="222" spans="1:16" ht="27" hidden="1" customHeight="1">
      <c r="A222" s="173">
        <v>3</v>
      </c>
      <c r="B222" s="172">
        <v>1</v>
      </c>
      <c r="C222" s="173">
        <v>3</v>
      </c>
      <c r="D222" s="171">
        <v>2</v>
      </c>
      <c r="E222" s="171">
        <v>1</v>
      </c>
      <c r="F222" s="174"/>
      <c r="G222" s="180" t="s">
        <v>145</v>
      </c>
      <c r="H222" s="93">
        <v>189</v>
      </c>
      <c r="I222" s="167">
        <f t="shared" ref="I222:P222" si="21">SUM(I223:I228)</f>
        <v>0</v>
      </c>
      <c r="J222" s="167">
        <f t="shared" si="21"/>
        <v>0</v>
      </c>
      <c r="K222" s="167">
        <f t="shared" si="21"/>
        <v>0</v>
      </c>
      <c r="L222" s="167">
        <f t="shared" si="21"/>
        <v>0</v>
      </c>
      <c r="M222" s="236">
        <f t="shared" si="21"/>
        <v>0</v>
      </c>
      <c r="N222" s="236">
        <f t="shared" si="21"/>
        <v>0</v>
      </c>
      <c r="O222" s="236">
        <f t="shared" si="21"/>
        <v>0</v>
      </c>
      <c r="P222" s="236">
        <f t="shared" si="21"/>
        <v>0</v>
      </c>
    </row>
    <row r="223" spans="1:16" ht="24.75" hidden="1" customHeight="1">
      <c r="A223" s="178">
        <v>3</v>
      </c>
      <c r="B223" s="180">
        <v>1</v>
      </c>
      <c r="C223" s="178">
        <v>3</v>
      </c>
      <c r="D223" s="179">
        <v>2</v>
      </c>
      <c r="E223" s="179">
        <v>1</v>
      </c>
      <c r="F223" s="181">
        <v>1</v>
      </c>
      <c r="G223" s="180" t="s">
        <v>146</v>
      </c>
      <c r="H223" s="93">
        <v>190</v>
      </c>
      <c r="I223" s="185">
        <v>0</v>
      </c>
      <c r="J223" s="185">
        <v>0</v>
      </c>
      <c r="K223" s="185">
        <v>0</v>
      </c>
      <c r="L223" s="230">
        <v>0</v>
      </c>
      <c r="M223" s="84"/>
    </row>
    <row r="224" spans="1:16" ht="26.25" hidden="1" customHeight="1">
      <c r="A224" s="178">
        <v>3</v>
      </c>
      <c r="B224" s="180">
        <v>1</v>
      </c>
      <c r="C224" s="178">
        <v>3</v>
      </c>
      <c r="D224" s="179">
        <v>2</v>
      </c>
      <c r="E224" s="179">
        <v>1</v>
      </c>
      <c r="F224" s="181">
        <v>2</v>
      </c>
      <c r="G224" s="180" t="s">
        <v>147</v>
      </c>
      <c r="H224" s="93">
        <v>191</v>
      </c>
      <c r="I224" s="185">
        <v>0</v>
      </c>
      <c r="J224" s="185">
        <v>0</v>
      </c>
      <c r="K224" s="185">
        <v>0</v>
      </c>
      <c r="L224" s="185">
        <v>0</v>
      </c>
      <c r="M224" s="84"/>
    </row>
    <row r="225" spans="1:13" ht="26.25" hidden="1" customHeight="1">
      <c r="A225" s="178">
        <v>3</v>
      </c>
      <c r="B225" s="180">
        <v>1</v>
      </c>
      <c r="C225" s="178">
        <v>3</v>
      </c>
      <c r="D225" s="179">
        <v>2</v>
      </c>
      <c r="E225" s="179">
        <v>1</v>
      </c>
      <c r="F225" s="181">
        <v>3</v>
      </c>
      <c r="G225" s="180" t="s">
        <v>148</v>
      </c>
      <c r="H225" s="93">
        <v>192</v>
      </c>
      <c r="I225" s="185">
        <v>0</v>
      </c>
      <c r="J225" s="185">
        <v>0</v>
      </c>
      <c r="K225" s="185">
        <v>0</v>
      </c>
      <c r="L225" s="185">
        <v>0</v>
      </c>
      <c r="M225" s="84"/>
    </row>
    <row r="226" spans="1:13" ht="27.75" hidden="1" customHeight="1">
      <c r="A226" s="178">
        <v>3</v>
      </c>
      <c r="B226" s="180">
        <v>1</v>
      </c>
      <c r="C226" s="178">
        <v>3</v>
      </c>
      <c r="D226" s="179">
        <v>2</v>
      </c>
      <c r="E226" s="179">
        <v>1</v>
      </c>
      <c r="F226" s="181">
        <v>4</v>
      </c>
      <c r="G226" s="180" t="s">
        <v>149</v>
      </c>
      <c r="H226" s="93">
        <v>193</v>
      </c>
      <c r="I226" s="185">
        <v>0</v>
      </c>
      <c r="J226" s="185">
        <v>0</v>
      </c>
      <c r="K226" s="185">
        <v>0</v>
      </c>
      <c r="L226" s="230">
        <v>0</v>
      </c>
      <c r="M226" s="84"/>
    </row>
    <row r="227" spans="1:13" ht="29.25" hidden="1" customHeight="1">
      <c r="A227" s="178">
        <v>3</v>
      </c>
      <c r="B227" s="180">
        <v>1</v>
      </c>
      <c r="C227" s="178">
        <v>3</v>
      </c>
      <c r="D227" s="179">
        <v>2</v>
      </c>
      <c r="E227" s="179">
        <v>1</v>
      </c>
      <c r="F227" s="181">
        <v>5</v>
      </c>
      <c r="G227" s="172" t="s">
        <v>150</v>
      </c>
      <c r="H227" s="93">
        <v>194</v>
      </c>
      <c r="I227" s="185">
        <v>0</v>
      </c>
      <c r="J227" s="185">
        <v>0</v>
      </c>
      <c r="K227" s="185">
        <v>0</v>
      </c>
      <c r="L227" s="185">
        <v>0</v>
      </c>
      <c r="M227" s="84"/>
    </row>
    <row r="228" spans="1:13" ht="25.5" hidden="1" customHeight="1">
      <c r="A228" s="178">
        <v>3</v>
      </c>
      <c r="B228" s="180">
        <v>1</v>
      </c>
      <c r="C228" s="178">
        <v>3</v>
      </c>
      <c r="D228" s="179">
        <v>2</v>
      </c>
      <c r="E228" s="179">
        <v>1</v>
      </c>
      <c r="F228" s="181">
        <v>6</v>
      </c>
      <c r="G228" s="172" t="s">
        <v>145</v>
      </c>
      <c r="H228" s="93">
        <v>195</v>
      </c>
      <c r="I228" s="185">
        <v>0</v>
      </c>
      <c r="J228" s="185">
        <v>0</v>
      </c>
      <c r="K228" s="185">
        <v>0</v>
      </c>
      <c r="L228" s="230">
        <v>0</v>
      </c>
      <c r="M228" s="84"/>
    </row>
    <row r="229" spans="1:13" ht="27" hidden="1" customHeight="1">
      <c r="A229" s="173">
        <v>3</v>
      </c>
      <c r="B229" s="171">
        <v>1</v>
      </c>
      <c r="C229" s="171">
        <v>4</v>
      </c>
      <c r="D229" s="171"/>
      <c r="E229" s="171"/>
      <c r="F229" s="174"/>
      <c r="G229" s="172" t="s">
        <v>151</v>
      </c>
      <c r="H229" s="93">
        <v>196</v>
      </c>
      <c r="I229" s="188">
        <f t="shared" ref="I229:L231" si="22">I230</f>
        <v>0</v>
      </c>
      <c r="J229" s="210">
        <f t="shared" si="22"/>
        <v>0</v>
      </c>
      <c r="K229" s="189">
        <f t="shared" si="22"/>
        <v>0</v>
      </c>
      <c r="L229" s="189">
        <f t="shared" si="22"/>
        <v>0</v>
      </c>
      <c r="M229" s="84"/>
    </row>
    <row r="230" spans="1:13" ht="27" hidden="1" customHeight="1">
      <c r="A230" s="191">
        <v>3</v>
      </c>
      <c r="B230" s="200">
        <v>1</v>
      </c>
      <c r="C230" s="200">
        <v>4</v>
      </c>
      <c r="D230" s="200">
        <v>1</v>
      </c>
      <c r="E230" s="200"/>
      <c r="F230" s="201"/>
      <c r="G230" s="172" t="s">
        <v>151</v>
      </c>
      <c r="H230" s="93">
        <v>197</v>
      </c>
      <c r="I230" s="195">
        <f t="shared" si="22"/>
        <v>0</v>
      </c>
      <c r="J230" s="222">
        <f t="shared" si="22"/>
        <v>0</v>
      </c>
      <c r="K230" s="196">
        <f t="shared" si="22"/>
        <v>0</v>
      </c>
      <c r="L230" s="196">
        <f t="shared" si="22"/>
        <v>0</v>
      </c>
      <c r="M230" s="84"/>
    </row>
    <row r="231" spans="1:13" ht="27.75" hidden="1" customHeight="1">
      <c r="A231" s="178">
        <v>3</v>
      </c>
      <c r="B231" s="179">
        <v>1</v>
      </c>
      <c r="C231" s="179">
        <v>4</v>
      </c>
      <c r="D231" s="179">
        <v>1</v>
      </c>
      <c r="E231" s="179">
        <v>1</v>
      </c>
      <c r="F231" s="181"/>
      <c r="G231" s="172" t="s">
        <v>152</v>
      </c>
      <c r="H231" s="93">
        <v>198</v>
      </c>
      <c r="I231" s="167">
        <f t="shared" si="22"/>
        <v>0</v>
      </c>
      <c r="J231" s="208">
        <f t="shared" si="22"/>
        <v>0</v>
      </c>
      <c r="K231" s="168">
        <f t="shared" si="22"/>
        <v>0</v>
      </c>
      <c r="L231" s="168">
        <f t="shared" si="22"/>
        <v>0</v>
      </c>
      <c r="M231" s="84"/>
    </row>
    <row r="232" spans="1:13" ht="27" hidden="1" customHeight="1">
      <c r="A232" s="182">
        <v>3</v>
      </c>
      <c r="B232" s="178">
        <v>1</v>
      </c>
      <c r="C232" s="179">
        <v>4</v>
      </c>
      <c r="D232" s="179">
        <v>1</v>
      </c>
      <c r="E232" s="179">
        <v>1</v>
      </c>
      <c r="F232" s="181">
        <v>1</v>
      </c>
      <c r="G232" s="172" t="s">
        <v>152</v>
      </c>
      <c r="H232" s="93">
        <v>199</v>
      </c>
      <c r="I232" s="185">
        <v>0</v>
      </c>
      <c r="J232" s="185">
        <v>0</v>
      </c>
      <c r="K232" s="185">
        <v>0</v>
      </c>
      <c r="L232" s="185">
        <v>0</v>
      </c>
      <c r="M232" s="84"/>
    </row>
    <row r="233" spans="1:13" ht="26.25" hidden="1" customHeight="1">
      <c r="A233" s="182">
        <v>3</v>
      </c>
      <c r="B233" s="179">
        <v>1</v>
      </c>
      <c r="C233" s="179">
        <v>5</v>
      </c>
      <c r="D233" s="179"/>
      <c r="E233" s="179"/>
      <c r="F233" s="181"/>
      <c r="G233" s="180" t="s">
        <v>422</v>
      </c>
      <c r="H233" s="93">
        <v>200</v>
      </c>
      <c r="I233" s="167">
        <f t="shared" ref="I233:L234" si="23">I234</f>
        <v>0</v>
      </c>
      <c r="J233" s="167">
        <f t="shared" si="23"/>
        <v>0</v>
      </c>
      <c r="K233" s="167">
        <f t="shared" si="23"/>
        <v>0</v>
      </c>
      <c r="L233" s="167">
        <f t="shared" si="23"/>
        <v>0</v>
      </c>
      <c r="M233" s="84"/>
    </row>
    <row r="234" spans="1:13" ht="30" hidden="1" customHeight="1">
      <c r="A234" s="182">
        <v>3</v>
      </c>
      <c r="B234" s="179">
        <v>1</v>
      </c>
      <c r="C234" s="179">
        <v>5</v>
      </c>
      <c r="D234" s="179">
        <v>1</v>
      </c>
      <c r="E234" s="179"/>
      <c r="F234" s="181"/>
      <c r="G234" s="180" t="s">
        <v>422</v>
      </c>
      <c r="H234" s="93">
        <v>201</v>
      </c>
      <c r="I234" s="167">
        <f t="shared" si="23"/>
        <v>0</v>
      </c>
      <c r="J234" s="167">
        <f t="shared" si="23"/>
        <v>0</v>
      </c>
      <c r="K234" s="167">
        <f t="shared" si="23"/>
        <v>0</v>
      </c>
      <c r="L234" s="167">
        <f t="shared" si="23"/>
        <v>0</v>
      </c>
      <c r="M234" s="84"/>
    </row>
    <row r="235" spans="1:13" ht="27" hidden="1" customHeight="1">
      <c r="A235" s="182">
        <v>3</v>
      </c>
      <c r="B235" s="179">
        <v>1</v>
      </c>
      <c r="C235" s="179">
        <v>5</v>
      </c>
      <c r="D235" s="179">
        <v>1</v>
      </c>
      <c r="E235" s="179">
        <v>1</v>
      </c>
      <c r="F235" s="181"/>
      <c r="G235" s="180" t="s">
        <v>422</v>
      </c>
      <c r="H235" s="93">
        <v>202</v>
      </c>
      <c r="I235" s="167">
        <f>SUM(I236:I238)</f>
        <v>0</v>
      </c>
      <c r="J235" s="167">
        <f>SUM(J236:J238)</f>
        <v>0</v>
      </c>
      <c r="K235" s="167">
        <f>SUM(K236:K238)</f>
        <v>0</v>
      </c>
      <c r="L235" s="167">
        <f>SUM(L236:L238)</f>
        <v>0</v>
      </c>
      <c r="M235" s="84"/>
    </row>
    <row r="236" spans="1:13" ht="31.5" hidden="1" customHeight="1">
      <c r="A236" s="182">
        <v>3</v>
      </c>
      <c r="B236" s="179">
        <v>1</v>
      </c>
      <c r="C236" s="179">
        <v>5</v>
      </c>
      <c r="D236" s="179">
        <v>1</v>
      </c>
      <c r="E236" s="179">
        <v>1</v>
      </c>
      <c r="F236" s="181">
        <v>1</v>
      </c>
      <c r="G236" s="237" t="s">
        <v>153</v>
      </c>
      <c r="H236" s="93">
        <v>203</v>
      </c>
      <c r="I236" s="185">
        <v>0</v>
      </c>
      <c r="J236" s="185">
        <v>0</v>
      </c>
      <c r="K236" s="185">
        <v>0</v>
      </c>
      <c r="L236" s="185">
        <v>0</v>
      </c>
      <c r="M236" s="84"/>
    </row>
    <row r="237" spans="1:13" ht="25.5" hidden="1" customHeight="1">
      <c r="A237" s="182">
        <v>3</v>
      </c>
      <c r="B237" s="179">
        <v>1</v>
      </c>
      <c r="C237" s="179">
        <v>5</v>
      </c>
      <c r="D237" s="179">
        <v>1</v>
      </c>
      <c r="E237" s="179">
        <v>1</v>
      </c>
      <c r="F237" s="181">
        <v>2</v>
      </c>
      <c r="G237" s="237" t="s">
        <v>154</v>
      </c>
      <c r="H237" s="93">
        <v>204</v>
      </c>
      <c r="I237" s="185">
        <v>0</v>
      </c>
      <c r="J237" s="185">
        <v>0</v>
      </c>
      <c r="K237" s="185">
        <v>0</v>
      </c>
      <c r="L237" s="185">
        <v>0</v>
      </c>
      <c r="M237" s="84"/>
    </row>
    <row r="238" spans="1:13" ht="28.5" hidden="1" customHeight="1">
      <c r="A238" s="182">
        <v>3</v>
      </c>
      <c r="B238" s="179">
        <v>1</v>
      </c>
      <c r="C238" s="179">
        <v>5</v>
      </c>
      <c r="D238" s="179">
        <v>1</v>
      </c>
      <c r="E238" s="179">
        <v>1</v>
      </c>
      <c r="F238" s="181">
        <v>3</v>
      </c>
      <c r="G238" s="237" t="s">
        <v>155</v>
      </c>
      <c r="H238" s="93">
        <v>205</v>
      </c>
      <c r="I238" s="185">
        <v>0</v>
      </c>
      <c r="J238" s="185">
        <v>0</v>
      </c>
      <c r="K238" s="185">
        <v>0</v>
      </c>
      <c r="L238" s="185">
        <v>0</v>
      </c>
      <c r="M238" s="84"/>
    </row>
    <row r="239" spans="1:13" ht="41.25" hidden="1" customHeight="1">
      <c r="A239" s="163">
        <v>3</v>
      </c>
      <c r="B239" s="164">
        <v>2</v>
      </c>
      <c r="C239" s="164"/>
      <c r="D239" s="164"/>
      <c r="E239" s="164"/>
      <c r="F239" s="166"/>
      <c r="G239" s="165" t="s">
        <v>156</v>
      </c>
      <c r="H239" s="93">
        <v>206</v>
      </c>
      <c r="I239" s="167">
        <f>SUM(I240+I272)</f>
        <v>0</v>
      </c>
      <c r="J239" s="208">
        <f>SUM(J240+J272)</f>
        <v>0</v>
      </c>
      <c r="K239" s="168">
        <f>SUM(K240+K272)</f>
        <v>0</v>
      </c>
      <c r="L239" s="168">
        <f>SUM(L240+L272)</f>
        <v>0</v>
      </c>
      <c r="M239" s="84"/>
    </row>
    <row r="240" spans="1:13" ht="26.25" hidden="1" customHeight="1">
      <c r="A240" s="191">
        <v>3</v>
      </c>
      <c r="B240" s="199">
        <v>2</v>
      </c>
      <c r="C240" s="200">
        <v>1</v>
      </c>
      <c r="D240" s="200"/>
      <c r="E240" s="200"/>
      <c r="F240" s="201"/>
      <c r="G240" s="202" t="s">
        <v>157</v>
      </c>
      <c r="H240" s="93">
        <v>207</v>
      </c>
      <c r="I240" s="195">
        <f>SUM(I241+I250+I254+I258+I262+I265+I268)</f>
        <v>0</v>
      </c>
      <c r="J240" s="222">
        <f>SUM(J241+J250+J254+J258+J262+J265+J268)</f>
        <v>0</v>
      </c>
      <c r="K240" s="196">
        <f>SUM(K241+K250+K254+K258+K262+K265+K268)</f>
        <v>0</v>
      </c>
      <c r="L240" s="196">
        <f>SUM(L241+L250+L254+L258+L262+L265+L268)</f>
        <v>0</v>
      </c>
      <c r="M240" s="84"/>
    </row>
    <row r="241" spans="1:13" ht="30" hidden="1" customHeight="1">
      <c r="A241" s="178">
        <v>3</v>
      </c>
      <c r="B241" s="179">
        <v>2</v>
      </c>
      <c r="C241" s="179">
        <v>1</v>
      </c>
      <c r="D241" s="179">
        <v>1</v>
      </c>
      <c r="E241" s="179"/>
      <c r="F241" s="181"/>
      <c r="G241" s="180" t="s">
        <v>158</v>
      </c>
      <c r="H241" s="93">
        <v>208</v>
      </c>
      <c r="I241" s="195">
        <f>I242</f>
        <v>0</v>
      </c>
      <c r="J241" s="195">
        <f>J242</f>
        <v>0</v>
      </c>
      <c r="K241" s="195">
        <f>K242</f>
        <v>0</v>
      </c>
      <c r="L241" s="195">
        <f>L242</f>
        <v>0</v>
      </c>
      <c r="M241" s="84"/>
    </row>
    <row r="242" spans="1:13" ht="27" hidden="1" customHeight="1">
      <c r="A242" s="178">
        <v>3</v>
      </c>
      <c r="B242" s="178">
        <v>2</v>
      </c>
      <c r="C242" s="179">
        <v>1</v>
      </c>
      <c r="D242" s="179">
        <v>1</v>
      </c>
      <c r="E242" s="179">
        <v>1</v>
      </c>
      <c r="F242" s="181"/>
      <c r="G242" s="180" t="s">
        <v>159</v>
      </c>
      <c r="H242" s="93">
        <v>209</v>
      </c>
      <c r="I242" s="167">
        <f>SUM(I243:I243)</f>
        <v>0</v>
      </c>
      <c r="J242" s="208">
        <f>SUM(J243:J243)</f>
        <v>0</v>
      </c>
      <c r="K242" s="168">
        <f>SUM(K243:K243)</f>
        <v>0</v>
      </c>
      <c r="L242" s="168">
        <f>SUM(L243:L243)</f>
        <v>0</v>
      </c>
      <c r="M242" s="84"/>
    </row>
    <row r="243" spans="1:13" ht="25.5" hidden="1" customHeight="1">
      <c r="A243" s="191">
        <v>3</v>
      </c>
      <c r="B243" s="191">
        <v>2</v>
      </c>
      <c r="C243" s="200">
        <v>1</v>
      </c>
      <c r="D243" s="200">
        <v>1</v>
      </c>
      <c r="E243" s="200">
        <v>1</v>
      </c>
      <c r="F243" s="201">
        <v>1</v>
      </c>
      <c r="G243" s="202" t="s">
        <v>159</v>
      </c>
      <c r="H243" s="93">
        <v>210</v>
      </c>
      <c r="I243" s="185">
        <v>0</v>
      </c>
      <c r="J243" s="185">
        <v>0</v>
      </c>
      <c r="K243" s="185">
        <v>0</v>
      </c>
      <c r="L243" s="185">
        <v>0</v>
      </c>
      <c r="M243" s="84"/>
    </row>
    <row r="244" spans="1:13" ht="25.5" hidden="1" customHeight="1">
      <c r="A244" s="191">
        <v>3</v>
      </c>
      <c r="B244" s="200">
        <v>2</v>
      </c>
      <c r="C244" s="200">
        <v>1</v>
      </c>
      <c r="D244" s="200">
        <v>1</v>
      </c>
      <c r="E244" s="200">
        <v>2</v>
      </c>
      <c r="F244" s="201"/>
      <c r="G244" s="202" t="s">
        <v>160</v>
      </c>
      <c r="H244" s="93">
        <v>211</v>
      </c>
      <c r="I244" s="167">
        <f>SUM(I245:I246)</f>
        <v>0</v>
      </c>
      <c r="J244" s="167">
        <f>SUM(J245:J246)</f>
        <v>0</v>
      </c>
      <c r="K244" s="167">
        <f>SUM(K245:K246)</f>
        <v>0</v>
      </c>
      <c r="L244" s="167">
        <f>SUM(L245:L246)</f>
        <v>0</v>
      </c>
      <c r="M244" s="84"/>
    </row>
    <row r="245" spans="1:13" ht="24.75" hidden="1" customHeight="1">
      <c r="A245" s="191">
        <v>3</v>
      </c>
      <c r="B245" s="200">
        <v>2</v>
      </c>
      <c r="C245" s="200">
        <v>1</v>
      </c>
      <c r="D245" s="200">
        <v>1</v>
      </c>
      <c r="E245" s="200">
        <v>2</v>
      </c>
      <c r="F245" s="201">
        <v>1</v>
      </c>
      <c r="G245" s="202" t="s">
        <v>161</v>
      </c>
      <c r="H245" s="93">
        <v>212</v>
      </c>
      <c r="I245" s="185">
        <v>0</v>
      </c>
      <c r="J245" s="185">
        <v>0</v>
      </c>
      <c r="K245" s="185">
        <v>0</v>
      </c>
      <c r="L245" s="185">
        <v>0</v>
      </c>
      <c r="M245" s="84"/>
    </row>
    <row r="246" spans="1:13" ht="25.5" hidden="1" customHeight="1">
      <c r="A246" s="191">
        <v>3</v>
      </c>
      <c r="B246" s="200">
        <v>2</v>
      </c>
      <c r="C246" s="200">
        <v>1</v>
      </c>
      <c r="D246" s="200">
        <v>1</v>
      </c>
      <c r="E246" s="200">
        <v>2</v>
      </c>
      <c r="F246" s="201">
        <v>2</v>
      </c>
      <c r="G246" s="202" t="s">
        <v>162</v>
      </c>
      <c r="H246" s="93">
        <v>213</v>
      </c>
      <c r="I246" s="185">
        <v>0</v>
      </c>
      <c r="J246" s="185">
        <v>0</v>
      </c>
      <c r="K246" s="185">
        <v>0</v>
      </c>
      <c r="L246" s="185">
        <v>0</v>
      </c>
      <c r="M246" s="84"/>
    </row>
    <row r="247" spans="1:13" ht="25.5" hidden="1" customHeight="1">
      <c r="A247" s="191">
        <v>3</v>
      </c>
      <c r="B247" s="200">
        <v>2</v>
      </c>
      <c r="C247" s="200">
        <v>1</v>
      </c>
      <c r="D247" s="200">
        <v>1</v>
      </c>
      <c r="E247" s="200">
        <v>3</v>
      </c>
      <c r="F247" s="238"/>
      <c r="G247" s="202" t="s">
        <v>163</v>
      </c>
      <c r="H247" s="93">
        <v>214</v>
      </c>
      <c r="I247" s="167">
        <f>SUM(I248:I249)</f>
        <v>0</v>
      </c>
      <c r="J247" s="167">
        <f>SUM(J248:J249)</f>
        <v>0</v>
      </c>
      <c r="K247" s="167">
        <f>SUM(K248:K249)</f>
        <v>0</v>
      </c>
      <c r="L247" s="167">
        <f>SUM(L248:L249)</f>
        <v>0</v>
      </c>
      <c r="M247" s="84"/>
    </row>
    <row r="248" spans="1:13" ht="29.25" hidden="1" customHeight="1">
      <c r="A248" s="191">
        <v>3</v>
      </c>
      <c r="B248" s="200">
        <v>2</v>
      </c>
      <c r="C248" s="200">
        <v>1</v>
      </c>
      <c r="D248" s="200">
        <v>1</v>
      </c>
      <c r="E248" s="200">
        <v>3</v>
      </c>
      <c r="F248" s="201">
        <v>1</v>
      </c>
      <c r="G248" s="202" t="s">
        <v>164</v>
      </c>
      <c r="H248" s="93">
        <v>215</v>
      </c>
      <c r="I248" s="185">
        <v>0</v>
      </c>
      <c r="J248" s="185">
        <v>0</v>
      </c>
      <c r="K248" s="185">
        <v>0</v>
      </c>
      <c r="L248" s="185">
        <v>0</v>
      </c>
      <c r="M248" s="84"/>
    </row>
    <row r="249" spans="1:13" ht="25.5" hidden="1" customHeight="1">
      <c r="A249" s="191">
        <v>3</v>
      </c>
      <c r="B249" s="200">
        <v>2</v>
      </c>
      <c r="C249" s="200">
        <v>1</v>
      </c>
      <c r="D249" s="200">
        <v>1</v>
      </c>
      <c r="E249" s="200">
        <v>3</v>
      </c>
      <c r="F249" s="201">
        <v>2</v>
      </c>
      <c r="G249" s="202" t="s">
        <v>165</v>
      </c>
      <c r="H249" s="93">
        <v>216</v>
      </c>
      <c r="I249" s="185">
        <v>0</v>
      </c>
      <c r="J249" s="185">
        <v>0</v>
      </c>
      <c r="K249" s="185">
        <v>0</v>
      </c>
      <c r="L249" s="185">
        <v>0</v>
      </c>
      <c r="M249" s="84"/>
    </row>
    <row r="250" spans="1:13" ht="27" hidden="1" customHeight="1">
      <c r="A250" s="178">
        <v>3</v>
      </c>
      <c r="B250" s="179">
        <v>2</v>
      </c>
      <c r="C250" s="179">
        <v>1</v>
      </c>
      <c r="D250" s="179">
        <v>2</v>
      </c>
      <c r="E250" s="179"/>
      <c r="F250" s="181"/>
      <c r="G250" s="180" t="s">
        <v>166</v>
      </c>
      <c r="H250" s="93">
        <v>217</v>
      </c>
      <c r="I250" s="167">
        <f>I251</f>
        <v>0</v>
      </c>
      <c r="J250" s="167">
        <f>J251</f>
        <v>0</v>
      </c>
      <c r="K250" s="167">
        <f>K251</f>
        <v>0</v>
      </c>
      <c r="L250" s="167">
        <f>L251</f>
        <v>0</v>
      </c>
      <c r="M250" s="84"/>
    </row>
    <row r="251" spans="1:13" ht="27.75" hidden="1" customHeight="1">
      <c r="A251" s="178">
        <v>3</v>
      </c>
      <c r="B251" s="179">
        <v>2</v>
      </c>
      <c r="C251" s="179">
        <v>1</v>
      </c>
      <c r="D251" s="179">
        <v>2</v>
      </c>
      <c r="E251" s="179">
        <v>1</v>
      </c>
      <c r="F251" s="181"/>
      <c r="G251" s="180" t="s">
        <v>166</v>
      </c>
      <c r="H251" s="93">
        <v>218</v>
      </c>
      <c r="I251" s="167">
        <f>SUM(I252:I253)</f>
        <v>0</v>
      </c>
      <c r="J251" s="208">
        <f>SUM(J252:J253)</f>
        <v>0</v>
      </c>
      <c r="K251" s="168">
        <f>SUM(K252:K253)</f>
        <v>0</v>
      </c>
      <c r="L251" s="168">
        <f>SUM(L252:L253)</f>
        <v>0</v>
      </c>
      <c r="M251" s="84"/>
    </row>
    <row r="252" spans="1:13" ht="27" hidden="1" customHeight="1">
      <c r="A252" s="191">
        <v>3</v>
      </c>
      <c r="B252" s="199">
        <v>2</v>
      </c>
      <c r="C252" s="200">
        <v>1</v>
      </c>
      <c r="D252" s="200">
        <v>2</v>
      </c>
      <c r="E252" s="200">
        <v>1</v>
      </c>
      <c r="F252" s="201">
        <v>1</v>
      </c>
      <c r="G252" s="202" t="s">
        <v>167</v>
      </c>
      <c r="H252" s="93">
        <v>219</v>
      </c>
      <c r="I252" s="185">
        <v>0</v>
      </c>
      <c r="J252" s="185">
        <v>0</v>
      </c>
      <c r="K252" s="185">
        <v>0</v>
      </c>
      <c r="L252" s="185">
        <v>0</v>
      </c>
      <c r="M252" s="84"/>
    </row>
    <row r="253" spans="1:13" ht="25.5" hidden="1" customHeight="1">
      <c r="A253" s="178">
        <v>3</v>
      </c>
      <c r="B253" s="179">
        <v>2</v>
      </c>
      <c r="C253" s="179">
        <v>1</v>
      </c>
      <c r="D253" s="179">
        <v>2</v>
      </c>
      <c r="E253" s="179">
        <v>1</v>
      </c>
      <c r="F253" s="181">
        <v>2</v>
      </c>
      <c r="G253" s="180" t="s">
        <v>168</v>
      </c>
      <c r="H253" s="93">
        <v>220</v>
      </c>
      <c r="I253" s="185">
        <v>0</v>
      </c>
      <c r="J253" s="185">
        <v>0</v>
      </c>
      <c r="K253" s="185">
        <v>0</v>
      </c>
      <c r="L253" s="185">
        <v>0</v>
      </c>
      <c r="M253" s="84"/>
    </row>
    <row r="254" spans="1:13" ht="26.25" hidden="1" customHeight="1">
      <c r="A254" s="173">
        <v>3</v>
      </c>
      <c r="B254" s="171">
        <v>2</v>
      </c>
      <c r="C254" s="171">
        <v>1</v>
      </c>
      <c r="D254" s="171">
        <v>3</v>
      </c>
      <c r="E254" s="171"/>
      <c r="F254" s="174"/>
      <c r="G254" s="172" t="s">
        <v>169</v>
      </c>
      <c r="H254" s="93">
        <v>221</v>
      </c>
      <c r="I254" s="188">
        <f>I255</f>
        <v>0</v>
      </c>
      <c r="J254" s="210">
        <f>J255</f>
        <v>0</v>
      </c>
      <c r="K254" s="189">
        <f>K255</f>
        <v>0</v>
      </c>
      <c r="L254" s="189">
        <f>L255</f>
        <v>0</v>
      </c>
      <c r="M254" s="84"/>
    </row>
    <row r="255" spans="1:13" ht="29.25" hidden="1" customHeight="1">
      <c r="A255" s="178">
        <v>3</v>
      </c>
      <c r="B255" s="179">
        <v>2</v>
      </c>
      <c r="C255" s="179">
        <v>1</v>
      </c>
      <c r="D255" s="179">
        <v>3</v>
      </c>
      <c r="E255" s="179">
        <v>1</v>
      </c>
      <c r="F255" s="181"/>
      <c r="G255" s="172" t="s">
        <v>169</v>
      </c>
      <c r="H255" s="93">
        <v>222</v>
      </c>
      <c r="I255" s="167">
        <f>I256+I257</f>
        <v>0</v>
      </c>
      <c r="J255" s="167">
        <f>J256+J257</f>
        <v>0</v>
      </c>
      <c r="K255" s="167">
        <f>K256+K257</f>
        <v>0</v>
      </c>
      <c r="L255" s="167">
        <f>L256+L257</f>
        <v>0</v>
      </c>
      <c r="M255" s="84"/>
    </row>
    <row r="256" spans="1:13" ht="30" hidden="1" customHeight="1">
      <c r="A256" s="178">
        <v>3</v>
      </c>
      <c r="B256" s="179">
        <v>2</v>
      </c>
      <c r="C256" s="179">
        <v>1</v>
      </c>
      <c r="D256" s="179">
        <v>3</v>
      </c>
      <c r="E256" s="179">
        <v>1</v>
      </c>
      <c r="F256" s="181">
        <v>1</v>
      </c>
      <c r="G256" s="180" t="s">
        <v>170</v>
      </c>
      <c r="H256" s="93">
        <v>223</v>
      </c>
      <c r="I256" s="185">
        <v>0</v>
      </c>
      <c r="J256" s="185">
        <v>0</v>
      </c>
      <c r="K256" s="185">
        <v>0</v>
      </c>
      <c r="L256" s="185">
        <v>0</v>
      </c>
      <c r="M256" s="84"/>
    </row>
    <row r="257" spans="1:13" ht="27.75" hidden="1" customHeight="1">
      <c r="A257" s="178">
        <v>3</v>
      </c>
      <c r="B257" s="179">
        <v>2</v>
      </c>
      <c r="C257" s="179">
        <v>1</v>
      </c>
      <c r="D257" s="179">
        <v>3</v>
      </c>
      <c r="E257" s="179">
        <v>1</v>
      </c>
      <c r="F257" s="181">
        <v>2</v>
      </c>
      <c r="G257" s="180" t="s">
        <v>171</v>
      </c>
      <c r="H257" s="93">
        <v>224</v>
      </c>
      <c r="I257" s="230">
        <v>0</v>
      </c>
      <c r="J257" s="227">
        <v>0</v>
      </c>
      <c r="K257" s="230">
        <v>0</v>
      </c>
      <c r="L257" s="230">
        <v>0</v>
      </c>
      <c r="M257" s="84"/>
    </row>
    <row r="258" spans="1:13" ht="26.25" hidden="1" customHeight="1">
      <c r="A258" s="178">
        <v>3</v>
      </c>
      <c r="B258" s="179">
        <v>2</v>
      </c>
      <c r="C258" s="179">
        <v>1</v>
      </c>
      <c r="D258" s="179">
        <v>4</v>
      </c>
      <c r="E258" s="179"/>
      <c r="F258" s="181"/>
      <c r="G258" s="180" t="s">
        <v>172</v>
      </c>
      <c r="H258" s="93">
        <v>225</v>
      </c>
      <c r="I258" s="167">
        <f>I259</f>
        <v>0</v>
      </c>
      <c r="J258" s="168">
        <f>J259</f>
        <v>0</v>
      </c>
      <c r="K258" s="167">
        <f>K259</f>
        <v>0</v>
      </c>
      <c r="L258" s="168">
        <f>L259</f>
        <v>0</v>
      </c>
      <c r="M258" s="84"/>
    </row>
    <row r="259" spans="1:13" ht="27.75" hidden="1" customHeight="1">
      <c r="A259" s="173">
        <v>3</v>
      </c>
      <c r="B259" s="171">
        <v>2</v>
      </c>
      <c r="C259" s="171">
        <v>1</v>
      </c>
      <c r="D259" s="171">
        <v>4</v>
      </c>
      <c r="E259" s="171">
        <v>1</v>
      </c>
      <c r="F259" s="174"/>
      <c r="G259" s="172" t="s">
        <v>172</v>
      </c>
      <c r="H259" s="93">
        <v>226</v>
      </c>
      <c r="I259" s="188">
        <f>SUM(I260:I261)</f>
        <v>0</v>
      </c>
      <c r="J259" s="210">
        <f>SUM(J260:J261)</f>
        <v>0</v>
      </c>
      <c r="K259" s="189">
        <f>SUM(K260:K261)</f>
        <v>0</v>
      </c>
      <c r="L259" s="189">
        <f>SUM(L260:L261)</f>
        <v>0</v>
      </c>
      <c r="M259" s="84"/>
    </row>
    <row r="260" spans="1:13" ht="25.5" hidden="1" customHeight="1">
      <c r="A260" s="178">
        <v>3</v>
      </c>
      <c r="B260" s="179">
        <v>2</v>
      </c>
      <c r="C260" s="179">
        <v>1</v>
      </c>
      <c r="D260" s="179">
        <v>4</v>
      </c>
      <c r="E260" s="179">
        <v>1</v>
      </c>
      <c r="F260" s="181">
        <v>1</v>
      </c>
      <c r="G260" s="180" t="s">
        <v>173</v>
      </c>
      <c r="H260" s="93">
        <v>227</v>
      </c>
      <c r="I260" s="185">
        <v>0</v>
      </c>
      <c r="J260" s="185">
        <v>0</v>
      </c>
      <c r="K260" s="185">
        <v>0</v>
      </c>
      <c r="L260" s="185">
        <v>0</v>
      </c>
      <c r="M260" s="84"/>
    </row>
    <row r="261" spans="1:13" ht="27.75" hidden="1" customHeight="1">
      <c r="A261" s="178">
        <v>3</v>
      </c>
      <c r="B261" s="179">
        <v>2</v>
      </c>
      <c r="C261" s="179">
        <v>1</v>
      </c>
      <c r="D261" s="179">
        <v>4</v>
      </c>
      <c r="E261" s="179">
        <v>1</v>
      </c>
      <c r="F261" s="181">
        <v>2</v>
      </c>
      <c r="G261" s="180" t="s">
        <v>174</v>
      </c>
      <c r="H261" s="93">
        <v>228</v>
      </c>
      <c r="I261" s="185">
        <v>0</v>
      </c>
      <c r="J261" s="185">
        <v>0</v>
      </c>
      <c r="K261" s="185">
        <v>0</v>
      </c>
      <c r="L261" s="185">
        <v>0</v>
      </c>
      <c r="M261" s="84"/>
    </row>
    <row r="262" spans="1:13" hidden="1">
      <c r="A262" s="178">
        <v>3</v>
      </c>
      <c r="B262" s="179">
        <v>2</v>
      </c>
      <c r="C262" s="179">
        <v>1</v>
      </c>
      <c r="D262" s="179">
        <v>5</v>
      </c>
      <c r="E262" s="179"/>
      <c r="F262" s="181"/>
      <c r="G262" s="180" t="s">
        <v>175</v>
      </c>
      <c r="H262" s="93">
        <v>229</v>
      </c>
      <c r="I262" s="167">
        <f t="shared" ref="I262:L263" si="24">I263</f>
        <v>0</v>
      </c>
      <c r="J262" s="208">
        <f t="shared" si="24"/>
        <v>0</v>
      </c>
      <c r="K262" s="168">
        <f t="shared" si="24"/>
        <v>0</v>
      </c>
      <c r="L262" s="168">
        <f t="shared" si="24"/>
        <v>0</v>
      </c>
    </row>
    <row r="263" spans="1:13" ht="29.25" hidden="1" customHeight="1">
      <c r="A263" s="178">
        <v>3</v>
      </c>
      <c r="B263" s="179">
        <v>2</v>
      </c>
      <c r="C263" s="179">
        <v>1</v>
      </c>
      <c r="D263" s="179">
        <v>5</v>
      </c>
      <c r="E263" s="179">
        <v>1</v>
      </c>
      <c r="F263" s="181"/>
      <c r="G263" s="180" t="s">
        <v>175</v>
      </c>
      <c r="H263" s="93">
        <v>230</v>
      </c>
      <c r="I263" s="168">
        <f t="shared" si="24"/>
        <v>0</v>
      </c>
      <c r="J263" s="208">
        <f t="shared" si="24"/>
        <v>0</v>
      </c>
      <c r="K263" s="168">
        <f t="shared" si="24"/>
        <v>0</v>
      </c>
      <c r="L263" s="168">
        <f t="shared" si="24"/>
        <v>0</v>
      </c>
      <c r="M263" s="84"/>
    </row>
    <row r="264" spans="1:13" hidden="1">
      <c r="A264" s="199">
        <v>3</v>
      </c>
      <c r="B264" s="200">
        <v>2</v>
      </c>
      <c r="C264" s="200">
        <v>1</v>
      </c>
      <c r="D264" s="200">
        <v>5</v>
      </c>
      <c r="E264" s="200">
        <v>1</v>
      </c>
      <c r="F264" s="201">
        <v>1</v>
      </c>
      <c r="G264" s="180" t="s">
        <v>175</v>
      </c>
      <c r="H264" s="93">
        <v>231</v>
      </c>
      <c r="I264" s="230">
        <v>0</v>
      </c>
      <c r="J264" s="230">
        <v>0</v>
      </c>
      <c r="K264" s="230">
        <v>0</v>
      </c>
      <c r="L264" s="230">
        <v>0</v>
      </c>
    </row>
    <row r="265" spans="1:13" hidden="1">
      <c r="A265" s="178">
        <v>3</v>
      </c>
      <c r="B265" s="179">
        <v>2</v>
      </c>
      <c r="C265" s="179">
        <v>1</v>
      </c>
      <c r="D265" s="179">
        <v>6</v>
      </c>
      <c r="E265" s="179"/>
      <c r="F265" s="181"/>
      <c r="G265" s="180" t="s">
        <v>176</v>
      </c>
      <c r="H265" s="93">
        <v>232</v>
      </c>
      <c r="I265" s="167">
        <f t="shared" ref="I265:L266" si="25">I266</f>
        <v>0</v>
      </c>
      <c r="J265" s="208">
        <f t="shared" si="25"/>
        <v>0</v>
      </c>
      <c r="K265" s="168">
        <f t="shared" si="25"/>
        <v>0</v>
      </c>
      <c r="L265" s="168">
        <f t="shared" si="25"/>
        <v>0</v>
      </c>
    </row>
    <row r="266" spans="1:13" hidden="1">
      <c r="A266" s="178">
        <v>3</v>
      </c>
      <c r="B266" s="178">
        <v>2</v>
      </c>
      <c r="C266" s="179">
        <v>1</v>
      </c>
      <c r="D266" s="179">
        <v>6</v>
      </c>
      <c r="E266" s="179">
        <v>1</v>
      </c>
      <c r="F266" s="181"/>
      <c r="G266" s="180" t="s">
        <v>176</v>
      </c>
      <c r="H266" s="93">
        <v>233</v>
      </c>
      <c r="I266" s="167">
        <f t="shared" si="25"/>
        <v>0</v>
      </c>
      <c r="J266" s="208">
        <f t="shared" si="25"/>
        <v>0</v>
      </c>
      <c r="K266" s="168">
        <f t="shared" si="25"/>
        <v>0</v>
      </c>
      <c r="L266" s="168">
        <f t="shared" si="25"/>
        <v>0</v>
      </c>
    </row>
    <row r="267" spans="1:13" ht="24" hidden="1" customHeight="1">
      <c r="A267" s="173">
        <v>3</v>
      </c>
      <c r="B267" s="173">
        <v>2</v>
      </c>
      <c r="C267" s="179">
        <v>1</v>
      </c>
      <c r="D267" s="179">
        <v>6</v>
      </c>
      <c r="E267" s="179">
        <v>1</v>
      </c>
      <c r="F267" s="181">
        <v>1</v>
      </c>
      <c r="G267" s="180" t="s">
        <v>176</v>
      </c>
      <c r="H267" s="93">
        <v>234</v>
      </c>
      <c r="I267" s="230">
        <v>0</v>
      </c>
      <c r="J267" s="230">
        <v>0</v>
      </c>
      <c r="K267" s="230">
        <v>0</v>
      </c>
      <c r="L267" s="230">
        <v>0</v>
      </c>
      <c r="M267" s="84"/>
    </row>
    <row r="268" spans="1:13" ht="27.75" hidden="1" customHeight="1">
      <c r="A268" s="178">
        <v>3</v>
      </c>
      <c r="B268" s="178">
        <v>2</v>
      </c>
      <c r="C268" s="179">
        <v>1</v>
      </c>
      <c r="D268" s="179">
        <v>7</v>
      </c>
      <c r="E268" s="179"/>
      <c r="F268" s="181"/>
      <c r="G268" s="180" t="s">
        <v>177</v>
      </c>
      <c r="H268" s="93">
        <v>235</v>
      </c>
      <c r="I268" s="167">
        <f>I269</f>
        <v>0</v>
      </c>
      <c r="J268" s="208">
        <f>J269</f>
        <v>0</v>
      </c>
      <c r="K268" s="168">
        <f>K269</f>
        <v>0</v>
      </c>
      <c r="L268" s="168">
        <f>L269</f>
        <v>0</v>
      </c>
      <c r="M268" s="84"/>
    </row>
    <row r="269" spans="1:13" hidden="1">
      <c r="A269" s="178">
        <v>3</v>
      </c>
      <c r="B269" s="179">
        <v>2</v>
      </c>
      <c r="C269" s="179">
        <v>1</v>
      </c>
      <c r="D269" s="179">
        <v>7</v>
      </c>
      <c r="E269" s="179">
        <v>1</v>
      </c>
      <c r="F269" s="181"/>
      <c r="G269" s="180" t="s">
        <v>177</v>
      </c>
      <c r="H269" s="93">
        <v>236</v>
      </c>
      <c r="I269" s="167">
        <f>I270+I271</f>
        <v>0</v>
      </c>
      <c r="J269" s="167">
        <f>J270+J271</f>
        <v>0</v>
      </c>
      <c r="K269" s="167">
        <f>K270+K271</f>
        <v>0</v>
      </c>
      <c r="L269" s="167">
        <f>L270+L271</f>
        <v>0</v>
      </c>
    </row>
    <row r="270" spans="1:13" ht="27" hidden="1" customHeight="1">
      <c r="A270" s="178">
        <v>3</v>
      </c>
      <c r="B270" s="179">
        <v>2</v>
      </c>
      <c r="C270" s="179">
        <v>1</v>
      </c>
      <c r="D270" s="179">
        <v>7</v>
      </c>
      <c r="E270" s="179">
        <v>1</v>
      </c>
      <c r="F270" s="181">
        <v>1</v>
      </c>
      <c r="G270" s="180" t="s">
        <v>178</v>
      </c>
      <c r="H270" s="93">
        <v>237</v>
      </c>
      <c r="I270" s="184">
        <v>0</v>
      </c>
      <c r="J270" s="185">
        <v>0</v>
      </c>
      <c r="K270" s="185">
        <v>0</v>
      </c>
      <c r="L270" s="185">
        <v>0</v>
      </c>
      <c r="M270" s="84"/>
    </row>
    <row r="271" spans="1:13" ht="24.75" hidden="1" customHeight="1">
      <c r="A271" s="178">
        <v>3</v>
      </c>
      <c r="B271" s="179">
        <v>2</v>
      </c>
      <c r="C271" s="179">
        <v>1</v>
      </c>
      <c r="D271" s="179">
        <v>7</v>
      </c>
      <c r="E271" s="179">
        <v>1</v>
      </c>
      <c r="F271" s="181">
        <v>2</v>
      </c>
      <c r="G271" s="180" t="s">
        <v>179</v>
      </c>
      <c r="H271" s="93">
        <v>238</v>
      </c>
      <c r="I271" s="185">
        <v>0</v>
      </c>
      <c r="J271" s="185">
        <v>0</v>
      </c>
      <c r="K271" s="185">
        <v>0</v>
      </c>
      <c r="L271" s="185">
        <v>0</v>
      </c>
      <c r="M271" s="84"/>
    </row>
    <row r="272" spans="1:13" ht="38.25" hidden="1" customHeight="1">
      <c r="A272" s="178">
        <v>3</v>
      </c>
      <c r="B272" s="179">
        <v>2</v>
      </c>
      <c r="C272" s="179">
        <v>2</v>
      </c>
      <c r="D272" s="239"/>
      <c r="E272" s="239"/>
      <c r="F272" s="240"/>
      <c r="G272" s="180" t="s">
        <v>180</v>
      </c>
      <c r="H272" s="93">
        <v>239</v>
      </c>
      <c r="I272" s="167">
        <f>SUM(I273+I282+I286+I290+I294+I297+I300)</f>
        <v>0</v>
      </c>
      <c r="J272" s="208">
        <f>SUM(J273+J282+J286+J290+J294+J297+J300)</f>
        <v>0</v>
      </c>
      <c r="K272" s="168">
        <f>SUM(K273+K282+K286+K290+K294+K297+K300)</f>
        <v>0</v>
      </c>
      <c r="L272" s="168">
        <f>SUM(L273+L282+L286+L290+L294+L297+L300)</f>
        <v>0</v>
      </c>
      <c r="M272" s="84"/>
    </row>
    <row r="273" spans="1:13" hidden="1">
      <c r="A273" s="178">
        <v>3</v>
      </c>
      <c r="B273" s="179">
        <v>2</v>
      </c>
      <c r="C273" s="179">
        <v>2</v>
      </c>
      <c r="D273" s="179">
        <v>1</v>
      </c>
      <c r="E273" s="179"/>
      <c r="F273" s="181"/>
      <c r="G273" s="180" t="s">
        <v>181</v>
      </c>
      <c r="H273" s="93">
        <v>240</v>
      </c>
      <c r="I273" s="167">
        <f>I274</f>
        <v>0</v>
      </c>
      <c r="J273" s="167">
        <f>J274</f>
        <v>0</v>
      </c>
      <c r="K273" s="167">
        <f>K274</f>
        <v>0</v>
      </c>
      <c r="L273" s="167">
        <f>L274</f>
        <v>0</v>
      </c>
    </row>
    <row r="274" spans="1:13" hidden="1">
      <c r="A274" s="182">
        <v>3</v>
      </c>
      <c r="B274" s="178">
        <v>2</v>
      </c>
      <c r="C274" s="179">
        <v>2</v>
      </c>
      <c r="D274" s="179">
        <v>1</v>
      </c>
      <c r="E274" s="179">
        <v>1</v>
      </c>
      <c r="F274" s="181"/>
      <c r="G274" s="180" t="s">
        <v>159</v>
      </c>
      <c r="H274" s="93">
        <v>241</v>
      </c>
      <c r="I274" s="167">
        <f>SUM(I275)</f>
        <v>0</v>
      </c>
      <c r="J274" s="167">
        <f>SUM(J275)</f>
        <v>0</v>
      </c>
      <c r="K274" s="167">
        <f>SUM(K275)</f>
        <v>0</v>
      </c>
      <c r="L274" s="167">
        <f>SUM(L275)</f>
        <v>0</v>
      </c>
    </row>
    <row r="275" spans="1:13" hidden="1">
      <c r="A275" s="182">
        <v>3</v>
      </c>
      <c r="B275" s="178">
        <v>2</v>
      </c>
      <c r="C275" s="179">
        <v>2</v>
      </c>
      <c r="D275" s="179">
        <v>1</v>
      </c>
      <c r="E275" s="179">
        <v>1</v>
      </c>
      <c r="F275" s="181">
        <v>1</v>
      </c>
      <c r="G275" s="180" t="s">
        <v>159</v>
      </c>
      <c r="H275" s="93">
        <v>242</v>
      </c>
      <c r="I275" s="185">
        <v>0</v>
      </c>
      <c r="J275" s="185">
        <v>0</v>
      </c>
      <c r="K275" s="185">
        <v>0</v>
      </c>
      <c r="L275" s="185">
        <v>0</v>
      </c>
    </row>
    <row r="276" spans="1:13" ht="24" hidden="1" customHeight="1">
      <c r="A276" s="182">
        <v>3</v>
      </c>
      <c r="B276" s="178">
        <v>2</v>
      </c>
      <c r="C276" s="179">
        <v>2</v>
      </c>
      <c r="D276" s="179">
        <v>1</v>
      </c>
      <c r="E276" s="179">
        <v>2</v>
      </c>
      <c r="F276" s="181"/>
      <c r="G276" s="180" t="s">
        <v>182</v>
      </c>
      <c r="H276" s="93">
        <v>243</v>
      </c>
      <c r="I276" s="167">
        <f>SUM(I277:I278)</f>
        <v>0</v>
      </c>
      <c r="J276" s="167">
        <f>SUM(J277:J278)</f>
        <v>0</v>
      </c>
      <c r="K276" s="167">
        <f>SUM(K277:K278)</f>
        <v>0</v>
      </c>
      <c r="L276" s="167">
        <f>SUM(L277:L278)</f>
        <v>0</v>
      </c>
      <c r="M276" s="84"/>
    </row>
    <row r="277" spans="1:13" ht="24" hidden="1" customHeight="1">
      <c r="A277" s="182">
        <v>3</v>
      </c>
      <c r="B277" s="178">
        <v>2</v>
      </c>
      <c r="C277" s="179">
        <v>2</v>
      </c>
      <c r="D277" s="179">
        <v>1</v>
      </c>
      <c r="E277" s="179">
        <v>2</v>
      </c>
      <c r="F277" s="181">
        <v>1</v>
      </c>
      <c r="G277" s="180" t="s">
        <v>161</v>
      </c>
      <c r="H277" s="93">
        <v>244</v>
      </c>
      <c r="I277" s="185">
        <v>0</v>
      </c>
      <c r="J277" s="184">
        <v>0</v>
      </c>
      <c r="K277" s="185">
        <v>0</v>
      </c>
      <c r="L277" s="185">
        <v>0</v>
      </c>
      <c r="M277" s="84"/>
    </row>
    <row r="278" spans="1:13" ht="32.25" hidden="1" customHeight="1">
      <c r="A278" s="182">
        <v>3</v>
      </c>
      <c r="B278" s="178">
        <v>2</v>
      </c>
      <c r="C278" s="179">
        <v>2</v>
      </c>
      <c r="D278" s="179">
        <v>1</v>
      </c>
      <c r="E278" s="179">
        <v>2</v>
      </c>
      <c r="F278" s="181">
        <v>2</v>
      </c>
      <c r="G278" s="180" t="s">
        <v>162</v>
      </c>
      <c r="H278" s="93">
        <v>245</v>
      </c>
      <c r="I278" s="185">
        <v>0</v>
      </c>
      <c r="J278" s="184">
        <v>0</v>
      </c>
      <c r="K278" s="185">
        <v>0</v>
      </c>
      <c r="L278" s="185">
        <v>0</v>
      </c>
      <c r="M278" s="84"/>
    </row>
    <row r="279" spans="1:13" ht="27" hidden="1" customHeight="1">
      <c r="A279" s="182">
        <v>3</v>
      </c>
      <c r="B279" s="178">
        <v>2</v>
      </c>
      <c r="C279" s="179">
        <v>2</v>
      </c>
      <c r="D279" s="179">
        <v>1</v>
      </c>
      <c r="E279" s="179">
        <v>3</v>
      </c>
      <c r="F279" s="181"/>
      <c r="G279" s="180" t="s">
        <v>163</v>
      </c>
      <c r="H279" s="93">
        <v>246</v>
      </c>
      <c r="I279" s="167">
        <f>SUM(I280:I281)</f>
        <v>0</v>
      </c>
      <c r="J279" s="167">
        <f>SUM(J280:J281)</f>
        <v>0</v>
      </c>
      <c r="K279" s="167">
        <f>SUM(K280:K281)</f>
        <v>0</v>
      </c>
      <c r="L279" s="167">
        <f>SUM(L280:L281)</f>
        <v>0</v>
      </c>
      <c r="M279" s="84"/>
    </row>
    <row r="280" spans="1:13" ht="27.75" hidden="1" customHeight="1">
      <c r="A280" s="182">
        <v>3</v>
      </c>
      <c r="B280" s="178">
        <v>2</v>
      </c>
      <c r="C280" s="179">
        <v>2</v>
      </c>
      <c r="D280" s="179">
        <v>1</v>
      </c>
      <c r="E280" s="179">
        <v>3</v>
      </c>
      <c r="F280" s="181">
        <v>1</v>
      </c>
      <c r="G280" s="180" t="s">
        <v>164</v>
      </c>
      <c r="H280" s="93">
        <v>247</v>
      </c>
      <c r="I280" s="185">
        <v>0</v>
      </c>
      <c r="J280" s="184">
        <v>0</v>
      </c>
      <c r="K280" s="185">
        <v>0</v>
      </c>
      <c r="L280" s="185">
        <v>0</v>
      </c>
      <c r="M280" s="84"/>
    </row>
    <row r="281" spans="1:13" ht="27" hidden="1" customHeight="1">
      <c r="A281" s="182">
        <v>3</v>
      </c>
      <c r="B281" s="178">
        <v>2</v>
      </c>
      <c r="C281" s="179">
        <v>2</v>
      </c>
      <c r="D281" s="179">
        <v>1</v>
      </c>
      <c r="E281" s="179">
        <v>3</v>
      </c>
      <c r="F281" s="181">
        <v>2</v>
      </c>
      <c r="G281" s="180" t="s">
        <v>183</v>
      </c>
      <c r="H281" s="93">
        <v>248</v>
      </c>
      <c r="I281" s="185">
        <v>0</v>
      </c>
      <c r="J281" s="184">
        <v>0</v>
      </c>
      <c r="K281" s="185">
        <v>0</v>
      </c>
      <c r="L281" s="185">
        <v>0</v>
      </c>
      <c r="M281" s="84"/>
    </row>
    <row r="282" spans="1:13" ht="25.5" hidden="1" customHeight="1">
      <c r="A282" s="182">
        <v>3</v>
      </c>
      <c r="B282" s="178">
        <v>2</v>
      </c>
      <c r="C282" s="179">
        <v>2</v>
      </c>
      <c r="D282" s="179">
        <v>2</v>
      </c>
      <c r="E282" s="179"/>
      <c r="F282" s="181"/>
      <c r="G282" s="180" t="s">
        <v>184</v>
      </c>
      <c r="H282" s="93">
        <v>249</v>
      </c>
      <c r="I282" s="167">
        <f>I283</f>
        <v>0</v>
      </c>
      <c r="J282" s="168">
        <f>J283</f>
        <v>0</v>
      </c>
      <c r="K282" s="167">
        <f>K283</f>
        <v>0</v>
      </c>
      <c r="L282" s="168">
        <f>L283</f>
        <v>0</v>
      </c>
      <c r="M282" s="84"/>
    </row>
    <row r="283" spans="1:13" ht="32.25" hidden="1" customHeight="1">
      <c r="A283" s="178">
        <v>3</v>
      </c>
      <c r="B283" s="179">
        <v>2</v>
      </c>
      <c r="C283" s="171">
        <v>2</v>
      </c>
      <c r="D283" s="171">
        <v>2</v>
      </c>
      <c r="E283" s="171">
        <v>1</v>
      </c>
      <c r="F283" s="174"/>
      <c r="G283" s="180" t="s">
        <v>184</v>
      </c>
      <c r="H283" s="93">
        <v>250</v>
      </c>
      <c r="I283" s="188">
        <f>SUM(I284:I285)</f>
        <v>0</v>
      </c>
      <c r="J283" s="210">
        <f>SUM(J284:J285)</f>
        <v>0</v>
      </c>
      <c r="K283" s="189">
        <f>SUM(K284:K285)</f>
        <v>0</v>
      </c>
      <c r="L283" s="189">
        <f>SUM(L284:L285)</f>
        <v>0</v>
      </c>
      <c r="M283" s="84"/>
    </row>
    <row r="284" spans="1:13" ht="25.5" hidden="1" customHeight="1">
      <c r="A284" s="178">
        <v>3</v>
      </c>
      <c r="B284" s="179">
        <v>2</v>
      </c>
      <c r="C284" s="179">
        <v>2</v>
      </c>
      <c r="D284" s="179">
        <v>2</v>
      </c>
      <c r="E284" s="179">
        <v>1</v>
      </c>
      <c r="F284" s="181">
        <v>1</v>
      </c>
      <c r="G284" s="180" t="s">
        <v>185</v>
      </c>
      <c r="H284" s="93">
        <v>251</v>
      </c>
      <c r="I284" s="185">
        <v>0</v>
      </c>
      <c r="J284" s="185">
        <v>0</v>
      </c>
      <c r="K284" s="185">
        <v>0</v>
      </c>
      <c r="L284" s="185">
        <v>0</v>
      </c>
      <c r="M284" s="84"/>
    </row>
    <row r="285" spans="1:13" ht="25.5" hidden="1" customHeight="1">
      <c r="A285" s="178">
        <v>3</v>
      </c>
      <c r="B285" s="179">
        <v>2</v>
      </c>
      <c r="C285" s="179">
        <v>2</v>
      </c>
      <c r="D285" s="179">
        <v>2</v>
      </c>
      <c r="E285" s="179">
        <v>1</v>
      </c>
      <c r="F285" s="181">
        <v>2</v>
      </c>
      <c r="G285" s="182" t="s">
        <v>186</v>
      </c>
      <c r="H285" s="93">
        <v>252</v>
      </c>
      <c r="I285" s="185">
        <v>0</v>
      </c>
      <c r="J285" s="185">
        <v>0</v>
      </c>
      <c r="K285" s="185">
        <v>0</v>
      </c>
      <c r="L285" s="185">
        <v>0</v>
      </c>
      <c r="M285" s="84"/>
    </row>
    <row r="286" spans="1:13" ht="25.5" hidden="1" customHeight="1">
      <c r="A286" s="178">
        <v>3</v>
      </c>
      <c r="B286" s="179">
        <v>2</v>
      </c>
      <c r="C286" s="179">
        <v>2</v>
      </c>
      <c r="D286" s="179">
        <v>3</v>
      </c>
      <c r="E286" s="179"/>
      <c r="F286" s="181"/>
      <c r="G286" s="180" t="s">
        <v>187</v>
      </c>
      <c r="H286" s="93">
        <v>253</v>
      </c>
      <c r="I286" s="167">
        <f>I287</f>
        <v>0</v>
      </c>
      <c r="J286" s="208">
        <f>J287</f>
        <v>0</v>
      </c>
      <c r="K286" s="168">
        <f>K287</f>
        <v>0</v>
      </c>
      <c r="L286" s="168">
        <f>L287</f>
        <v>0</v>
      </c>
      <c r="M286" s="84"/>
    </row>
    <row r="287" spans="1:13" ht="30" hidden="1" customHeight="1">
      <c r="A287" s="173">
        <v>3</v>
      </c>
      <c r="B287" s="179">
        <v>2</v>
      </c>
      <c r="C287" s="179">
        <v>2</v>
      </c>
      <c r="D287" s="179">
        <v>3</v>
      </c>
      <c r="E287" s="179">
        <v>1</v>
      </c>
      <c r="F287" s="181"/>
      <c r="G287" s="180" t="s">
        <v>187</v>
      </c>
      <c r="H287" s="93">
        <v>254</v>
      </c>
      <c r="I287" s="167">
        <f>I288+I289</f>
        <v>0</v>
      </c>
      <c r="J287" s="167">
        <f>J288+J289</f>
        <v>0</v>
      </c>
      <c r="K287" s="167">
        <f>K288+K289</f>
        <v>0</v>
      </c>
      <c r="L287" s="167">
        <f>L288+L289</f>
        <v>0</v>
      </c>
      <c r="M287" s="84"/>
    </row>
    <row r="288" spans="1:13" ht="31.5" hidden="1" customHeight="1">
      <c r="A288" s="173">
        <v>3</v>
      </c>
      <c r="B288" s="179">
        <v>2</v>
      </c>
      <c r="C288" s="179">
        <v>2</v>
      </c>
      <c r="D288" s="179">
        <v>3</v>
      </c>
      <c r="E288" s="179">
        <v>1</v>
      </c>
      <c r="F288" s="181">
        <v>1</v>
      </c>
      <c r="G288" s="180" t="s">
        <v>188</v>
      </c>
      <c r="H288" s="93">
        <v>255</v>
      </c>
      <c r="I288" s="185">
        <v>0</v>
      </c>
      <c r="J288" s="185">
        <v>0</v>
      </c>
      <c r="K288" s="185">
        <v>0</v>
      </c>
      <c r="L288" s="185">
        <v>0</v>
      </c>
      <c r="M288" s="84"/>
    </row>
    <row r="289" spans="1:13" ht="25.5" hidden="1" customHeight="1">
      <c r="A289" s="173">
        <v>3</v>
      </c>
      <c r="B289" s="179">
        <v>2</v>
      </c>
      <c r="C289" s="179">
        <v>2</v>
      </c>
      <c r="D289" s="179">
        <v>3</v>
      </c>
      <c r="E289" s="179">
        <v>1</v>
      </c>
      <c r="F289" s="181">
        <v>2</v>
      </c>
      <c r="G289" s="180" t="s">
        <v>189</v>
      </c>
      <c r="H289" s="93">
        <v>256</v>
      </c>
      <c r="I289" s="185">
        <v>0</v>
      </c>
      <c r="J289" s="185">
        <v>0</v>
      </c>
      <c r="K289" s="185">
        <v>0</v>
      </c>
      <c r="L289" s="185">
        <v>0</v>
      </c>
      <c r="M289" s="84"/>
    </row>
    <row r="290" spans="1:13" ht="27" hidden="1" customHeight="1">
      <c r="A290" s="178">
        <v>3</v>
      </c>
      <c r="B290" s="179">
        <v>2</v>
      </c>
      <c r="C290" s="179">
        <v>2</v>
      </c>
      <c r="D290" s="179">
        <v>4</v>
      </c>
      <c r="E290" s="179"/>
      <c r="F290" s="181"/>
      <c r="G290" s="180" t="s">
        <v>190</v>
      </c>
      <c r="H290" s="93">
        <v>257</v>
      </c>
      <c r="I290" s="167">
        <f>I291</f>
        <v>0</v>
      </c>
      <c r="J290" s="208">
        <f>J291</f>
        <v>0</v>
      </c>
      <c r="K290" s="168">
        <f>K291</f>
        <v>0</v>
      </c>
      <c r="L290" s="168">
        <f>L291</f>
        <v>0</v>
      </c>
      <c r="M290" s="84"/>
    </row>
    <row r="291" spans="1:13" hidden="1">
      <c r="A291" s="178">
        <v>3</v>
      </c>
      <c r="B291" s="179">
        <v>2</v>
      </c>
      <c r="C291" s="179">
        <v>2</v>
      </c>
      <c r="D291" s="179">
        <v>4</v>
      </c>
      <c r="E291" s="179">
        <v>1</v>
      </c>
      <c r="F291" s="181"/>
      <c r="G291" s="180" t="s">
        <v>190</v>
      </c>
      <c r="H291" s="93">
        <v>258</v>
      </c>
      <c r="I291" s="167">
        <f>SUM(I292:I293)</f>
        <v>0</v>
      </c>
      <c r="J291" s="208">
        <f>SUM(J292:J293)</f>
        <v>0</v>
      </c>
      <c r="K291" s="168">
        <f>SUM(K292:K293)</f>
        <v>0</v>
      </c>
      <c r="L291" s="168">
        <f>SUM(L292:L293)</f>
        <v>0</v>
      </c>
    </row>
    <row r="292" spans="1:13" ht="30.75" hidden="1" customHeight="1">
      <c r="A292" s="178">
        <v>3</v>
      </c>
      <c r="B292" s="179">
        <v>2</v>
      </c>
      <c r="C292" s="179">
        <v>2</v>
      </c>
      <c r="D292" s="179">
        <v>4</v>
      </c>
      <c r="E292" s="179">
        <v>1</v>
      </c>
      <c r="F292" s="181">
        <v>1</v>
      </c>
      <c r="G292" s="180" t="s">
        <v>191</v>
      </c>
      <c r="H292" s="93">
        <v>259</v>
      </c>
      <c r="I292" s="185">
        <v>0</v>
      </c>
      <c r="J292" s="185">
        <v>0</v>
      </c>
      <c r="K292" s="185">
        <v>0</v>
      </c>
      <c r="L292" s="185">
        <v>0</v>
      </c>
      <c r="M292" s="84"/>
    </row>
    <row r="293" spans="1:13" ht="27.75" hidden="1" customHeight="1">
      <c r="A293" s="173">
        <v>3</v>
      </c>
      <c r="B293" s="171">
        <v>2</v>
      </c>
      <c r="C293" s="171">
        <v>2</v>
      </c>
      <c r="D293" s="171">
        <v>4</v>
      </c>
      <c r="E293" s="171">
        <v>1</v>
      </c>
      <c r="F293" s="174">
        <v>2</v>
      </c>
      <c r="G293" s="182" t="s">
        <v>192</v>
      </c>
      <c r="H293" s="93">
        <v>260</v>
      </c>
      <c r="I293" s="185">
        <v>0</v>
      </c>
      <c r="J293" s="185">
        <v>0</v>
      </c>
      <c r="K293" s="185">
        <v>0</v>
      </c>
      <c r="L293" s="185">
        <v>0</v>
      </c>
      <c r="M293" s="84"/>
    </row>
    <row r="294" spans="1:13" ht="28.5" hidden="1" customHeight="1">
      <c r="A294" s="178">
        <v>3</v>
      </c>
      <c r="B294" s="179">
        <v>2</v>
      </c>
      <c r="C294" s="179">
        <v>2</v>
      </c>
      <c r="D294" s="179">
        <v>5</v>
      </c>
      <c r="E294" s="179"/>
      <c r="F294" s="181"/>
      <c r="G294" s="180" t="s">
        <v>193</v>
      </c>
      <c r="H294" s="93">
        <v>261</v>
      </c>
      <c r="I294" s="167">
        <f t="shared" ref="I294:L295" si="26">I295</f>
        <v>0</v>
      </c>
      <c r="J294" s="208">
        <f t="shared" si="26"/>
        <v>0</v>
      </c>
      <c r="K294" s="168">
        <f t="shared" si="26"/>
        <v>0</v>
      </c>
      <c r="L294" s="168">
        <f t="shared" si="26"/>
        <v>0</v>
      </c>
      <c r="M294" s="84"/>
    </row>
    <row r="295" spans="1:13" ht="26.25" hidden="1" customHeight="1">
      <c r="A295" s="178">
        <v>3</v>
      </c>
      <c r="B295" s="179">
        <v>2</v>
      </c>
      <c r="C295" s="179">
        <v>2</v>
      </c>
      <c r="D295" s="179">
        <v>5</v>
      </c>
      <c r="E295" s="179">
        <v>1</v>
      </c>
      <c r="F295" s="181"/>
      <c r="G295" s="180" t="s">
        <v>193</v>
      </c>
      <c r="H295" s="93">
        <v>262</v>
      </c>
      <c r="I295" s="167">
        <f t="shared" si="26"/>
        <v>0</v>
      </c>
      <c r="J295" s="208">
        <f t="shared" si="26"/>
        <v>0</v>
      </c>
      <c r="K295" s="168">
        <f t="shared" si="26"/>
        <v>0</v>
      </c>
      <c r="L295" s="168">
        <f t="shared" si="26"/>
        <v>0</v>
      </c>
      <c r="M295" s="84"/>
    </row>
    <row r="296" spans="1:13" ht="26.25" hidden="1" customHeight="1">
      <c r="A296" s="178">
        <v>3</v>
      </c>
      <c r="B296" s="179">
        <v>2</v>
      </c>
      <c r="C296" s="179">
        <v>2</v>
      </c>
      <c r="D296" s="179">
        <v>5</v>
      </c>
      <c r="E296" s="179">
        <v>1</v>
      </c>
      <c r="F296" s="181">
        <v>1</v>
      </c>
      <c r="G296" s="180" t="s">
        <v>193</v>
      </c>
      <c r="H296" s="93">
        <v>263</v>
      </c>
      <c r="I296" s="185">
        <v>0</v>
      </c>
      <c r="J296" s="185">
        <v>0</v>
      </c>
      <c r="K296" s="185">
        <v>0</v>
      </c>
      <c r="L296" s="185">
        <v>0</v>
      </c>
      <c r="M296" s="84"/>
    </row>
    <row r="297" spans="1:13" ht="26.25" hidden="1" customHeight="1">
      <c r="A297" s="178">
        <v>3</v>
      </c>
      <c r="B297" s="179">
        <v>2</v>
      </c>
      <c r="C297" s="179">
        <v>2</v>
      </c>
      <c r="D297" s="179">
        <v>6</v>
      </c>
      <c r="E297" s="179"/>
      <c r="F297" s="181"/>
      <c r="G297" s="180" t="s">
        <v>176</v>
      </c>
      <c r="H297" s="93">
        <v>264</v>
      </c>
      <c r="I297" s="167">
        <f t="shared" ref="I297:L298" si="27">I298</f>
        <v>0</v>
      </c>
      <c r="J297" s="241">
        <f t="shared" si="27"/>
        <v>0</v>
      </c>
      <c r="K297" s="168">
        <f t="shared" si="27"/>
        <v>0</v>
      </c>
      <c r="L297" s="168">
        <f t="shared" si="27"/>
        <v>0</v>
      </c>
      <c r="M297" s="84"/>
    </row>
    <row r="298" spans="1:13" ht="30" hidden="1" customHeight="1">
      <c r="A298" s="178">
        <v>3</v>
      </c>
      <c r="B298" s="179">
        <v>2</v>
      </c>
      <c r="C298" s="179">
        <v>2</v>
      </c>
      <c r="D298" s="179">
        <v>6</v>
      </c>
      <c r="E298" s="179">
        <v>1</v>
      </c>
      <c r="F298" s="181"/>
      <c r="G298" s="180" t="s">
        <v>176</v>
      </c>
      <c r="H298" s="93">
        <v>265</v>
      </c>
      <c r="I298" s="167">
        <f t="shared" si="27"/>
        <v>0</v>
      </c>
      <c r="J298" s="241">
        <f t="shared" si="27"/>
        <v>0</v>
      </c>
      <c r="K298" s="168">
        <f t="shared" si="27"/>
        <v>0</v>
      </c>
      <c r="L298" s="168">
        <f t="shared" si="27"/>
        <v>0</v>
      </c>
      <c r="M298" s="84"/>
    </row>
    <row r="299" spans="1:13" ht="24.75" hidden="1" customHeight="1">
      <c r="A299" s="178">
        <v>3</v>
      </c>
      <c r="B299" s="200">
        <v>2</v>
      </c>
      <c r="C299" s="200">
        <v>2</v>
      </c>
      <c r="D299" s="179">
        <v>6</v>
      </c>
      <c r="E299" s="200">
        <v>1</v>
      </c>
      <c r="F299" s="201">
        <v>1</v>
      </c>
      <c r="G299" s="202" t="s">
        <v>176</v>
      </c>
      <c r="H299" s="93">
        <v>266</v>
      </c>
      <c r="I299" s="185">
        <v>0</v>
      </c>
      <c r="J299" s="185">
        <v>0</v>
      </c>
      <c r="K299" s="185">
        <v>0</v>
      </c>
      <c r="L299" s="185">
        <v>0</v>
      </c>
      <c r="M299" s="84"/>
    </row>
    <row r="300" spans="1:13" ht="29.25" hidden="1" customHeight="1">
      <c r="A300" s="182">
        <v>3</v>
      </c>
      <c r="B300" s="178">
        <v>2</v>
      </c>
      <c r="C300" s="179">
        <v>2</v>
      </c>
      <c r="D300" s="179">
        <v>7</v>
      </c>
      <c r="E300" s="179"/>
      <c r="F300" s="181"/>
      <c r="G300" s="180" t="s">
        <v>177</v>
      </c>
      <c r="H300" s="93">
        <v>267</v>
      </c>
      <c r="I300" s="167">
        <f>I301</f>
        <v>0</v>
      </c>
      <c r="J300" s="241">
        <f>J301</f>
        <v>0</v>
      </c>
      <c r="K300" s="168">
        <f>K301</f>
        <v>0</v>
      </c>
      <c r="L300" s="168">
        <f>L301</f>
        <v>0</v>
      </c>
      <c r="M300" s="84"/>
    </row>
    <row r="301" spans="1:13" ht="26.25" hidden="1" customHeight="1">
      <c r="A301" s="182">
        <v>3</v>
      </c>
      <c r="B301" s="178">
        <v>2</v>
      </c>
      <c r="C301" s="179">
        <v>2</v>
      </c>
      <c r="D301" s="179">
        <v>7</v>
      </c>
      <c r="E301" s="179">
        <v>1</v>
      </c>
      <c r="F301" s="181"/>
      <c r="G301" s="180" t="s">
        <v>177</v>
      </c>
      <c r="H301" s="93">
        <v>268</v>
      </c>
      <c r="I301" s="167">
        <f>I302+I303</f>
        <v>0</v>
      </c>
      <c r="J301" s="167">
        <f>J302+J303</f>
        <v>0</v>
      </c>
      <c r="K301" s="167">
        <f>K302+K303</f>
        <v>0</v>
      </c>
      <c r="L301" s="167">
        <f>L302+L303</f>
        <v>0</v>
      </c>
      <c r="M301" s="84"/>
    </row>
    <row r="302" spans="1:13" ht="27.75" hidden="1" customHeight="1">
      <c r="A302" s="182">
        <v>3</v>
      </c>
      <c r="B302" s="178">
        <v>2</v>
      </c>
      <c r="C302" s="178">
        <v>2</v>
      </c>
      <c r="D302" s="179">
        <v>7</v>
      </c>
      <c r="E302" s="179">
        <v>1</v>
      </c>
      <c r="F302" s="181">
        <v>1</v>
      </c>
      <c r="G302" s="180" t="s">
        <v>178</v>
      </c>
      <c r="H302" s="93">
        <v>269</v>
      </c>
      <c r="I302" s="185">
        <v>0</v>
      </c>
      <c r="J302" s="185">
        <v>0</v>
      </c>
      <c r="K302" s="185">
        <v>0</v>
      </c>
      <c r="L302" s="185">
        <v>0</v>
      </c>
      <c r="M302" s="84"/>
    </row>
    <row r="303" spans="1:13" ht="25.5" hidden="1" customHeight="1">
      <c r="A303" s="182">
        <v>3</v>
      </c>
      <c r="B303" s="178">
        <v>2</v>
      </c>
      <c r="C303" s="178">
        <v>2</v>
      </c>
      <c r="D303" s="179">
        <v>7</v>
      </c>
      <c r="E303" s="179">
        <v>1</v>
      </c>
      <c r="F303" s="181">
        <v>2</v>
      </c>
      <c r="G303" s="180" t="s">
        <v>179</v>
      </c>
      <c r="H303" s="93">
        <v>270</v>
      </c>
      <c r="I303" s="185">
        <v>0</v>
      </c>
      <c r="J303" s="185">
        <v>0</v>
      </c>
      <c r="K303" s="185">
        <v>0</v>
      </c>
      <c r="L303" s="185">
        <v>0</v>
      </c>
      <c r="M303" s="84"/>
    </row>
    <row r="304" spans="1:13" ht="30" hidden="1" customHeight="1">
      <c r="A304" s="186">
        <v>3</v>
      </c>
      <c r="B304" s="186">
        <v>3</v>
      </c>
      <c r="C304" s="163"/>
      <c r="D304" s="164"/>
      <c r="E304" s="164"/>
      <c r="F304" s="166"/>
      <c r="G304" s="165" t="s">
        <v>194</v>
      </c>
      <c r="H304" s="93">
        <v>271</v>
      </c>
      <c r="I304" s="167">
        <f>SUM(I305+I337)</f>
        <v>0</v>
      </c>
      <c r="J304" s="241">
        <f>SUM(J305+J337)</f>
        <v>0</v>
      </c>
      <c r="K304" s="168">
        <f>SUM(K305+K337)</f>
        <v>0</v>
      </c>
      <c r="L304" s="168">
        <f>SUM(L305+L337)</f>
        <v>0</v>
      </c>
      <c r="M304" s="84"/>
    </row>
    <row r="305" spans="1:13" ht="40.5" hidden="1" customHeight="1">
      <c r="A305" s="182">
        <v>3</v>
      </c>
      <c r="B305" s="182">
        <v>3</v>
      </c>
      <c r="C305" s="178">
        <v>1</v>
      </c>
      <c r="D305" s="179"/>
      <c r="E305" s="179"/>
      <c r="F305" s="181"/>
      <c r="G305" s="180" t="s">
        <v>195</v>
      </c>
      <c r="H305" s="93">
        <v>272</v>
      </c>
      <c r="I305" s="167">
        <f>SUM(I306+I315+I319+I323+I327+I330+I333)</f>
        <v>0</v>
      </c>
      <c r="J305" s="241">
        <f>SUM(J306+J315+J319+J323+J327+J330+J333)</f>
        <v>0</v>
      </c>
      <c r="K305" s="168">
        <f>SUM(K306+K315+K319+K323+K327+K330+K333)</f>
        <v>0</v>
      </c>
      <c r="L305" s="168">
        <f>SUM(L306+L315+L319+L323+L327+L330+L333)</f>
        <v>0</v>
      </c>
      <c r="M305" s="84"/>
    </row>
    <row r="306" spans="1:13" ht="29.25" hidden="1" customHeight="1">
      <c r="A306" s="182">
        <v>3</v>
      </c>
      <c r="B306" s="182">
        <v>3</v>
      </c>
      <c r="C306" s="178">
        <v>1</v>
      </c>
      <c r="D306" s="179">
        <v>1</v>
      </c>
      <c r="E306" s="179"/>
      <c r="F306" s="181"/>
      <c r="G306" s="180" t="s">
        <v>181</v>
      </c>
      <c r="H306" s="93">
        <v>273</v>
      </c>
      <c r="I306" s="167">
        <f>SUM(I307+I309+I312)</f>
        <v>0</v>
      </c>
      <c r="J306" s="167">
        <f>SUM(J307+J309+J312)</f>
        <v>0</v>
      </c>
      <c r="K306" s="167">
        <f>SUM(K307+K309+K312)</f>
        <v>0</v>
      </c>
      <c r="L306" s="167">
        <f>SUM(L307+L309+L312)</f>
        <v>0</v>
      </c>
      <c r="M306" s="84"/>
    </row>
    <row r="307" spans="1:13" ht="27" hidden="1" customHeight="1">
      <c r="A307" s="182">
        <v>3</v>
      </c>
      <c r="B307" s="182">
        <v>3</v>
      </c>
      <c r="C307" s="178">
        <v>1</v>
      </c>
      <c r="D307" s="179">
        <v>1</v>
      </c>
      <c r="E307" s="179">
        <v>1</v>
      </c>
      <c r="F307" s="181"/>
      <c r="G307" s="180" t="s">
        <v>159</v>
      </c>
      <c r="H307" s="93">
        <v>274</v>
      </c>
      <c r="I307" s="167">
        <f>SUM(I308:I308)</f>
        <v>0</v>
      </c>
      <c r="J307" s="241">
        <f>SUM(J308:J308)</f>
        <v>0</v>
      </c>
      <c r="K307" s="168">
        <f>SUM(K308:K308)</f>
        <v>0</v>
      </c>
      <c r="L307" s="168">
        <f>SUM(L308:L308)</f>
        <v>0</v>
      </c>
      <c r="M307" s="84"/>
    </row>
    <row r="308" spans="1:13" ht="28.5" hidden="1" customHeight="1">
      <c r="A308" s="182">
        <v>3</v>
      </c>
      <c r="B308" s="182">
        <v>3</v>
      </c>
      <c r="C308" s="178">
        <v>1</v>
      </c>
      <c r="D308" s="179">
        <v>1</v>
      </c>
      <c r="E308" s="179">
        <v>1</v>
      </c>
      <c r="F308" s="181">
        <v>1</v>
      </c>
      <c r="G308" s="180" t="s">
        <v>159</v>
      </c>
      <c r="H308" s="93">
        <v>275</v>
      </c>
      <c r="I308" s="185">
        <v>0</v>
      </c>
      <c r="J308" s="185">
        <v>0</v>
      </c>
      <c r="K308" s="185">
        <v>0</v>
      </c>
      <c r="L308" s="185">
        <v>0</v>
      </c>
      <c r="M308" s="84"/>
    </row>
    <row r="309" spans="1:13" ht="31.5" hidden="1" customHeight="1">
      <c r="A309" s="182">
        <v>3</v>
      </c>
      <c r="B309" s="182">
        <v>3</v>
      </c>
      <c r="C309" s="178">
        <v>1</v>
      </c>
      <c r="D309" s="179">
        <v>1</v>
      </c>
      <c r="E309" s="179">
        <v>2</v>
      </c>
      <c r="F309" s="181"/>
      <c r="G309" s="180" t="s">
        <v>182</v>
      </c>
      <c r="H309" s="93">
        <v>276</v>
      </c>
      <c r="I309" s="167">
        <f>SUM(I310:I311)</f>
        <v>0</v>
      </c>
      <c r="J309" s="167">
        <f>SUM(J310:J311)</f>
        <v>0</v>
      </c>
      <c r="K309" s="167">
        <f>SUM(K310:K311)</f>
        <v>0</v>
      </c>
      <c r="L309" s="167">
        <f>SUM(L310:L311)</f>
        <v>0</v>
      </c>
      <c r="M309" s="84"/>
    </row>
    <row r="310" spans="1:13" ht="25.5" hidden="1" customHeight="1">
      <c r="A310" s="182">
        <v>3</v>
      </c>
      <c r="B310" s="182">
        <v>3</v>
      </c>
      <c r="C310" s="178">
        <v>1</v>
      </c>
      <c r="D310" s="179">
        <v>1</v>
      </c>
      <c r="E310" s="179">
        <v>2</v>
      </c>
      <c r="F310" s="181">
        <v>1</v>
      </c>
      <c r="G310" s="180" t="s">
        <v>161</v>
      </c>
      <c r="H310" s="93">
        <v>277</v>
      </c>
      <c r="I310" s="185">
        <v>0</v>
      </c>
      <c r="J310" s="185">
        <v>0</v>
      </c>
      <c r="K310" s="185">
        <v>0</v>
      </c>
      <c r="L310" s="185">
        <v>0</v>
      </c>
      <c r="M310" s="84"/>
    </row>
    <row r="311" spans="1:13" ht="29.25" hidden="1" customHeight="1">
      <c r="A311" s="182">
        <v>3</v>
      </c>
      <c r="B311" s="182">
        <v>3</v>
      </c>
      <c r="C311" s="178">
        <v>1</v>
      </c>
      <c r="D311" s="179">
        <v>1</v>
      </c>
      <c r="E311" s="179">
        <v>2</v>
      </c>
      <c r="F311" s="181">
        <v>2</v>
      </c>
      <c r="G311" s="180" t="s">
        <v>162</v>
      </c>
      <c r="H311" s="93">
        <v>278</v>
      </c>
      <c r="I311" s="185">
        <v>0</v>
      </c>
      <c r="J311" s="185">
        <v>0</v>
      </c>
      <c r="K311" s="185">
        <v>0</v>
      </c>
      <c r="L311" s="185">
        <v>0</v>
      </c>
      <c r="M311" s="84"/>
    </row>
    <row r="312" spans="1:13" ht="28.5" hidden="1" customHeight="1">
      <c r="A312" s="182">
        <v>3</v>
      </c>
      <c r="B312" s="182">
        <v>3</v>
      </c>
      <c r="C312" s="178">
        <v>1</v>
      </c>
      <c r="D312" s="179">
        <v>1</v>
      </c>
      <c r="E312" s="179">
        <v>3</v>
      </c>
      <c r="F312" s="181"/>
      <c r="G312" s="180" t="s">
        <v>163</v>
      </c>
      <c r="H312" s="93">
        <v>279</v>
      </c>
      <c r="I312" s="167">
        <f>SUM(I313:I314)</f>
        <v>0</v>
      </c>
      <c r="J312" s="167">
        <f>SUM(J313:J314)</f>
        <v>0</v>
      </c>
      <c r="K312" s="167">
        <f>SUM(K313:K314)</f>
        <v>0</v>
      </c>
      <c r="L312" s="167">
        <f>SUM(L313:L314)</f>
        <v>0</v>
      </c>
      <c r="M312" s="84"/>
    </row>
    <row r="313" spans="1:13" ht="24.75" hidden="1" customHeight="1">
      <c r="A313" s="182">
        <v>3</v>
      </c>
      <c r="B313" s="182">
        <v>3</v>
      </c>
      <c r="C313" s="178">
        <v>1</v>
      </c>
      <c r="D313" s="179">
        <v>1</v>
      </c>
      <c r="E313" s="179">
        <v>3</v>
      </c>
      <c r="F313" s="181">
        <v>1</v>
      </c>
      <c r="G313" s="180" t="s">
        <v>164</v>
      </c>
      <c r="H313" s="93">
        <v>280</v>
      </c>
      <c r="I313" s="185">
        <v>0</v>
      </c>
      <c r="J313" s="185">
        <v>0</v>
      </c>
      <c r="K313" s="185">
        <v>0</v>
      </c>
      <c r="L313" s="185">
        <v>0</v>
      </c>
      <c r="M313" s="84"/>
    </row>
    <row r="314" spans="1:13" ht="22.5" hidden="1" customHeight="1">
      <c r="A314" s="182">
        <v>3</v>
      </c>
      <c r="B314" s="182">
        <v>3</v>
      </c>
      <c r="C314" s="178">
        <v>1</v>
      </c>
      <c r="D314" s="179">
        <v>1</v>
      </c>
      <c r="E314" s="179">
        <v>3</v>
      </c>
      <c r="F314" s="181">
        <v>2</v>
      </c>
      <c r="G314" s="180" t="s">
        <v>183</v>
      </c>
      <c r="H314" s="93">
        <v>281</v>
      </c>
      <c r="I314" s="185">
        <v>0</v>
      </c>
      <c r="J314" s="185">
        <v>0</v>
      </c>
      <c r="K314" s="185">
        <v>0</v>
      </c>
      <c r="L314" s="185">
        <v>0</v>
      </c>
      <c r="M314" s="84"/>
    </row>
    <row r="315" spans="1:13" hidden="1">
      <c r="A315" s="198">
        <v>3</v>
      </c>
      <c r="B315" s="173">
        <v>3</v>
      </c>
      <c r="C315" s="178">
        <v>1</v>
      </c>
      <c r="D315" s="179">
        <v>2</v>
      </c>
      <c r="E315" s="179"/>
      <c r="F315" s="181"/>
      <c r="G315" s="180" t="s">
        <v>196</v>
      </c>
      <c r="H315" s="93">
        <v>282</v>
      </c>
      <c r="I315" s="167">
        <f>I316</f>
        <v>0</v>
      </c>
      <c r="J315" s="241">
        <f>J316</f>
        <v>0</v>
      </c>
      <c r="K315" s="168">
        <f>K316</f>
        <v>0</v>
      </c>
      <c r="L315" s="168">
        <f>L316</f>
        <v>0</v>
      </c>
    </row>
    <row r="316" spans="1:13" ht="26.25" hidden="1" customHeight="1">
      <c r="A316" s="198">
        <v>3</v>
      </c>
      <c r="B316" s="198">
        <v>3</v>
      </c>
      <c r="C316" s="173">
        <v>1</v>
      </c>
      <c r="D316" s="171">
        <v>2</v>
      </c>
      <c r="E316" s="171">
        <v>1</v>
      </c>
      <c r="F316" s="174"/>
      <c r="G316" s="180" t="s">
        <v>196</v>
      </c>
      <c r="H316" s="93">
        <v>283</v>
      </c>
      <c r="I316" s="188">
        <f>SUM(I317:I318)</f>
        <v>0</v>
      </c>
      <c r="J316" s="242">
        <f>SUM(J317:J318)</f>
        <v>0</v>
      </c>
      <c r="K316" s="189">
        <f>SUM(K317:K318)</f>
        <v>0</v>
      </c>
      <c r="L316" s="189">
        <f>SUM(L317:L318)</f>
        <v>0</v>
      </c>
      <c r="M316" s="84"/>
    </row>
    <row r="317" spans="1:13" ht="25.5" hidden="1" customHeight="1">
      <c r="A317" s="182">
        <v>3</v>
      </c>
      <c r="B317" s="182">
        <v>3</v>
      </c>
      <c r="C317" s="178">
        <v>1</v>
      </c>
      <c r="D317" s="179">
        <v>2</v>
      </c>
      <c r="E317" s="179">
        <v>1</v>
      </c>
      <c r="F317" s="181">
        <v>1</v>
      </c>
      <c r="G317" s="180" t="s">
        <v>197</v>
      </c>
      <c r="H317" s="93">
        <v>284</v>
      </c>
      <c r="I317" s="185">
        <v>0</v>
      </c>
      <c r="J317" s="185">
        <v>0</v>
      </c>
      <c r="K317" s="185">
        <v>0</v>
      </c>
      <c r="L317" s="185">
        <v>0</v>
      </c>
      <c r="M317" s="84"/>
    </row>
    <row r="318" spans="1:13" ht="24" hidden="1" customHeight="1">
      <c r="A318" s="190">
        <v>3</v>
      </c>
      <c r="B318" s="225">
        <v>3</v>
      </c>
      <c r="C318" s="199">
        <v>1</v>
      </c>
      <c r="D318" s="200">
        <v>2</v>
      </c>
      <c r="E318" s="200">
        <v>1</v>
      </c>
      <c r="F318" s="201">
        <v>2</v>
      </c>
      <c r="G318" s="202" t="s">
        <v>198</v>
      </c>
      <c r="H318" s="93">
        <v>285</v>
      </c>
      <c r="I318" s="185">
        <v>0</v>
      </c>
      <c r="J318" s="185">
        <v>0</v>
      </c>
      <c r="K318" s="185">
        <v>0</v>
      </c>
      <c r="L318" s="185">
        <v>0</v>
      </c>
      <c r="M318" s="84"/>
    </row>
    <row r="319" spans="1:13" ht="27.75" hidden="1" customHeight="1">
      <c r="A319" s="178">
        <v>3</v>
      </c>
      <c r="B319" s="180">
        <v>3</v>
      </c>
      <c r="C319" s="178">
        <v>1</v>
      </c>
      <c r="D319" s="179">
        <v>3</v>
      </c>
      <c r="E319" s="179"/>
      <c r="F319" s="181"/>
      <c r="G319" s="180" t="s">
        <v>199</v>
      </c>
      <c r="H319" s="93">
        <v>286</v>
      </c>
      <c r="I319" s="167">
        <f>I320</f>
        <v>0</v>
      </c>
      <c r="J319" s="241">
        <f>J320</f>
        <v>0</v>
      </c>
      <c r="K319" s="168">
        <f>K320</f>
        <v>0</v>
      </c>
      <c r="L319" s="168">
        <f>L320</f>
        <v>0</v>
      </c>
      <c r="M319" s="84"/>
    </row>
    <row r="320" spans="1:13" ht="24" hidden="1" customHeight="1">
      <c r="A320" s="178">
        <v>3</v>
      </c>
      <c r="B320" s="202">
        <v>3</v>
      </c>
      <c r="C320" s="199">
        <v>1</v>
      </c>
      <c r="D320" s="200">
        <v>3</v>
      </c>
      <c r="E320" s="200">
        <v>1</v>
      </c>
      <c r="F320" s="201"/>
      <c r="G320" s="180" t="s">
        <v>199</v>
      </c>
      <c r="H320" s="93">
        <v>287</v>
      </c>
      <c r="I320" s="168">
        <f>I321+I322</f>
        <v>0</v>
      </c>
      <c r="J320" s="168">
        <f>J321+J322</f>
        <v>0</v>
      </c>
      <c r="K320" s="168">
        <f>K321+K322</f>
        <v>0</v>
      </c>
      <c r="L320" s="168">
        <f>L321+L322</f>
        <v>0</v>
      </c>
      <c r="M320" s="84"/>
    </row>
    <row r="321" spans="1:13" ht="27" hidden="1" customHeight="1">
      <c r="A321" s="178">
        <v>3</v>
      </c>
      <c r="B321" s="180">
        <v>3</v>
      </c>
      <c r="C321" s="178">
        <v>1</v>
      </c>
      <c r="D321" s="179">
        <v>3</v>
      </c>
      <c r="E321" s="179">
        <v>1</v>
      </c>
      <c r="F321" s="181">
        <v>1</v>
      </c>
      <c r="G321" s="180" t="s">
        <v>200</v>
      </c>
      <c r="H321" s="93">
        <v>288</v>
      </c>
      <c r="I321" s="230">
        <v>0</v>
      </c>
      <c r="J321" s="230">
        <v>0</v>
      </c>
      <c r="K321" s="230">
        <v>0</v>
      </c>
      <c r="L321" s="229">
        <v>0</v>
      </c>
      <c r="M321" s="84"/>
    </row>
    <row r="322" spans="1:13" ht="26.25" hidden="1" customHeight="1">
      <c r="A322" s="178">
        <v>3</v>
      </c>
      <c r="B322" s="180">
        <v>3</v>
      </c>
      <c r="C322" s="178">
        <v>1</v>
      </c>
      <c r="D322" s="179">
        <v>3</v>
      </c>
      <c r="E322" s="179">
        <v>1</v>
      </c>
      <c r="F322" s="181">
        <v>2</v>
      </c>
      <c r="G322" s="180" t="s">
        <v>201</v>
      </c>
      <c r="H322" s="93">
        <v>289</v>
      </c>
      <c r="I322" s="185">
        <v>0</v>
      </c>
      <c r="J322" s="185">
        <v>0</v>
      </c>
      <c r="K322" s="185">
        <v>0</v>
      </c>
      <c r="L322" s="185">
        <v>0</v>
      </c>
      <c r="M322" s="84"/>
    </row>
    <row r="323" spans="1:13" hidden="1">
      <c r="A323" s="178">
        <v>3</v>
      </c>
      <c r="B323" s="180">
        <v>3</v>
      </c>
      <c r="C323" s="178">
        <v>1</v>
      </c>
      <c r="D323" s="179">
        <v>4</v>
      </c>
      <c r="E323" s="179"/>
      <c r="F323" s="181"/>
      <c r="G323" s="180" t="s">
        <v>202</v>
      </c>
      <c r="H323" s="93">
        <v>290</v>
      </c>
      <c r="I323" s="167">
        <f>I324</f>
        <v>0</v>
      </c>
      <c r="J323" s="241">
        <f>J324</f>
        <v>0</v>
      </c>
      <c r="K323" s="168">
        <f>K324</f>
        <v>0</v>
      </c>
      <c r="L323" s="168">
        <f>L324</f>
        <v>0</v>
      </c>
    </row>
    <row r="324" spans="1:13" ht="31.5" hidden="1" customHeight="1">
      <c r="A324" s="182">
        <v>3</v>
      </c>
      <c r="B324" s="178">
        <v>3</v>
      </c>
      <c r="C324" s="179">
        <v>1</v>
      </c>
      <c r="D324" s="179">
        <v>4</v>
      </c>
      <c r="E324" s="179">
        <v>1</v>
      </c>
      <c r="F324" s="181"/>
      <c r="G324" s="180" t="s">
        <v>202</v>
      </c>
      <c r="H324" s="93">
        <v>291</v>
      </c>
      <c r="I324" s="167">
        <f>SUM(I325:I326)</f>
        <v>0</v>
      </c>
      <c r="J324" s="167">
        <f>SUM(J325:J326)</f>
        <v>0</v>
      </c>
      <c r="K324" s="167">
        <f>SUM(K325:K326)</f>
        <v>0</v>
      </c>
      <c r="L324" s="167">
        <f>SUM(L325:L326)</f>
        <v>0</v>
      </c>
      <c r="M324" s="84"/>
    </row>
    <row r="325" spans="1:13" hidden="1">
      <c r="A325" s="182">
        <v>3</v>
      </c>
      <c r="B325" s="178">
        <v>3</v>
      </c>
      <c r="C325" s="179">
        <v>1</v>
      </c>
      <c r="D325" s="179">
        <v>4</v>
      </c>
      <c r="E325" s="179">
        <v>1</v>
      </c>
      <c r="F325" s="181">
        <v>1</v>
      </c>
      <c r="G325" s="180" t="s">
        <v>203</v>
      </c>
      <c r="H325" s="93">
        <v>292</v>
      </c>
      <c r="I325" s="184">
        <v>0</v>
      </c>
      <c r="J325" s="185">
        <v>0</v>
      </c>
      <c r="K325" s="185">
        <v>0</v>
      </c>
      <c r="L325" s="184">
        <v>0</v>
      </c>
    </row>
    <row r="326" spans="1:13" ht="30.75" hidden="1" customHeight="1">
      <c r="A326" s="178">
        <v>3</v>
      </c>
      <c r="B326" s="179">
        <v>3</v>
      </c>
      <c r="C326" s="179">
        <v>1</v>
      </c>
      <c r="D326" s="179">
        <v>4</v>
      </c>
      <c r="E326" s="179">
        <v>1</v>
      </c>
      <c r="F326" s="181">
        <v>2</v>
      </c>
      <c r="G326" s="180" t="s">
        <v>204</v>
      </c>
      <c r="H326" s="93">
        <v>293</v>
      </c>
      <c r="I326" s="185">
        <v>0</v>
      </c>
      <c r="J326" s="230">
        <v>0</v>
      </c>
      <c r="K326" s="230">
        <v>0</v>
      </c>
      <c r="L326" s="229">
        <v>0</v>
      </c>
      <c r="M326" s="84"/>
    </row>
    <row r="327" spans="1:13" ht="26.25" hidden="1" customHeight="1">
      <c r="A327" s="178">
        <v>3</v>
      </c>
      <c r="B327" s="179">
        <v>3</v>
      </c>
      <c r="C327" s="179">
        <v>1</v>
      </c>
      <c r="D327" s="179">
        <v>5</v>
      </c>
      <c r="E327" s="179"/>
      <c r="F327" s="181"/>
      <c r="G327" s="180" t="s">
        <v>205</v>
      </c>
      <c r="H327" s="93">
        <v>294</v>
      </c>
      <c r="I327" s="189">
        <f t="shared" ref="I327:L328" si="28">I328</f>
        <v>0</v>
      </c>
      <c r="J327" s="241">
        <f t="shared" si="28"/>
        <v>0</v>
      </c>
      <c r="K327" s="168">
        <f t="shared" si="28"/>
        <v>0</v>
      </c>
      <c r="L327" s="168">
        <f t="shared" si="28"/>
        <v>0</v>
      </c>
      <c r="M327" s="84"/>
    </row>
    <row r="328" spans="1:13" ht="30" hidden="1" customHeight="1">
      <c r="A328" s="173">
        <v>3</v>
      </c>
      <c r="B328" s="200">
        <v>3</v>
      </c>
      <c r="C328" s="200">
        <v>1</v>
      </c>
      <c r="D328" s="200">
        <v>5</v>
      </c>
      <c r="E328" s="200">
        <v>1</v>
      </c>
      <c r="F328" s="201"/>
      <c r="G328" s="180" t="s">
        <v>205</v>
      </c>
      <c r="H328" s="93">
        <v>295</v>
      </c>
      <c r="I328" s="168">
        <f t="shared" si="28"/>
        <v>0</v>
      </c>
      <c r="J328" s="242">
        <f t="shared" si="28"/>
        <v>0</v>
      </c>
      <c r="K328" s="189">
        <f t="shared" si="28"/>
        <v>0</v>
      </c>
      <c r="L328" s="189">
        <f t="shared" si="28"/>
        <v>0</v>
      </c>
      <c r="M328" s="84"/>
    </row>
    <row r="329" spans="1:13" ht="30" hidden="1" customHeight="1">
      <c r="A329" s="178">
        <v>3</v>
      </c>
      <c r="B329" s="179">
        <v>3</v>
      </c>
      <c r="C329" s="179">
        <v>1</v>
      </c>
      <c r="D329" s="179">
        <v>5</v>
      </c>
      <c r="E329" s="179">
        <v>1</v>
      </c>
      <c r="F329" s="181">
        <v>1</v>
      </c>
      <c r="G329" s="180" t="s">
        <v>206</v>
      </c>
      <c r="H329" s="93">
        <v>296</v>
      </c>
      <c r="I329" s="185">
        <v>0</v>
      </c>
      <c r="J329" s="230">
        <v>0</v>
      </c>
      <c r="K329" s="230">
        <v>0</v>
      </c>
      <c r="L329" s="229">
        <v>0</v>
      </c>
      <c r="M329" s="84"/>
    </row>
    <row r="330" spans="1:13" ht="30" hidden="1" customHeight="1">
      <c r="A330" s="178">
        <v>3</v>
      </c>
      <c r="B330" s="179">
        <v>3</v>
      </c>
      <c r="C330" s="179">
        <v>1</v>
      </c>
      <c r="D330" s="179">
        <v>6</v>
      </c>
      <c r="E330" s="179"/>
      <c r="F330" s="181"/>
      <c r="G330" s="180" t="s">
        <v>176</v>
      </c>
      <c r="H330" s="93">
        <v>297</v>
      </c>
      <c r="I330" s="168">
        <f t="shared" ref="I330:L331" si="29">I331</f>
        <v>0</v>
      </c>
      <c r="J330" s="241">
        <f t="shared" si="29"/>
        <v>0</v>
      </c>
      <c r="K330" s="168">
        <f t="shared" si="29"/>
        <v>0</v>
      </c>
      <c r="L330" s="168">
        <f t="shared" si="29"/>
        <v>0</v>
      </c>
      <c r="M330" s="84"/>
    </row>
    <row r="331" spans="1:13" ht="30" hidden="1" customHeight="1">
      <c r="A331" s="178">
        <v>3</v>
      </c>
      <c r="B331" s="179">
        <v>3</v>
      </c>
      <c r="C331" s="179">
        <v>1</v>
      </c>
      <c r="D331" s="179">
        <v>6</v>
      </c>
      <c r="E331" s="179">
        <v>1</v>
      </c>
      <c r="F331" s="181"/>
      <c r="G331" s="180" t="s">
        <v>176</v>
      </c>
      <c r="H331" s="93">
        <v>298</v>
      </c>
      <c r="I331" s="167">
        <f t="shared" si="29"/>
        <v>0</v>
      </c>
      <c r="J331" s="241">
        <f t="shared" si="29"/>
        <v>0</v>
      </c>
      <c r="K331" s="168">
        <f t="shared" si="29"/>
        <v>0</v>
      </c>
      <c r="L331" s="168">
        <f t="shared" si="29"/>
        <v>0</v>
      </c>
      <c r="M331" s="84"/>
    </row>
    <row r="332" spans="1:13" ht="25.5" hidden="1" customHeight="1">
      <c r="A332" s="178">
        <v>3</v>
      </c>
      <c r="B332" s="179">
        <v>3</v>
      </c>
      <c r="C332" s="179">
        <v>1</v>
      </c>
      <c r="D332" s="179">
        <v>6</v>
      </c>
      <c r="E332" s="179">
        <v>1</v>
      </c>
      <c r="F332" s="181">
        <v>1</v>
      </c>
      <c r="G332" s="180" t="s">
        <v>176</v>
      </c>
      <c r="H332" s="93">
        <v>299</v>
      </c>
      <c r="I332" s="230">
        <v>0</v>
      </c>
      <c r="J332" s="230">
        <v>0</v>
      </c>
      <c r="K332" s="230">
        <v>0</v>
      </c>
      <c r="L332" s="229">
        <v>0</v>
      </c>
      <c r="M332" s="84"/>
    </row>
    <row r="333" spans="1:13" ht="22.5" hidden="1" customHeight="1">
      <c r="A333" s="178">
        <v>3</v>
      </c>
      <c r="B333" s="179">
        <v>3</v>
      </c>
      <c r="C333" s="179">
        <v>1</v>
      </c>
      <c r="D333" s="179">
        <v>7</v>
      </c>
      <c r="E333" s="179"/>
      <c r="F333" s="181"/>
      <c r="G333" s="180" t="s">
        <v>207</v>
      </c>
      <c r="H333" s="93">
        <v>300</v>
      </c>
      <c r="I333" s="167">
        <f>I334</f>
        <v>0</v>
      </c>
      <c r="J333" s="241">
        <f>J334</f>
        <v>0</v>
      </c>
      <c r="K333" s="168">
        <f>K334</f>
        <v>0</v>
      </c>
      <c r="L333" s="168">
        <f>L334</f>
        <v>0</v>
      </c>
      <c r="M333" s="84"/>
    </row>
    <row r="334" spans="1:13" ht="25.5" hidden="1" customHeight="1">
      <c r="A334" s="178">
        <v>3</v>
      </c>
      <c r="B334" s="179">
        <v>3</v>
      </c>
      <c r="C334" s="179">
        <v>1</v>
      </c>
      <c r="D334" s="179">
        <v>7</v>
      </c>
      <c r="E334" s="179">
        <v>1</v>
      </c>
      <c r="F334" s="181"/>
      <c r="G334" s="180" t="s">
        <v>207</v>
      </c>
      <c r="H334" s="93">
        <v>301</v>
      </c>
      <c r="I334" s="167">
        <f>I335+I336</f>
        <v>0</v>
      </c>
      <c r="J334" s="167">
        <f>J335+J336</f>
        <v>0</v>
      </c>
      <c r="K334" s="167">
        <f>K335+K336</f>
        <v>0</v>
      </c>
      <c r="L334" s="167">
        <f>L335+L336</f>
        <v>0</v>
      </c>
      <c r="M334" s="84"/>
    </row>
    <row r="335" spans="1:13" ht="27" hidden="1" customHeight="1">
      <c r="A335" s="178">
        <v>3</v>
      </c>
      <c r="B335" s="179">
        <v>3</v>
      </c>
      <c r="C335" s="179">
        <v>1</v>
      </c>
      <c r="D335" s="179">
        <v>7</v>
      </c>
      <c r="E335" s="179">
        <v>1</v>
      </c>
      <c r="F335" s="181">
        <v>1</v>
      </c>
      <c r="G335" s="180" t="s">
        <v>208</v>
      </c>
      <c r="H335" s="93">
        <v>302</v>
      </c>
      <c r="I335" s="230">
        <v>0</v>
      </c>
      <c r="J335" s="230">
        <v>0</v>
      </c>
      <c r="K335" s="230">
        <v>0</v>
      </c>
      <c r="L335" s="229">
        <v>0</v>
      </c>
      <c r="M335" s="84"/>
    </row>
    <row r="336" spans="1:13" ht="27.75" hidden="1" customHeight="1">
      <c r="A336" s="178">
        <v>3</v>
      </c>
      <c r="B336" s="179">
        <v>3</v>
      </c>
      <c r="C336" s="179">
        <v>1</v>
      </c>
      <c r="D336" s="179">
        <v>7</v>
      </c>
      <c r="E336" s="179">
        <v>1</v>
      </c>
      <c r="F336" s="181">
        <v>2</v>
      </c>
      <c r="G336" s="180" t="s">
        <v>209</v>
      </c>
      <c r="H336" s="93">
        <v>303</v>
      </c>
      <c r="I336" s="185">
        <v>0</v>
      </c>
      <c r="J336" s="185">
        <v>0</v>
      </c>
      <c r="K336" s="185">
        <v>0</v>
      </c>
      <c r="L336" s="185">
        <v>0</v>
      </c>
      <c r="M336" s="84"/>
    </row>
    <row r="337" spans="1:16" ht="38.25" hidden="1" customHeight="1">
      <c r="A337" s="178">
        <v>3</v>
      </c>
      <c r="B337" s="179">
        <v>3</v>
      </c>
      <c r="C337" s="179">
        <v>2</v>
      </c>
      <c r="D337" s="179"/>
      <c r="E337" s="179"/>
      <c r="F337" s="181"/>
      <c r="G337" s="180" t="s">
        <v>210</v>
      </c>
      <c r="H337" s="93">
        <v>304</v>
      </c>
      <c r="I337" s="167">
        <f>SUM(I338+I347+I351+I355+I359+I362+I365)</f>
        <v>0</v>
      </c>
      <c r="J337" s="241">
        <f>SUM(J338+J347+J351+J355+J359+J362+J365)</f>
        <v>0</v>
      </c>
      <c r="K337" s="168">
        <f>SUM(K338+K347+K351+K355+K359+K362+K365)</f>
        <v>0</v>
      </c>
      <c r="L337" s="168">
        <f>SUM(L338+L347+L351+L355+L359+L362+L365)</f>
        <v>0</v>
      </c>
      <c r="M337" s="84"/>
    </row>
    <row r="338" spans="1:16" ht="30" hidden="1" customHeight="1">
      <c r="A338" s="178">
        <v>3</v>
      </c>
      <c r="B338" s="179">
        <v>3</v>
      </c>
      <c r="C338" s="179">
        <v>2</v>
      </c>
      <c r="D338" s="179">
        <v>1</v>
      </c>
      <c r="E338" s="179"/>
      <c r="F338" s="181"/>
      <c r="G338" s="180" t="s">
        <v>158</v>
      </c>
      <c r="H338" s="93">
        <v>305</v>
      </c>
      <c r="I338" s="167">
        <f>I339</f>
        <v>0</v>
      </c>
      <c r="J338" s="241">
        <f>J339</f>
        <v>0</v>
      </c>
      <c r="K338" s="168">
        <f>K339</f>
        <v>0</v>
      </c>
      <c r="L338" s="168">
        <f>L339</f>
        <v>0</v>
      </c>
      <c r="M338" s="84"/>
    </row>
    <row r="339" spans="1:16" hidden="1">
      <c r="A339" s="182">
        <v>3</v>
      </c>
      <c r="B339" s="178">
        <v>3</v>
      </c>
      <c r="C339" s="179">
        <v>2</v>
      </c>
      <c r="D339" s="180">
        <v>1</v>
      </c>
      <c r="E339" s="178">
        <v>1</v>
      </c>
      <c r="F339" s="181"/>
      <c r="G339" s="180" t="s">
        <v>158</v>
      </c>
      <c r="H339" s="93">
        <v>306</v>
      </c>
      <c r="I339" s="167">
        <f t="shared" ref="I339:P339" si="30">SUM(I340:I340)</f>
        <v>0</v>
      </c>
      <c r="J339" s="167">
        <f t="shared" si="30"/>
        <v>0</v>
      </c>
      <c r="K339" s="167">
        <f t="shared" si="30"/>
        <v>0</v>
      </c>
      <c r="L339" s="167">
        <f t="shared" si="30"/>
        <v>0</v>
      </c>
      <c r="M339" s="243">
        <f t="shared" si="30"/>
        <v>0</v>
      </c>
      <c r="N339" s="243">
        <f t="shared" si="30"/>
        <v>0</v>
      </c>
      <c r="O339" s="243">
        <f t="shared" si="30"/>
        <v>0</v>
      </c>
      <c r="P339" s="243">
        <f t="shared" si="30"/>
        <v>0</v>
      </c>
    </row>
    <row r="340" spans="1:16" ht="27.75" hidden="1" customHeight="1">
      <c r="A340" s="182">
        <v>3</v>
      </c>
      <c r="B340" s="178">
        <v>3</v>
      </c>
      <c r="C340" s="179">
        <v>2</v>
      </c>
      <c r="D340" s="180">
        <v>1</v>
      </c>
      <c r="E340" s="178">
        <v>1</v>
      </c>
      <c r="F340" s="181">
        <v>1</v>
      </c>
      <c r="G340" s="180" t="s">
        <v>159</v>
      </c>
      <c r="H340" s="93">
        <v>307</v>
      </c>
      <c r="I340" s="230">
        <v>0</v>
      </c>
      <c r="J340" s="230">
        <v>0</v>
      </c>
      <c r="K340" s="230">
        <v>0</v>
      </c>
      <c r="L340" s="229">
        <v>0</v>
      </c>
      <c r="M340" s="84"/>
    </row>
    <row r="341" spans="1:16" hidden="1">
      <c r="A341" s="182">
        <v>3</v>
      </c>
      <c r="B341" s="178">
        <v>3</v>
      </c>
      <c r="C341" s="179">
        <v>2</v>
      </c>
      <c r="D341" s="180">
        <v>1</v>
      </c>
      <c r="E341" s="178">
        <v>2</v>
      </c>
      <c r="F341" s="181"/>
      <c r="G341" s="202" t="s">
        <v>182</v>
      </c>
      <c r="H341" s="93">
        <v>308</v>
      </c>
      <c r="I341" s="167">
        <f>SUM(I342:I343)</f>
        <v>0</v>
      </c>
      <c r="J341" s="167">
        <f>SUM(J342:J343)</f>
        <v>0</v>
      </c>
      <c r="K341" s="167">
        <f>SUM(K342:K343)</f>
        <v>0</v>
      </c>
      <c r="L341" s="167">
        <f>SUM(L342:L343)</f>
        <v>0</v>
      </c>
    </row>
    <row r="342" spans="1:16" hidden="1">
      <c r="A342" s="182">
        <v>3</v>
      </c>
      <c r="B342" s="178">
        <v>3</v>
      </c>
      <c r="C342" s="179">
        <v>2</v>
      </c>
      <c r="D342" s="180">
        <v>1</v>
      </c>
      <c r="E342" s="178">
        <v>2</v>
      </c>
      <c r="F342" s="181">
        <v>1</v>
      </c>
      <c r="G342" s="202" t="s">
        <v>161</v>
      </c>
      <c r="H342" s="93">
        <v>309</v>
      </c>
      <c r="I342" s="230">
        <v>0</v>
      </c>
      <c r="J342" s="230">
        <v>0</v>
      </c>
      <c r="K342" s="230">
        <v>0</v>
      </c>
      <c r="L342" s="229">
        <v>0</v>
      </c>
    </row>
    <row r="343" spans="1:16" hidden="1">
      <c r="A343" s="182">
        <v>3</v>
      </c>
      <c r="B343" s="178">
        <v>3</v>
      </c>
      <c r="C343" s="179">
        <v>2</v>
      </c>
      <c r="D343" s="180">
        <v>1</v>
      </c>
      <c r="E343" s="178">
        <v>2</v>
      </c>
      <c r="F343" s="181">
        <v>2</v>
      </c>
      <c r="G343" s="202" t="s">
        <v>162</v>
      </c>
      <c r="H343" s="93">
        <v>310</v>
      </c>
      <c r="I343" s="185">
        <v>0</v>
      </c>
      <c r="J343" s="185">
        <v>0</v>
      </c>
      <c r="K343" s="185">
        <v>0</v>
      </c>
      <c r="L343" s="185">
        <v>0</v>
      </c>
    </row>
    <row r="344" spans="1:16" hidden="1">
      <c r="A344" s="182">
        <v>3</v>
      </c>
      <c r="B344" s="178">
        <v>3</v>
      </c>
      <c r="C344" s="179">
        <v>2</v>
      </c>
      <c r="D344" s="180">
        <v>1</v>
      </c>
      <c r="E344" s="178">
        <v>3</v>
      </c>
      <c r="F344" s="181"/>
      <c r="G344" s="202" t="s">
        <v>163</v>
      </c>
      <c r="H344" s="93">
        <v>311</v>
      </c>
      <c r="I344" s="167">
        <f>SUM(I345:I346)</f>
        <v>0</v>
      </c>
      <c r="J344" s="167">
        <f>SUM(J345:J346)</f>
        <v>0</v>
      </c>
      <c r="K344" s="167">
        <f>SUM(K345:K346)</f>
        <v>0</v>
      </c>
      <c r="L344" s="167">
        <f>SUM(L345:L346)</f>
        <v>0</v>
      </c>
    </row>
    <row r="345" spans="1:16" hidden="1">
      <c r="A345" s="182">
        <v>3</v>
      </c>
      <c r="B345" s="178">
        <v>3</v>
      </c>
      <c r="C345" s="179">
        <v>2</v>
      </c>
      <c r="D345" s="180">
        <v>1</v>
      </c>
      <c r="E345" s="178">
        <v>3</v>
      </c>
      <c r="F345" s="181">
        <v>1</v>
      </c>
      <c r="G345" s="202" t="s">
        <v>164</v>
      </c>
      <c r="H345" s="93">
        <v>312</v>
      </c>
      <c r="I345" s="185">
        <v>0</v>
      </c>
      <c r="J345" s="185">
        <v>0</v>
      </c>
      <c r="K345" s="185">
        <v>0</v>
      </c>
      <c r="L345" s="185">
        <v>0</v>
      </c>
    </row>
    <row r="346" spans="1:16" hidden="1">
      <c r="A346" s="182">
        <v>3</v>
      </c>
      <c r="B346" s="178">
        <v>3</v>
      </c>
      <c r="C346" s="179">
        <v>2</v>
      </c>
      <c r="D346" s="180">
        <v>1</v>
      </c>
      <c r="E346" s="178">
        <v>3</v>
      </c>
      <c r="F346" s="181">
        <v>2</v>
      </c>
      <c r="G346" s="202" t="s">
        <v>183</v>
      </c>
      <c r="H346" s="93">
        <v>313</v>
      </c>
      <c r="I346" s="203">
        <v>0</v>
      </c>
      <c r="J346" s="244">
        <v>0</v>
      </c>
      <c r="K346" s="203">
        <v>0</v>
      </c>
      <c r="L346" s="203">
        <v>0</v>
      </c>
    </row>
    <row r="347" spans="1:16" hidden="1">
      <c r="A347" s="190">
        <v>3</v>
      </c>
      <c r="B347" s="190">
        <v>3</v>
      </c>
      <c r="C347" s="199">
        <v>2</v>
      </c>
      <c r="D347" s="202">
        <v>2</v>
      </c>
      <c r="E347" s="199"/>
      <c r="F347" s="201"/>
      <c r="G347" s="202" t="s">
        <v>196</v>
      </c>
      <c r="H347" s="93">
        <v>314</v>
      </c>
      <c r="I347" s="195">
        <f>I348</f>
        <v>0</v>
      </c>
      <c r="J347" s="245">
        <f>J348</f>
        <v>0</v>
      </c>
      <c r="K347" s="196">
        <f>K348</f>
        <v>0</v>
      </c>
      <c r="L347" s="196">
        <f>L348</f>
        <v>0</v>
      </c>
    </row>
    <row r="348" spans="1:16" hidden="1">
      <c r="A348" s="182">
        <v>3</v>
      </c>
      <c r="B348" s="182">
        <v>3</v>
      </c>
      <c r="C348" s="178">
        <v>2</v>
      </c>
      <c r="D348" s="180">
        <v>2</v>
      </c>
      <c r="E348" s="178">
        <v>1</v>
      </c>
      <c r="F348" s="181"/>
      <c r="G348" s="202" t="s">
        <v>196</v>
      </c>
      <c r="H348" s="93">
        <v>315</v>
      </c>
      <c r="I348" s="167">
        <f>SUM(I349:I350)</f>
        <v>0</v>
      </c>
      <c r="J348" s="208">
        <f>SUM(J349:J350)</f>
        <v>0</v>
      </c>
      <c r="K348" s="168">
        <f>SUM(K349:K350)</f>
        <v>0</v>
      </c>
      <c r="L348" s="168">
        <f>SUM(L349:L350)</f>
        <v>0</v>
      </c>
    </row>
    <row r="349" spans="1:16" hidden="1">
      <c r="A349" s="182">
        <v>3</v>
      </c>
      <c r="B349" s="182">
        <v>3</v>
      </c>
      <c r="C349" s="178">
        <v>2</v>
      </c>
      <c r="D349" s="180">
        <v>2</v>
      </c>
      <c r="E349" s="182">
        <v>1</v>
      </c>
      <c r="F349" s="213">
        <v>1</v>
      </c>
      <c r="G349" s="180" t="s">
        <v>197</v>
      </c>
      <c r="H349" s="93">
        <v>316</v>
      </c>
      <c r="I349" s="185">
        <v>0</v>
      </c>
      <c r="J349" s="185">
        <v>0</v>
      </c>
      <c r="K349" s="185">
        <v>0</v>
      </c>
      <c r="L349" s="185">
        <v>0</v>
      </c>
    </row>
    <row r="350" spans="1:16" hidden="1">
      <c r="A350" s="190">
        <v>3</v>
      </c>
      <c r="B350" s="190">
        <v>3</v>
      </c>
      <c r="C350" s="191">
        <v>2</v>
      </c>
      <c r="D350" s="192">
        <v>2</v>
      </c>
      <c r="E350" s="193">
        <v>1</v>
      </c>
      <c r="F350" s="221">
        <v>2</v>
      </c>
      <c r="G350" s="193" t="s">
        <v>198</v>
      </c>
      <c r="H350" s="93">
        <v>317</v>
      </c>
      <c r="I350" s="185">
        <v>0</v>
      </c>
      <c r="J350" s="185">
        <v>0</v>
      </c>
      <c r="K350" s="185">
        <v>0</v>
      </c>
      <c r="L350" s="185">
        <v>0</v>
      </c>
    </row>
    <row r="351" spans="1:16" ht="23.25" hidden="1" customHeight="1">
      <c r="A351" s="182">
        <v>3</v>
      </c>
      <c r="B351" s="182">
        <v>3</v>
      </c>
      <c r="C351" s="178">
        <v>2</v>
      </c>
      <c r="D351" s="179">
        <v>3</v>
      </c>
      <c r="E351" s="180"/>
      <c r="F351" s="213"/>
      <c r="G351" s="180" t="s">
        <v>199</v>
      </c>
      <c r="H351" s="93">
        <v>318</v>
      </c>
      <c r="I351" s="167">
        <f>I352</f>
        <v>0</v>
      </c>
      <c r="J351" s="208">
        <f>J352</f>
        <v>0</v>
      </c>
      <c r="K351" s="168">
        <f>K352</f>
        <v>0</v>
      </c>
      <c r="L351" s="168">
        <f>L352</f>
        <v>0</v>
      </c>
      <c r="M351" s="84"/>
    </row>
    <row r="352" spans="1:16" ht="27.75" hidden="1" customHeight="1">
      <c r="A352" s="182">
        <v>3</v>
      </c>
      <c r="B352" s="182">
        <v>3</v>
      </c>
      <c r="C352" s="178">
        <v>2</v>
      </c>
      <c r="D352" s="179">
        <v>3</v>
      </c>
      <c r="E352" s="180">
        <v>1</v>
      </c>
      <c r="F352" s="213"/>
      <c r="G352" s="180" t="s">
        <v>199</v>
      </c>
      <c r="H352" s="93">
        <v>319</v>
      </c>
      <c r="I352" s="167">
        <f>I353+I354</f>
        <v>0</v>
      </c>
      <c r="J352" s="167">
        <f>J353+J354</f>
        <v>0</v>
      </c>
      <c r="K352" s="167">
        <f>K353+K354</f>
        <v>0</v>
      </c>
      <c r="L352" s="167">
        <f>L353+L354</f>
        <v>0</v>
      </c>
      <c r="M352" s="84"/>
    </row>
    <row r="353" spans="1:13" ht="28.5" hidden="1" customHeight="1">
      <c r="A353" s="182">
        <v>3</v>
      </c>
      <c r="B353" s="182">
        <v>3</v>
      </c>
      <c r="C353" s="178">
        <v>2</v>
      </c>
      <c r="D353" s="179">
        <v>3</v>
      </c>
      <c r="E353" s="180">
        <v>1</v>
      </c>
      <c r="F353" s="213">
        <v>1</v>
      </c>
      <c r="G353" s="180" t="s">
        <v>200</v>
      </c>
      <c r="H353" s="93">
        <v>320</v>
      </c>
      <c r="I353" s="230">
        <v>0</v>
      </c>
      <c r="J353" s="230">
        <v>0</v>
      </c>
      <c r="K353" s="230">
        <v>0</v>
      </c>
      <c r="L353" s="229">
        <v>0</v>
      </c>
      <c r="M353" s="84"/>
    </row>
    <row r="354" spans="1:13" ht="27.75" hidden="1" customHeight="1">
      <c r="A354" s="182">
        <v>3</v>
      </c>
      <c r="B354" s="182">
        <v>3</v>
      </c>
      <c r="C354" s="178">
        <v>2</v>
      </c>
      <c r="D354" s="179">
        <v>3</v>
      </c>
      <c r="E354" s="180">
        <v>1</v>
      </c>
      <c r="F354" s="213">
        <v>2</v>
      </c>
      <c r="G354" s="180" t="s">
        <v>201</v>
      </c>
      <c r="H354" s="93">
        <v>321</v>
      </c>
      <c r="I354" s="185">
        <v>0</v>
      </c>
      <c r="J354" s="185">
        <v>0</v>
      </c>
      <c r="K354" s="185">
        <v>0</v>
      </c>
      <c r="L354" s="185">
        <v>0</v>
      </c>
      <c r="M354" s="84"/>
    </row>
    <row r="355" spans="1:13" hidden="1">
      <c r="A355" s="182">
        <v>3</v>
      </c>
      <c r="B355" s="182">
        <v>3</v>
      </c>
      <c r="C355" s="178">
        <v>2</v>
      </c>
      <c r="D355" s="179">
        <v>4</v>
      </c>
      <c r="E355" s="179"/>
      <c r="F355" s="181"/>
      <c r="G355" s="180" t="s">
        <v>202</v>
      </c>
      <c r="H355" s="93">
        <v>322</v>
      </c>
      <c r="I355" s="167">
        <f>I356</f>
        <v>0</v>
      </c>
      <c r="J355" s="208">
        <f>J356</f>
        <v>0</v>
      </c>
      <c r="K355" s="168">
        <f>K356</f>
        <v>0</v>
      </c>
      <c r="L355" s="168">
        <f>L356</f>
        <v>0</v>
      </c>
    </row>
    <row r="356" spans="1:13" hidden="1">
      <c r="A356" s="198">
        <v>3</v>
      </c>
      <c r="B356" s="198">
        <v>3</v>
      </c>
      <c r="C356" s="173">
        <v>2</v>
      </c>
      <c r="D356" s="171">
        <v>4</v>
      </c>
      <c r="E356" s="171">
        <v>1</v>
      </c>
      <c r="F356" s="174"/>
      <c r="G356" s="180" t="s">
        <v>202</v>
      </c>
      <c r="H356" s="93">
        <v>323</v>
      </c>
      <c r="I356" s="188">
        <f>SUM(I357:I358)</f>
        <v>0</v>
      </c>
      <c r="J356" s="210">
        <f>SUM(J357:J358)</f>
        <v>0</v>
      </c>
      <c r="K356" s="189">
        <f>SUM(K357:K358)</f>
        <v>0</v>
      </c>
      <c r="L356" s="189">
        <f>SUM(L357:L358)</f>
        <v>0</v>
      </c>
    </row>
    <row r="357" spans="1:13" ht="30.75" hidden="1" customHeight="1">
      <c r="A357" s="182">
        <v>3</v>
      </c>
      <c r="B357" s="182">
        <v>3</v>
      </c>
      <c r="C357" s="178">
        <v>2</v>
      </c>
      <c r="D357" s="179">
        <v>4</v>
      </c>
      <c r="E357" s="179">
        <v>1</v>
      </c>
      <c r="F357" s="181">
        <v>1</v>
      </c>
      <c r="G357" s="180" t="s">
        <v>203</v>
      </c>
      <c r="H357" s="93">
        <v>324</v>
      </c>
      <c r="I357" s="185">
        <v>0</v>
      </c>
      <c r="J357" s="185">
        <v>0</v>
      </c>
      <c r="K357" s="185">
        <v>0</v>
      </c>
      <c r="L357" s="185">
        <v>0</v>
      </c>
      <c r="M357" s="84"/>
    </row>
    <row r="358" spans="1:13" hidden="1">
      <c r="A358" s="182">
        <v>3</v>
      </c>
      <c r="B358" s="182">
        <v>3</v>
      </c>
      <c r="C358" s="178">
        <v>2</v>
      </c>
      <c r="D358" s="179">
        <v>4</v>
      </c>
      <c r="E358" s="179">
        <v>1</v>
      </c>
      <c r="F358" s="181">
        <v>2</v>
      </c>
      <c r="G358" s="180" t="s">
        <v>211</v>
      </c>
      <c r="H358" s="93">
        <v>325</v>
      </c>
      <c r="I358" s="185">
        <v>0</v>
      </c>
      <c r="J358" s="185">
        <v>0</v>
      </c>
      <c r="K358" s="185">
        <v>0</v>
      </c>
      <c r="L358" s="185">
        <v>0</v>
      </c>
    </row>
    <row r="359" spans="1:13" hidden="1">
      <c r="A359" s="182">
        <v>3</v>
      </c>
      <c r="B359" s="182">
        <v>3</v>
      </c>
      <c r="C359" s="178">
        <v>2</v>
      </c>
      <c r="D359" s="179">
        <v>5</v>
      </c>
      <c r="E359" s="179"/>
      <c r="F359" s="181"/>
      <c r="G359" s="180" t="s">
        <v>205</v>
      </c>
      <c r="H359" s="93">
        <v>326</v>
      </c>
      <c r="I359" s="167">
        <f t="shared" ref="I359:L360" si="31">I360</f>
        <v>0</v>
      </c>
      <c r="J359" s="208">
        <f t="shared" si="31"/>
        <v>0</v>
      </c>
      <c r="K359" s="168">
        <f t="shared" si="31"/>
        <v>0</v>
      </c>
      <c r="L359" s="168">
        <f t="shared" si="31"/>
        <v>0</v>
      </c>
    </row>
    <row r="360" spans="1:13" hidden="1">
      <c r="A360" s="198">
        <v>3</v>
      </c>
      <c r="B360" s="198">
        <v>3</v>
      </c>
      <c r="C360" s="173">
        <v>2</v>
      </c>
      <c r="D360" s="171">
        <v>5</v>
      </c>
      <c r="E360" s="171">
        <v>1</v>
      </c>
      <c r="F360" s="174"/>
      <c r="G360" s="180" t="s">
        <v>205</v>
      </c>
      <c r="H360" s="93">
        <v>327</v>
      </c>
      <c r="I360" s="188">
        <f t="shared" si="31"/>
        <v>0</v>
      </c>
      <c r="J360" s="210">
        <f t="shared" si="31"/>
        <v>0</v>
      </c>
      <c r="K360" s="189">
        <f t="shared" si="31"/>
        <v>0</v>
      </c>
      <c r="L360" s="189">
        <f t="shared" si="31"/>
        <v>0</v>
      </c>
    </row>
    <row r="361" spans="1:13" hidden="1">
      <c r="A361" s="182">
        <v>3</v>
      </c>
      <c r="B361" s="182">
        <v>3</v>
      </c>
      <c r="C361" s="178">
        <v>2</v>
      </c>
      <c r="D361" s="179">
        <v>5</v>
      </c>
      <c r="E361" s="179">
        <v>1</v>
      </c>
      <c r="F361" s="181">
        <v>1</v>
      </c>
      <c r="G361" s="180" t="s">
        <v>205</v>
      </c>
      <c r="H361" s="93">
        <v>328</v>
      </c>
      <c r="I361" s="230">
        <v>0</v>
      </c>
      <c r="J361" s="230">
        <v>0</v>
      </c>
      <c r="K361" s="230">
        <v>0</v>
      </c>
      <c r="L361" s="229">
        <v>0</v>
      </c>
    </row>
    <row r="362" spans="1:13" ht="30.75" hidden="1" customHeight="1">
      <c r="A362" s="182">
        <v>3</v>
      </c>
      <c r="B362" s="182">
        <v>3</v>
      </c>
      <c r="C362" s="178">
        <v>2</v>
      </c>
      <c r="D362" s="179">
        <v>6</v>
      </c>
      <c r="E362" s="179"/>
      <c r="F362" s="181"/>
      <c r="G362" s="180" t="s">
        <v>176</v>
      </c>
      <c r="H362" s="93">
        <v>329</v>
      </c>
      <c r="I362" s="167">
        <f t="shared" ref="I362:L363" si="32">I363</f>
        <v>0</v>
      </c>
      <c r="J362" s="208">
        <f t="shared" si="32"/>
        <v>0</v>
      </c>
      <c r="K362" s="168">
        <f t="shared" si="32"/>
        <v>0</v>
      </c>
      <c r="L362" s="168">
        <f t="shared" si="32"/>
        <v>0</v>
      </c>
      <c r="M362" s="84"/>
    </row>
    <row r="363" spans="1:13" ht="25.5" hidden="1" customHeight="1">
      <c r="A363" s="182">
        <v>3</v>
      </c>
      <c r="B363" s="182">
        <v>3</v>
      </c>
      <c r="C363" s="178">
        <v>2</v>
      </c>
      <c r="D363" s="179">
        <v>6</v>
      </c>
      <c r="E363" s="179">
        <v>1</v>
      </c>
      <c r="F363" s="181"/>
      <c r="G363" s="180" t="s">
        <v>176</v>
      </c>
      <c r="H363" s="93">
        <v>330</v>
      </c>
      <c r="I363" s="167">
        <f t="shared" si="32"/>
        <v>0</v>
      </c>
      <c r="J363" s="208">
        <f t="shared" si="32"/>
        <v>0</v>
      </c>
      <c r="K363" s="168">
        <f t="shared" si="32"/>
        <v>0</v>
      </c>
      <c r="L363" s="168">
        <f t="shared" si="32"/>
        <v>0</v>
      </c>
      <c r="M363" s="84"/>
    </row>
    <row r="364" spans="1:13" ht="24" hidden="1" customHeight="1">
      <c r="A364" s="190">
        <v>3</v>
      </c>
      <c r="B364" s="190">
        <v>3</v>
      </c>
      <c r="C364" s="191">
        <v>2</v>
      </c>
      <c r="D364" s="192">
        <v>6</v>
      </c>
      <c r="E364" s="192">
        <v>1</v>
      </c>
      <c r="F364" s="194">
        <v>1</v>
      </c>
      <c r="G364" s="193" t="s">
        <v>176</v>
      </c>
      <c r="H364" s="93">
        <v>331</v>
      </c>
      <c r="I364" s="230">
        <v>0</v>
      </c>
      <c r="J364" s="230">
        <v>0</v>
      </c>
      <c r="K364" s="230">
        <v>0</v>
      </c>
      <c r="L364" s="229">
        <v>0</v>
      </c>
      <c r="M364" s="84"/>
    </row>
    <row r="365" spans="1:13" ht="28.5" hidden="1" customHeight="1">
      <c r="A365" s="182">
        <v>3</v>
      </c>
      <c r="B365" s="182">
        <v>3</v>
      </c>
      <c r="C365" s="178">
        <v>2</v>
      </c>
      <c r="D365" s="179">
        <v>7</v>
      </c>
      <c r="E365" s="179"/>
      <c r="F365" s="181"/>
      <c r="G365" s="180" t="s">
        <v>207</v>
      </c>
      <c r="H365" s="93">
        <v>332</v>
      </c>
      <c r="I365" s="167">
        <f>I366</f>
        <v>0</v>
      </c>
      <c r="J365" s="208">
        <f>J366</f>
        <v>0</v>
      </c>
      <c r="K365" s="168">
        <f>K366</f>
        <v>0</v>
      </c>
      <c r="L365" s="168">
        <f>L366</f>
        <v>0</v>
      </c>
      <c r="M365" s="84"/>
    </row>
    <row r="366" spans="1:13" ht="28.5" hidden="1" customHeight="1">
      <c r="A366" s="190">
        <v>3</v>
      </c>
      <c r="B366" s="190">
        <v>3</v>
      </c>
      <c r="C366" s="191">
        <v>2</v>
      </c>
      <c r="D366" s="192">
        <v>7</v>
      </c>
      <c r="E366" s="192">
        <v>1</v>
      </c>
      <c r="F366" s="194"/>
      <c r="G366" s="180" t="s">
        <v>207</v>
      </c>
      <c r="H366" s="93">
        <v>333</v>
      </c>
      <c r="I366" s="167">
        <f>SUM(I367:I368)</f>
        <v>0</v>
      </c>
      <c r="J366" s="167">
        <f>SUM(J367:J368)</f>
        <v>0</v>
      </c>
      <c r="K366" s="167">
        <f>SUM(K367:K368)</f>
        <v>0</v>
      </c>
      <c r="L366" s="167">
        <f>SUM(L367:L368)</f>
        <v>0</v>
      </c>
      <c r="M366" s="84"/>
    </row>
    <row r="367" spans="1:13" ht="27" hidden="1" customHeight="1">
      <c r="A367" s="182">
        <v>3</v>
      </c>
      <c r="B367" s="182">
        <v>3</v>
      </c>
      <c r="C367" s="178">
        <v>2</v>
      </c>
      <c r="D367" s="179">
        <v>7</v>
      </c>
      <c r="E367" s="179">
        <v>1</v>
      </c>
      <c r="F367" s="181">
        <v>1</v>
      </c>
      <c r="G367" s="180" t="s">
        <v>208</v>
      </c>
      <c r="H367" s="93">
        <v>334</v>
      </c>
      <c r="I367" s="230">
        <v>0</v>
      </c>
      <c r="J367" s="230">
        <v>0</v>
      </c>
      <c r="K367" s="230">
        <v>0</v>
      </c>
      <c r="L367" s="229">
        <v>0</v>
      </c>
      <c r="M367" s="84"/>
    </row>
    <row r="368" spans="1:13" ht="30" hidden="1" customHeight="1">
      <c r="A368" s="182">
        <v>3</v>
      </c>
      <c r="B368" s="182">
        <v>3</v>
      </c>
      <c r="C368" s="178">
        <v>2</v>
      </c>
      <c r="D368" s="179">
        <v>7</v>
      </c>
      <c r="E368" s="179">
        <v>1</v>
      </c>
      <c r="F368" s="181">
        <v>2</v>
      </c>
      <c r="G368" s="180" t="s">
        <v>209</v>
      </c>
      <c r="H368" s="93">
        <v>335</v>
      </c>
      <c r="I368" s="185">
        <v>0</v>
      </c>
      <c r="J368" s="185">
        <v>0</v>
      </c>
      <c r="K368" s="185">
        <v>0</v>
      </c>
      <c r="L368" s="185">
        <v>0</v>
      </c>
      <c r="M368" s="84"/>
    </row>
    <row r="369" spans="1:13" ht="39.75" customHeight="1">
      <c r="A369" s="149"/>
      <c r="B369" s="149"/>
      <c r="C369" s="150"/>
      <c r="D369" s="246"/>
      <c r="E369" s="247"/>
      <c r="F369" s="248"/>
      <c r="G369" s="249" t="s">
        <v>212</v>
      </c>
      <c r="H369" s="93">
        <v>336</v>
      </c>
      <c r="I369" s="218">
        <f>SUM(I34+I185)</f>
        <v>196000</v>
      </c>
      <c r="J369" s="218">
        <f>SUM(J34+J185)</f>
        <v>196000</v>
      </c>
      <c r="K369" s="218">
        <f>SUM(K34+K185)</f>
        <v>194494.19</v>
      </c>
      <c r="L369" s="218">
        <f>SUM(L34+L185)</f>
        <v>194494.19</v>
      </c>
      <c r="M369" s="84"/>
    </row>
    <row r="370" spans="1:13" ht="18.75" customHeight="1">
      <c r="G370" s="169"/>
      <c r="H370" s="93"/>
      <c r="I370" s="250"/>
      <c r="J370" s="251"/>
      <c r="K370" s="251"/>
      <c r="L370" s="251"/>
    </row>
    <row r="371" spans="1:13" ht="23.25" customHeight="1">
      <c r="A371" s="491" t="s">
        <v>252</v>
      </c>
      <c r="B371" s="491"/>
      <c r="C371" s="491"/>
      <c r="D371" s="491"/>
      <c r="E371" s="491"/>
      <c r="F371" s="491"/>
      <c r="G371" s="491"/>
      <c r="H371" s="252"/>
      <c r="I371" s="253"/>
      <c r="J371" s="492" t="s">
        <v>213</v>
      </c>
      <c r="K371" s="492"/>
      <c r="L371" s="492"/>
    </row>
    <row r="372" spans="1:13" ht="18.75" customHeight="1">
      <c r="A372" s="255"/>
      <c r="B372" s="255"/>
      <c r="C372" s="255"/>
      <c r="D372" s="493" t="s">
        <v>423</v>
      </c>
      <c r="E372" s="493"/>
      <c r="F372" s="493"/>
      <c r="G372" s="493"/>
      <c r="I372" s="126" t="s">
        <v>214</v>
      </c>
      <c r="K372" s="494" t="s">
        <v>215</v>
      </c>
      <c r="L372" s="494"/>
    </row>
    <row r="373" spans="1:13" ht="12.75" customHeight="1">
      <c r="I373" s="101"/>
      <c r="K373" s="101"/>
      <c r="L373" s="101"/>
    </row>
    <row r="374" spans="1:13" ht="15.75" customHeight="1">
      <c r="A374" s="491" t="s">
        <v>216</v>
      </c>
      <c r="B374" s="491"/>
      <c r="C374" s="491"/>
      <c r="D374" s="491"/>
      <c r="E374" s="491"/>
      <c r="F374" s="491"/>
      <c r="G374" s="491"/>
      <c r="I374" s="101"/>
      <c r="J374" s="495" t="s">
        <v>217</v>
      </c>
      <c r="K374" s="495"/>
      <c r="L374" s="495"/>
    </row>
    <row r="375" spans="1:13" ht="33.75" customHeight="1">
      <c r="D375" s="496" t="s">
        <v>424</v>
      </c>
      <c r="E375" s="476"/>
      <c r="F375" s="476"/>
      <c r="G375" s="476"/>
      <c r="H375" s="129"/>
      <c r="I375" s="102" t="s">
        <v>214</v>
      </c>
      <c r="K375" s="494" t="s">
        <v>215</v>
      </c>
      <c r="L375" s="494"/>
    </row>
    <row r="376" spans="1:13" ht="7.5" customHeight="1"/>
    <row r="377" spans="1:13" ht="8.25" customHeight="1">
      <c r="H377" s="128" t="s">
        <v>218</v>
      </c>
    </row>
  </sheetData>
  <mergeCells count="32">
    <mergeCell ref="G29:H29"/>
    <mergeCell ref="A31:F32"/>
    <mergeCell ref="G31:G32"/>
    <mergeCell ref="H31:H32"/>
    <mergeCell ref="I31:J31"/>
    <mergeCell ref="A374:G374"/>
    <mergeCell ref="J374:L374"/>
    <mergeCell ref="D375:G375"/>
    <mergeCell ref="K375:L375"/>
    <mergeCell ref="K31:K32"/>
    <mergeCell ref="L31:L32"/>
    <mergeCell ref="A33:F33"/>
    <mergeCell ref="A371:G371"/>
    <mergeCell ref="J371:L371"/>
    <mergeCell ref="D372:G372"/>
    <mergeCell ref="K372:L372"/>
    <mergeCell ref="A27:I27"/>
    <mergeCell ref="E21:K21"/>
    <mergeCell ref="A22:L22"/>
    <mergeCell ref="A26:I26"/>
    <mergeCell ref="G15:K15"/>
    <mergeCell ref="G19:K19"/>
    <mergeCell ref="G14:K14"/>
    <mergeCell ref="B16:L16"/>
    <mergeCell ref="G18:K18"/>
    <mergeCell ref="J1:L1"/>
    <mergeCell ref="J2:L2"/>
    <mergeCell ref="A10:L10"/>
    <mergeCell ref="A7:L7"/>
    <mergeCell ref="A9:L9"/>
    <mergeCell ref="G12:K12"/>
    <mergeCell ref="A13:L13"/>
  </mergeCells>
  <pageMargins left="0.70866141732282995" right="0.70866141732282995" top="0.74803149606299002" bottom="0.74803149606299002" header="0.31496062992126" footer="0.31496062992126"/>
  <pageSetup paperSize="9" scale="78" fitToHeight="0" orientation="portrait" r:id="rId1"/>
  <headerFooter alignWithMargins="0">
    <oddHeader>&amp;C&amp;P</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26937D-D3DF-49B0-8BD9-7F94FCC7E4D4}">
  <dimension ref="A1:R377"/>
  <sheetViews>
    <sheetView topLeftCell="A6" workbookViewId="0">
      <selection activeCell="Q371" sqref="Q371"/>
    </sheetView>
  </sheetViews>
  <sheetFormatPr defaultColWidth="9.140625" defaultRowHeight="12.75"/>
  <cols>
    <col min="1" max="4" width="2" style="128" customWidth="1"/>
    <col min="5" max="5" width="2.140625" style="128" customWidth="1"/>
    <col min="6" max="6" width="3.5703125" style="138" customWidth="1"/>
    <col min="7" max="7" width="34.28515625" style="128" customWidth="1"/>
    <col min="8" max="8" width="4.7109375" style="128" customWidth="1"/>
    <col min="9" max="12" width="12.85546875" style="128" customWidth="1"/>
    <col min="13" max="13" width="0.140625" style="128" hidden="1" customWidth="1"/>
    <col min="14" max="14" width="6.140625" style="128" hidden="1" customWidth="1"/>
    <col min="15" max="15" width="8.85546875" style="128" hidden="1" customWidth="1"/>
    <col min="16" max="16" width="9.140625" style="128"/>
    <col min="17" max="17" width="6.140625" style="128" customWidth="1"/>
    <col min="18" max="18" width="9.140625" style="128"/>
    <col min="19" max="16384" width="9.140625" style="84"/>
  </cols>
  <sheetData>
    <row r="1" spans="1:17" ht="24.75" customHeight="1">
      <c r="G1" s="85"/>
      <c r="H1" s="86"/>
      <c r="I1" s="103"/>
      <c r="J1" s="479" t="s">
        <v>0</v>
      </c>
      <c r="K1" s="479"/>
      <c r="L1" s="479"/>
      <c r="M1" s="87"/>
      <c r="N1" s="136"/>
      <c r="O1" s="136"/>
      <c r="P1" s="136"/>
      <c r="Q1" s="136"/>
    </row>
    <row r="2" spans="1:17" ht="13.5" customHeight="1">
      <c r="H2" s="86"/>
      <c r="I2" s="104"/>
      <c r="J2" s="480" t="s">
        <v>1</v>
      </c>
      <c r="K2" s="480"/>
      <c r="L2" s="480"/>
      <c r="M2" s="87"/>
      <c r="N2" s="136"/>
      <c r="O2" s="136"/>
      <c r="P2" s="136"/>
      <c r="Q2" s="88"/>
    </row>
    <row r="3" spans="1:17" ht="5.25" customHeight="1">
      <c r="H3" s="130"/>
      <c r="I3" s="136"/>
      <c r="J3" s="136"/>
      <c r="K3" s="131"/>
      <c r="L3" s="131"/>
      <c r="M3" s="87"/>
      <c r="N3" s="136"/>
      <c r="O3" s="136"/>
      <c r="P3" s="136"/>
      <c r="Q3" s="88"/>
    </row>
    <row r="4" spans="1:17" ht="6" customHeight="1">
      <c r="G4" s="89" t="s">
        <v>2</v>
      </c>
      <c r="H4" s="86"/>
      <c r="J4" s="131"/>
      <c r="K4" s="131"/>
      <c r="L4" s="131"/>
      <c r="M4" s="87"/>
      <c r="N4" s="136"/>
      <c r="O4" s="136"/>
      <c r="P4" s="136"/>
      <c r="Q4" s="88"/>
    </row>
    <row r="5" spans="1:17" ht="5.25" customHeight="1">
      <c r="H5" s="86"/>
      <c r="J5" s="131"/>
      <c r="K5" s="131"/>
      <c r="L5" s="131"/>
      <c r="M5" s="87"/>
      <c r="N5" s="136"/>
      <c r="O5" s="136"/>
      <c r="P5" s="136"/>
      <c r="Q5" s="88"/>
    </row>
    <row r="6" spans="1:17" ht="3.75" customHeight="1">
      <c r="H6" s="86"/>
      <c r="J6" s="132"/>
      <c r="K6" s="131"/>
      <c r="L6" s="131"/>
      <c r="M6" s="87"/>
      <c r="N6" s="136"/>
      <c r="O6" s="136"/>
      <c r="P6" s="136"/>
    </row>
    <row r="7" spans="1:17" ht="36.75" customHeight="1">
      <c r="A7" s="482" t="s">
        <v>406</v>
      </c>
      <c r="B7" s="482"/>
      <c r="C7" s="482"/>
      <c r="D7" s="482"/>
      <c r="E7" s="482"/>
      <c r="F7" s="482"/>
      <c r="G7" s="482"/>
      <c r="H7" s="482"/>
      <c r="I7" s="482"/>
      <c r="J7" s="482"/>
      <c r="K7" s="482"/>
      <c r="L7" s="482"/>
      <c r="M7" s="133"/>
      <c r="N7" s="133"/>
      <c r="O7" s="133"/>
      <c r="P7" s="133"/>
      <c r="Q7" s="133"/>
    </row>
    <row r="8" spans="1:17" ht="12" customHeight="1">
      <c r="G8" s="133"/>
      <c r="H8" s="134"/>
      <c r="I8" s="134"/>
      <c r="J8" s="135"/>
      <c r="K8" s="135"/>
      <c r="L8" s="100"/>
      <c r="M8" s="87"/>
    </row>
    <row r="9" spans="1:17" ht="18" customHeight="1">
      <c r="A9" s="483" t="s">
        <v>3</v>
      </c>
      <c r="B9" s="483"/>
      <c r="C9" s="483"/>
      <c r="D9" s="483"/>
      <c r="E9" s="483"/>
      <c r="F9" s="483"/>
      <c r="G9" s="483"/>
      <c r="H9" s="483"/>
      <c r="I9" s="483"/>
      <c r="J9" s="483"/>
      <c r="K9" s="483"/>
      <c r="L9" s="483"/>
      <c r="M9" s="87"/>
    </row>
    <row r="10" spans="1:17" ht="18.75" customHeight="1">
      <c r="A10" s="481" t="s">
        <v>4</v>
      </c>
      <c r="B10" s="475"/>
      <c r="C10" s="475"/>
      <c r="D10" s="475"/>
      <c r="E10" s="475"/>
      <c r="F10" s="475"/>
      <c r="G10" s="475"/>
      <c r="H10" s="475"/>
      <c r="I10" s="475"/>
      <c r="J10" s="475"/>
      <c r="K10" s="475"/>
      <c r="L10" s="475"/>
      <c r="M10" s="87"/>
    </row>
    <row r="11" spans="1:17" ht="7.5" customHeight="1">
      <c r="A11" s="137"/>
      <c r="B11" s="136"/>
      <c r="C11" s="136"/>
      <c r="D11" s="136"/>
      <c r="E11" s="136"/>
      <c r="F11" s="136"/>
      <c r="G11" s="136"/>
      <c r="H11" s="136"/>
      <c r="I11" s="136"/>
      <c r="J11" s="136"/>
      <c r="K11" s="136"/>
      <c r="L11" s="136"/>
      <c r="M11" s="87"/>
    </row>
    <row r="12" spans="1:17" ht="14.25" customHeight="1">
      <c r="A12" s="137"/>
      <c r="B12" s="136"/>
      <c r="C12" s="136"/>
      <c r="D12" s="136"/>
      <c r="E12" s="136"/>
      <c r="F12" s="136"/>
      <c r="G12" s="471" t="s">
        <v>407</v>
      </c>
      <c r="H12" s="471"/>
      <c r="I12" s="471"/>
      <c r="J12" s="471"/>
      <c r="K12" s="471"/>
      <c r="L12" s="136"/>
      <c r="M12" s="87"/>
    </row>
    <row r="13" spans="1:17" ht="16.5" customHeight="1">
      <c r="A13" s="472" t="s">
        <v>408</v>
      </c>
      <c r="B13" s="472"/>
      <c r="C13" s="472"/>
      <c r="D13" s="472"/>
      <c r="E13" s="472"/>
      <c r="F13" s="472"/>
      <c r="G13" s="472"/>
      <c r="H13" s="472"/>
      <c r="I13" s="472"/>
      <c r="J13" s="472"/>
      <c r="K13" s="472"/>
      <c r="L13" s="472"/>
      <c r="M13" s="87"/>
      <c r="P13" s="128" t="s">
        <v>5</v>
      </c>
    </row>
    <row r="14" spans="1:17" ht="15.75" customHeight="1">
      <c r="G14" s="473" t="s">
        <v>409</v>
      </c>
      <c r="H14" s="473"/>
      <c r="I14" s="473"/>
      <c r="J14" s="473"/>
      <c r="K14" s="473"/>
      <c r="M14" s="87"/>
    </row>
    <row r="15" spans="1:17" ht="12" customHeight="1">
      <c r="G15" s="474" t="s">
        <v>410</v>
      </c>
      <c r="H15" s="474"/>
      <c r="I15" s="474"/>
      <c r="J15" s="474"/>
      <c r="K15" s="474"/>
    </row>
    <row r="16" spans="1:17" ht="12" customHeight="1">
      <c r="B16" s="472" t="s">
        <v>6</v>
      </c>
      <c r="C16" s="472"/>
      <c r="D16" s="472"/>
      <c r="E16" s="472"/>
      <c r="F16" s="472"/>
      <c r="G16" s="472"/>
      <c r="H16" s="472"/>
      <c r="I16" s="472"/>
      <c r="J16" s="472"/>
      <c r="K16" s="472"/>
      <c r="L16" s="472"/>
    </row>
    <row r="17" spans="1:13" ht="12" customHeight="1"/>
    <row r="18" spans="1:13" ht="12.75" customHeight="1">
      <c r="G18" s="473" t="s">
        <v>411</v>
      </c>
      <c r="H18" s="473"/>
      <c r="I18" s="473"/>
      <c r="J18" s="473"/>
      <c r="K18" s="473"/>
    </row>
    <row r="19" spans="1:13" ht="11.25" customHeight="1">
      <c r="G19" s="475" t="s">
        <v>7</v>
      </c>
      <c r="H19" s="475"/>
      <c r="I19" s="475"/>
      <c r="J19" s="475"/>
      <c r="K19" s="475"/>
    </row>
    <row r="20" spans="1:13" ht="11.25" customHeight="1">
      <c r="G20" s="136"/>
      <c r="H20" s="136"/>
      <c r="I20" s="136"/>
      <c r="J20" s="136"/>
      <c r="K20" s="136"/>
    </row>
    <row r="21" spans="1:13">
      <c r="E21" s="477" t="s">
        <v>8</v>
      </c>
      <c r="F21" s="477"/>
      <c r="G21" s="477"/>
      <c r="H21" s="477"/>
      <c r="I21" s="477"/>
      <c r="J21" s="477"/>
      <c r="K21" s="477"/>
    </row>
    <row r="22" spans="1:13" ht="12" customHeight="1">
      <c r="A22" s="478" t="s">
        <v>9</v>
      </c>
      <c r="B22" s="478"/>
      <c r="C22" s="478"/>
      <c r="D22" s="478"/>
      <c r="E22" s="478"/>
      <c r="F22" s="478"/>
      <c r="G22" s="478"/>
      <c r="H22" s="478"/>
      <c r="I22" s="478"/>
      <c r="J22" s="478"/>
      <c r="K22" s="478"/>
      <c r="L22" s="478"/>
      <c r="M22" s="139"/>
    </row>
    <row r="23" spans="1:13" ht="12" customHeight="1">
      <c r="F23" s="128"/>
      <c r="J23" s="91"/>
      <c r="K23" s="100"/>
      <c r="L23" s="92" t="s">
        <v>10</v>
      </c>
      <c r="M23" s="139"/>
    </row>
    <row r="24" spans="1:13" ht="11.25" customHeight="1">
      <c r="F24" s="128"/>
      <c r="J24" s="140" t="s">
        <v>11</v>
      </c>
      <c r="K24" s="130"/>
      <c r="L24" s="141"/>
      <c r="M24" s="139"/>
    </row>
    <row r="25" spans="1:13" ht="12" customHeight="1">
      <c r="E25" s="136"/>
      <c r="F25" s="142"/>
      <c r="I25" s="143"/>
      <c r="J25" s="143"/>
      <c r="K25" s="144" t="s">
        <v>12</v>
      </c>
      <c r="L25" s="141"/>
      <c r="M25" s="139"/>
    </row>
    <row r="26" spans="1:13" ht="43.5" customHeight="1">
      <c r="A26" s="476" t="s">
        <v>221</v>
      </c>
      <c r="B26" s="476"/>
      <c r="C26" s="476"/>
      <c r="D26" s="476"/>
      <c r="E26" s="476"/>
      <c r="F26" s="476"/>
      <c r="G26" s="476"/>
      <c r="H26" s="476"/>
      <c r="I26" s="476"/>
      <c r="K26" s="144" t="s">
        <v>14</v>
      </c>
      <c r="L26" s="145" t="s">
        <v>15</v>
      </c>
      <c r="M26" s="139"/>
    </row>
    <row r="27" spans="1:13" ht="12" customHeight="1">
      <c r="A27" s="476" t="s">
        <v>13</v>
      </c>
      <c r="B27" s="476"/>
      <c r="C27" s="476"/>
      <c r="D27" s="476"/>
      <c r="E27" s="476"/>
      <c r="F27" s="476"/>
      <c r="G27" s="476"/>
      <c r="H27" s="476"/>
      <c r="I27" s="476"/>
      <c r="J27" s="152" t="s">
        <v>17</v>
      </c>
      <c r="K27" s="147" t="s">
        <v>18</v>
      </c>
      <c r="L27" s="141"/>
      <c r="M27" s="139"/>
    </row>
    <row r="28" spans="1:13" ht="12.75" customHeight="1">
      <c r="F28" s="128"/>
      <c r="G28" s="148" t="s">
        <v>19</v>
      </c>
      <c r="H28" s="149" t="s">
        <v>20</v>
      </c>
      <c r="I28" s="150"/>
      <c r="J28" s="151"/>
      <c r="K28" s="141"/>
      <c r="L28" s="141"/>
      <c r="M28" s="139"/>
    </row>
    <row r="29" spans="1:13" ht="13.5" customHeight="1">
      <c r="F29" s="128"/>
      <c r="G29" s="460" t="s">
        <v>21</v>
      </c>
      <c r="H29" s="460"/>
      <c r="I29" s="153" t="s">
        <v>22</v>
      </c>
      <c r="J29" s="154" t="s">
        <v>23</v>
      </c>
      <c r="K29" s="155" t="s">
        <v>24</v>
      </c>
      <c r="L29" s="155" t="s">
        <v>25</v>
      </c>
      <c r="M29" s="139"/>
    </row>
    <row r="30" spans="1:13" ht="14.25" customHeight="1">
      <c r="A30" s="156" t="s">
        <v>26</v>
      </c>
      <c r="B30" s="156"/>
      <c r="C30" s="156"/>
      <c r="D30" s="156"/>
      <c r="E30" s="156"/>
      <c r="F30" s="157"/>
      <c r="G30" s="158"/>
      <c r="I30" s="158"/>
      <c r="J30" s="158"/>
      <c r="K30" s="158"/>
      <c r="L30" s="159" t="s">
        <v>27</v>
      </c>
      <c r="M30" s="160"/>
    </row>
    <row r="31" spans="1:13" ht="24" customHeight="1">
      <c r="A31" s="461" t="s">
        <v>28</v>
      </c>
      <c r="B31" s="462"/>
      <c r="C31" s="462"/>
      <c r="D31" s="462"/>
      <c r="E31" s="462"/>
      <c r="F31" s="462"/>
      <c r="G31" s="465" t="s">
        <v>29</v>
      </c>
      <c r="H31" s="467" t="s">
        <v>30</v>
      </c>
      <c r="I31" s="469" t="s">
        <v>31</v>
      </c>
      <c r="J31" s="470"/>
      <c r="K31" s="487" t="s">
        <v>32</v>
      </c>
      <c r="L31" s="489" t="s">
        <v>33</v>
      </c>
      <c r="M31" s="160"/>
    </row>
    <row r="32" spans="1:13" ht="46.5" customHeight="1">
      <c r="A32" s="463"/>
      <c r="B32" s="464"/>
      <c r="C32" s="464"/>
      <c r="D32" s="464"/>
      <c r="E32" s="464"/>
      <c r="F32" s="464"/>
      <c r="G32" s="466"/>
      <c r="H32" s="468"/>
      <c r="I32" s="161" t="s">
        <v>34</v>
      </c>
      <c r="J32" s="162" t="s">
        <v>35</v>
      </c>
      <c r="K32" s="488"/>
      <c r="L32" s="490"/>
    </row>
    <row r="33" spans="1:18" ht="11.25" customHeight="1">
      <c r="A33" s="484" t="s">
        <v>36</v>
      </c>
      <c r="B33" s="485"/>
      <c r="C33" s="485"/>
      <c r="D33" s="485"/>
      <c r="E33" s="485"/>
      <c r="F33" s="486"/>
      <c r="G33" s="93">
        <v>2</v>
      </c>
      <c r="H33" s="94">
        <v>3</v>
      </c>
      <c r="I33" s="95" t="s">
        <v>37</v>
      </c>
      <c r="J33" s="96" t="s">
        <v>38</v>
      </c>
      <c r="K33" s="97">
        <v>6</v>
      </c>
      <c r="L33" s="97">
        <v>7</v>
      </c>
    </row>
    <row r="34" spans="1:18" s="169" customFormat="1" ht="14.25" customHeight="1">
      <c r="A34" s="163">
        <v>2</v>
      </c>
      <c r="B34" s="163"/>
      <c r="C34" s="164"/>
      <c r="D34" s="165"/>
      <c r="E34" s="163"/>
      <c r="F34" s="166"/>
      <c r="G34" s="165" t="s">
        <v>39</v>
      </c>
      <c r="H34" s="93">
        <v>1</v>
      </c>
      <c r="I34" s="167">
        <f>SUM(I35+I46+I66+I87+I94+I114+I140+I159+I169)</f>
        <v>22000</v>
      </c>
      <c r="J34" s="167">
        <f>SUM(J35+J46+J66+J87+J94+J114+J140+J159+J169)</f>
        <v>22000</v>
      </c>
      <c r="K34" s="168">
        <f>SUM(K35+K46+K66+K87+K94+K114+K140+K159+K169)</f>
        <v>19634.39</v>
      </c>
      <c r="L34" s="167">
        <f>SUM(L35+L46+L66+L87+L94+L114+L140+L159+L169)</f>
        <v>19634.39</v>
      </c>
    </row>
    <row r="35" spans="1:18" ht="16.5" customHeight="1">
      <c r="A35" s="163">
        <v>2</v>
      </c>
      <c r="B35" s="170">
        <v>1</v>
      </c>
      <c r="C35" s="171"/>
      <c r="D35" s="172"/>
      <c r="E35" s="173"/>
      <c r="F35" s="174"/>
      <c r="G35" s="175" t="s">
        <v>40</v>
      </c>
      <c r="H35" s="93">
        <v>2</v>
      </c>
      <c r="I35" s="167">
        <f>SUM(I36+I42)</f>
        <v>8800</v>
      </c>
      <c r="J35" s="167">
        <f>SUM(J36+J42)</f>
        <v>8800</v>
      </c>
      <c r="K35" s="176">
        <f>SUM(K36+K42)</f>
        <v>8574.84</v>
      </c>
      <c r="L35" s="177">
        <f>SUM(L36+L42)</f>
        <v>8574.84</v>
      </c>
      <c r="M35" s="84"/>
    </row>
    <row r="36" spans="1:18" ht="14.25" customHeight="1">
      <c r="A36" s="178">
        <v>2</v>
      </c>
      <c r="B36" s="178">
        <v>1</v>
      </c>
      <c r="C36" s="179">
        <v>1</v>
      </c>
      <c r="D36" s="180"/>
      <c r="E36" s="178"/>
      <c r="F36" s="181"/>
      <c r="G36" s="180" t="s">
        <v>41</v>
      </c>
      <c r="H36" s="93">
        <v>3</v>
      </c>
      <c r="I36" s="167">
        <f>SUM(I37)</f>
        <v>8600</v>
      </c>
      <c r="J36" s="167">
        <f>SUM(J37)</f>
        <v>8600</v>
      </c>
      <c r="K36" s="168">
        <f>SUM(K37)</f>
        <v>8420.76</v>
      </c>
      <c r="L36" s="167">
        <f>SUM(L37)</f>
        <v>8420.76</v>
      </c>
      <c r="M36" s="84"/>
    </row>
    <row r="37" spans="1:18" ht="13.5" customHeight="1">
      <c r="A37" s="182">
        <v>2</v>
      </c>
      <c r="B37" s="178">
        <v>1</v>
      </c>
      <c r="C37" s="179">
        <v>1</v>
      </c>
      <c r="D37" s="180">
        <v>1</v>
      </c>
      <c r="E37" s="178"/>
      <c r="F37" s="181"/>
      <c r="G37" s="180" t="s">
        <v>41</v>
      </c>
      <c r="H37" s="93">
        <v>4</v>
      </c>
      <c r="I37" s="167">
        <f>SUM(I38+I40)</f>
        <v>8600</v>
      </c>
      <c r="J37" s="167">
        <f>SUM(J38+J40)</f>
        <v>8600</v>
      </c>
      <c r="K37" s="167">
        <f>SUM(K38+K40)</f>
        <v>8420.76</v>
      </c>
      <c r="L37" s="167">
        <f>SUM(L38+L40)</f>
        <v>8420.76</v>
      </c>
      <c r="M37" s="84"/>
      <c r="Q37" s="98"/>
    </row>
    <row r="38" spans="1:18" ht="14.25" customHeight="1">
      <c r="A38" s="182">
        <v>2</v>
      </c>
      <c r="B38" s="178">
        <v>1</v>
      </c>
      <c r="C38" s="179">
        <v>1</v>
      </c>
      <c r="D38" s="180">
        <v>1</v>
      </c>
      <c r="E38" s="178">
        <v>1</v>
      </c>
      <c r="F38" s="181"/>
      <c r="G38" s="180" t="s">
        <v>42</v>
      </c>
      <c r="H38" s="93">
        <v>5</v>
      </c>
      <c r="I38" s="168">
        <f>SUM(I39)</f>
        <v>8600</v>
      </c>
      <c r="J38" s="168">
        <f>SUM(J39)</f>
        <v>8600</v>
      </c>
      <c r="K38" s="168">
        <f>SUM(K39)</f>
        <v>8420.76</v>
      </c>
      <c r="L38" s="168">
        <f>SUM(L39)</f>
        <v>8420.76</v>
      </c>
      <c r="M38" s="84"/>
      <c r="Q38" s="98"/>
    </row>
    <row r="39" spans="1:18" ht="14.25" customHeight="1">
      <c r="A39" s="182">
        <v>2</v>
      </c>
      <c r="B39" s="178">
        <v>1</v>
      </c>
      <c r="C39" s="179">
        <v>1</v>
      </c>
      <c r="D39" s="180">
        <v>1</v>
      </c>
      <c r="E39" s="178">
        <v>1</v>
      </c>
      <c r="F39" s="181">
        <v>1</v>
      </c>
      <c r="G39" s="180" t="s">
        <v>42</v>
      </c>
      <c r="H39" s="93">
        <v>6</v>
      </c>
      <c r="I39" s="183">
        <v>8600</v>
      </c>
      <c r="J39" s="184">
        <v>8600</v>
      </c>
      <c r="K39" s="184">
        <v>8420.76</v>
      </c>
      <c r="L39" s="184">
        <v>8420.76</v>
      </c>
      <c r="M39" s="84"/>
      <c r="Q39" s="98"/>
    </row>
    <row r="40" spans="1:18" ht="12.75" hidden="1" customHeight="1">
      <c r="A40" s="182">
        <v>2</v>
      </c>
      <c r="B40" s="178">
        <v>1</v>
      </c>
      <c r="C40" s="179">
        <v>1</v>
      </c>
      <c r="D40" s="180">
        <v>1</v>
      </c>
      <c r="E40" s="178">
        <v>2</v>
      </c>
      <c r="F40" s="181"/>
      <c r="G40" s="180" t="s">
        <v>43</v>
      </c>
      <c r="H40" s="93">
        <v>7</v>
      </c>
      <c r="I40" s="168">
        <f>I41</f>
        <v>0</v>
      </c>
      <c r="J40" s="168">
        <f>J41</f>
        <v>0</v>
      </c>
      <c r="K40" s="168">
        <f>K41</f>
        <v>0</v>
      </c>
      <c r="L40" s="168">
        <f>L41</f>
        <v>0</v>
      </c>
      <c r="M40" s="84"/>
      <c r="Q40" s="98"/>
    </row>
    <row r="41" spans="1:18" ht="12.75" hidden="1" customHeight="1">
      <c r="A41" s="182">
        <v>2</v>
      </c>
      <c r="B41" s="178">
        <v>1</v>
      </c>
      <c r="C41" s="179">
        <v>1</v>
      </c>
      <c r="D41" s="180">
        <v>1</v>
      </c>
      <c r="E41" s="178">
        <v>2</v>
      </c>
      <c r="F41" s="181">
        <v>1</v>
      </c>
      <c r="G41" s="180" t="s">
        <v>43</v>
      </c>
      <c r="H41" s="93">
        <v>8</v>
      </c>
      <c r="I41" s="184">
        <v>0</v>
      </c>
      <c r="J41" s="185">
        <v>0</v>
      </c>
      <c r="K41" s="184">
        <v>0</v>
      </c>
      <c r="L41" s="185">
        <v>0</v>
      </c>
      <c r="M41" s="84"/>
      <c r="Q41" s="98"/>
    </row>
    <row r="42" spans="1:18" ht="13.5" customHeight="1">
      <c r="A42" s="182">
        <v>2</v>
      </c>
      <c r="B42" s="178">
        <v>1</v>
      </c>
      <c r="C42" s="179">
        <v>2</v>
      </c>
      <c r="D42" s="180"/>
      <c r="E42" s="178"/>
      <c r="F42" s="181"/>
      <c r="G42" s="180" t="s">
        <v>44</v>
      </c>
      <c r="H42" s="93">
        <v>9</v>
      </c>
      <c r="I42" s="168">
        <f t="shared" ref="I42:L44" si="0">I43</f>
        <v>200</v>
      </c>
      <c r="J42" s="167">
        <f t="shared" si="0"/>
        <v>200</v>
      </c>
      <c r="K42" s="168">
        <f t="shared" si="0"/>
        <v>154.08000000000001</v>
      </c>
      <c r="L42" s="167">
        <f t="shared" si="0"/>
        <v>154.08000000000001</v>
      </c>
      <c r="M42" s="84"/>
      <c r="Q42" s="98"/>
    </row>
    <row r="43" spans="1:18">
      <c r="A43" s="182">
        <v>2</v>
      </c>
      <c r="B43" s="178">
        <v>1</v>
      </c>
      <c r="C43" s="179">
        <v>2</v>
      </c>
      <c r="D43" s="180">
        <v>1</v>
      </c>
      <c r="E43" s="178"/>
      <c r="F43" s="181"/>
      <c r="G43" s="180" t="s">
        <v>44</v>
      </c>
      <c r="H43" s="93">
        <v>10</v>
      </c>
      <c r="I43" s="168">
        <f t="shared" si="0"/>
        <v>200</v>
      </c>
      <c r="J43" s="167">
        <f t="shared" si="0"/>
        <v>200</v>
      </c>
      <c r="K43" s="167">
        <f t="shared" si="0"/>
        <v>154.08000000000001</v>
      </c>
      <c r="L43" s="167">
        <f t="shared" si="0"/>
        <v>154.08000000000001</v>
      </c>
    </row>
    <row r="44" spans="1:18" ht="13.5" customHeight="1">
      <c r="A44" s="182">
        <v>2</v>
      </c>
      <c r="B44" s="178">
        <v>1</v>
      </c>
      <c r="C44" s="179">
        <v>2</v>
      </c>
      <c r="D44" s="180">
        <v>1</v>
      </c>
      <c r="E44" s="178">
        <v>1</v>
      </c>
      <c r="F44" s="181"/>
      <c r="G44" s="180" t="s">
        <v>44</v>
      </c>
      <c r="H44" s="93">
        <v>11</v>
      </c>
      <c r="I44" s="167">
        <f t="shared" si="0"/>
        <v>200</v>
      </c>
      <c r="J44" s="167">
        <f t="shared" si="0"/>
        <v>200</v>
      </c>
      <c r="K44" s="167">
        <f t="shared" si="0"/>
        <v>154.08000000000001</v>
      </c>
      <c r="L44" s="167">
        <f t="shared" si="0"/>
        <v>154.08000000000001</v>
      </c>
      <c r="M44" s="84"/>
      <c r="Q44" s="98"/>
    </row>
    <row r="45" spans="1:18" ht="14.25" customHeight="1">
      <c r="A45" s="182">
        <v>2</v>
      </c>
      <c r="B45" s="178">
        <v>1</v>
      </c>
      <c r="C45" s="179">
        <v>2</v>
      </c>
      <c r="D45" s="180">
        <v>1</v>
      </c>
      <c r="E45" s="178">
        <v>1</v>
      </c>
      <c r="F45" s="181">
        <v>1</v>
      </c>
      <c r="G45" s="180" t="s">
        <v>44</v>
      </c>
      <c r="H45" s="93">
        <v>12</v>
      </c>
      <c r="I45" s="185">
        <v>200</v>
      </c>
      <c r="J45" s="184">
        <v>200</v>
      </c>
      <c r="K45" s="184">
        <v>154.08000000000001</v>
      </c>
      <c r="L45" s="184">
        <v>154.08000000000001</v>
      </c>
      <c r="M45" s="84"/>
      <c r="Q45" s="98"/>
    </row>
    <row r="46" spans="1:18" ht="26.25" customHeight="1">
      <c r="A46" s="186">
        <v>2</v>
      </c>
      <c r="B46" s="187">
        <v>2</v>
      </c>
      <c r="C46" s="171"/>
      <c r="D46" s="172"/>
      <c r="E46" s="173"/>
      <c r="F46" s="174"/>
      <c r="G46" s="175" t="s">
        <v>45</v>
      </c>
      <c r="H46" s="93">
        <v>13</v>
      </c>
      <c r="I46" s="188">
        <f t="shared" ref="I46:L48" si="1">I47</f>
        <v>13200</v>
      </c>
      <c r="J46" s="189">
        <f t="shared" si="1"/>
        <v>13200</v>
      </c>
      <c r="K46" s="188">
        <f t="shared" si="1"/>
        <v>11059.55</v>
      </c>
      <c r="L46" s="188">
        <f t="shared" si="1"/>
        <v>11059.55</v>
      </c>
      <c r="M46" s="84"/>
    </row>
    <row r="47" spans="1:18" ht="27" customHeight="1">
      <c r="A47" s="182">
        <v>2</v>
      </c>
      <c r="B47" s="178">
        <v>2</v>
      </c>
      <c r="C47" s="179">
        <v>1</v>
      </c>
      <c r="D47" s="180"/>
      <c r="E47" s="178"/>
      <c r="F47" s="181"/>
      <c r="G47" s="172" t="s">
        <v>45</v>
      </c>
      <c r="H47" s="93">
        <v>14</v>
      </c>
      <c r="I47" s="167">
        <f t="shared" si="1"/>
        <v>13200</v>
      </c>
      <c r="J47" s="168">
        <f t="shared" si="1"/>
        <v>13200</v>
      </c>
      <c r="K47" s="167">
        <f t="shared" si="1"/>
        <v>11059.55</v>
      </c>
      <c r="L47" s="168">
        <f t="shared" si="1"/>
        <v>11059.55</v>
      </c>
      <c r="M47" s="84"/>
      <c r="R47" s="98"/>
    </row>
    <row r="48" spans="1:18" ht="15.75" customHeight="1">
      <c r="A48" s="182">
        <v>2</v>
      </c>
      <c r="B48" s="178">
        <v>2</v>
      </c>
      <c r="C48" s="179">
        <v>1</v>
      </c>
      <c r="D48" s="180">
        <v>1</v>
      </c>
      <c r="E48" s="178"/>
      <c r="F48" s="181"/>
      <c r="G48" s="172" t="s">
        <v>45</v>
      </c>
      <c r="H48" s="93">
        <v>15</v>
      </c>
      <c r="I48" s="167">
        <f t="shared" si="1"/>
        <v>13200</v>
      </c>
      <c r="J48" s="168">
        <f t="shared" si="1"/>
        <v>13200</v>
      </c>
      <c r="K48" s="177">
        <f t="shared" si="1"/>
        <v>11059.55</v>
      </c>
      <c r="L48" s="177">
        <f t="shared" si="1"/>
        <v>11059.55</v>
      </c>
      <c r="M48" s="84"/>
      <c r="Q48" s="98"/>
    </row>
    <row r="49" spans="1:17" ht="24.75" customHeight="1">
      <c r="A49" s="190">
        <v>2</v>
      </c>
      <c r="B49" s="191">
        <v>2</v>
      </c>
      <c r="C49" s="192">
        <v>1</v>
      </c>
      <c r="D49" s="193">
        <v>1</v>
      </c>
      <c r="E49" s="191">
        <v>1</v>
      </c>
      <c r="F49" s="194"/>
      <c r="G49" s="172" t="s">
        <v>45</v>
      </c>
      <c r="H49" s="93">
        <v>16</v>
      </c>
      <c r="I49" s="195">
        <f>SUM(I50:I65)</f>
        <v>13200</v>
      </c>
      <c r="J49" s="195">
        <f>SUM(J50:J65)</f>
        <v>13200</v>
      </c>
      <c r="K49" s="196">
        <f>SUM(K50:K65)</f>
        <v>11059.55</v>
      </c>
      <c r="L49" s="196">
        <f>SUM(L50:L65)</f>
        <v>11059.55</v>
      </c>
      <c r="M49" s="84"/>
      <c r="Q49" s="98"/>
    </row>
    <row r="50" spans="1:17" ht="15.75" hidden="1" customHeight="1">
      <c r="A50" s="182">
        <v>2</v>
      </c>
      <c r="B50" s="178">
        <v>2</v>
      </c>
      <c r="C50" s="179">
        <v>1</v>
      </c>
      <c r="D50" s="180">
        <v>1</v>
      </c>
      <c r="E50" s="178">
        <v>1</v>
      </c>
      <c r="F50" s="197">
        <v>1</v>
      </c>
      <c r="G50" s="180" t="s">
        <v>46</v>
      </c>
      <c r="H50" s="93">
        <v>17</v>
      </c>
      <c r="I50" s="184">
        <v>0</v>
      </c>
      <c r="J50" s="184">
        <v>0</v>
      </c>
      <c r="K50" s="184">
        <v>0</v>
      </c>
      <c r="L50" s="184">
        <v>0</v>
      </c>
      <c r="M50" s="84"/>
      <c r="Q50" s="98"/>
    </row>
    <row r="51" spans="1:17" ht="26.25" hidden="1" customHeight="1">
      <c r="A51" s="182">
        <v>2</v>
      </c>
      <c r="B51" s="178">
        <v>2</v>
      </c>
      <c r="C51" s="179">
        <v>1</v>
      </c>
      <c r="D51" s="180">
        <v>1</v>
      </c>
      <c r="E51" s="178">
        <v>1</v>
      </c>
      <c r="F51" s="181">
        <v>2</v>
      </c>
      <c r="G51" s="180" t="s">
        <v>47</v>
      </c>
      <c r="H51" s="93">
        <v>18</v>
      </c>
      <c r="I51" s="184">
        <v>0</v>
      </c>
      <c r="J51" s="184">
        <v>0</v>
      </c>
      <c r="K51" s="184">
        <v>0</v>
      </c>
      <c r="L51" s="184">
        <v>0</v>
      </c>
      <c r="M51" s="84"/>
      <c r="Q51" s="98"/>
    </row>
    <row r="52" spans="1:17" ht="26.25" hidden="1" customHeight="1">
      <c r="A52" s="182">
        <v>2</v>
      </c>
      <c r="B52" s="178">
        <v>2</v>
      </c>
      <c r="C52" s="179">
        <v>1</v>
      </c>
      <c r="D52" s="180">
        <v>1</v>
      </c>
      <c r="E52" s="178">
        <v>1</v>
      </c>
      <c r="F52" s="181">
        <v>5</v>
      </c>
      <c r="G52" s="180" t="s">
        <v>48</v>
      </c>
      <c r="H52" s="93">
        <v>19</v>
      </c>
      <c r="I52" s="184">
        <v>0</v>
      </c>
      <c r="J52" s="184">
        <v>0</v>
      </c>
      <c r="K52" s="184">
        <v>0</v>
      </c>
      <c r="L52" s="184">
        <v>0</v>
      </c>
      <c r="M52" s="84"/>
      <c r="Q52" s="98"/>
    </row>
    <row r="53" spans="1:17" ht="27" hidden="1" customHeight="1">
      <c r="A53" s="182">
        <v>2</v>
      </c>
      <c r="B53" s="178">
        <v>2</v>
      </c>
      <c r="C53" s="179">
        <v>1</v>
      </c>
      <c r="D53" s="180">
        <v>1</v>
      </c>
      <c r="E53" s="178">
        <v>1</v>
      </c>
      <c r="F53" s="181">
        <v>6</v>
      </c>
      <c r="G53" s="180" t="s">
        <v>49</v>
      </c>
      <c r="H53" s="93">
        <v>20</v>
      </c>
      <c r="I53" s="184">
        <v>0</v>
      </c>
      <c r="J53" s="184">
        <v>0</v>
      </c>
      <c r="K53" s="184">
        <v>0</v>
      </c>
      <c r="L53" s="184">
        <v>0</v>
      </c>
      <c r="M53" s="84"/>
      <c r="Q53" s="98"/>
    </row>
    <row r="54" spans="1:17" ht="26.25" hidden="1" customHeight="1">
      <c r="A54" s="198">
        <v>2</v>
      </c>
      <c r="B54" s="173">
        <v>2</v>
      </c>
      <c r="C54" s="171">
        <v>1</v>
      </c>
      <c r="D54" s="172">
        <v>1</v>
      </c>
      <c r="E54" s="173">
        <v>1</v>
      </c>
      <c r="F54" s="174">
        <v>7</v>
      </c>
      <c r="G54" s="172" t="s">
        <v>50</v>
      </c>
      <c r="H54" s="93">
        <v>21</v>
      </c>
      <c r="I54" s="184">
        <v>0</v>
      </c>
      <c r="J54" s="184">
        <v>0</v>
      </c>
      <c r="K54" s="184">
        <v>0</v>
      </c>
      <c r="L54" s="184">
        <v>0</v>
      </c>
      <c r="M54" s="84"/>
      <c r="Q54" s="98"/>
    </row>
    <row r="55" spans="1:17" ht="12" customHeight="1">
      <c r="A55" s="182">
        <v>2</v>
      </c>
      <c r="B55" s="178">
        <v>2</v>
      </c>
      <c r="C55" s="179">
        <v>1</v>
      </c>
      <c r="D55" s="180">
        <v>1</v>
      </c>
      <c r="E55" s="178">
        <v>1</v>
      </c>
      <c r="F55" s="181">
        <v>11</v>
      </c>
      <c r="G55" s="180" t="s">
        <v>51</v>
      </c>
      <c r="H55" s="93">
        <v>22</v>
      </c>
      <c r="I55" s="185">
        <v>1971</v>
      </c>
      <c r="J55" s="184">
        <v>1971</v>
      </c>
      <c r="K55" s="184">
        <v>0</v>
      </c>
      <c r="L55" s="184">
        <v>0</v>
      </c>
      <c r="M55" s="84"/>
      <c r="Q55" s="98"/>
    </row>
    <row r="56" spans="1:17" ht="15.75" hidden="1" customHeight="1">
      <c r="A56" s="190">
        <v>2</v>
      </c>
      <c r="B56" s="199">
        <v>2</v>
      </c>
      <c r="C56" s="200">
        <v>1</v>
      </c>
      <c r="D56" s="200">
        <v>1</v>
      </c>
      <c r="E56" s="200">
        <v>1</v>
      </c>
      <c r="F56" s="201">
        <v>12</v>
      </c>
      <c r="G56" s="202" t="s">
        <v>52</v>
      </c>
      <c r="H56" s="93">
        <v>23</v>
      </c>
      <c r="I56" s="203">
        <v>0</v>
      </c>
      <c r="J56" s="184">
        <v>0</v>
      </c>
      <c r="K56" s="184">
        <v>0</v>
      </c>
      <c r="L56" s="184">
        <v>0</v>
      </c>
      <c r="M56" s="84"/>
      <c r="Q56" s="98"/>
    </row>
    <row r="57" spans="1:17" ht="25.5" hidden="1" customHeight="1">
      <c r="A57" s="182">
        <v>2</v>
      </c>
      <c r="B57" s="178">
        <v>2</v>
      </c>
      <c r="C57" s="179">
        <v>1</v>
      </c>
      <c r="D57" s="179">
        <v>1</v>
      </c>
      <c r="E57" s="179">
        <v>1</v>
      </c>
      <c r="F57" s="181">
        <v>14</v>
      </c>
      <c r="G57" s="204" t="s">
        <v>53</v>
      </c>
      <c r="H57" s="93">
        <v>24</v>
      </c>
      <c r="I57" s="185">
        <v>0</v>
      </c>
      <c r="J57" s="185">
        <v>0</v>
      </c>
      <c r="K57" s="185">
        <v>0</v>
      </c>
      <c r="L57" s="185">
        <v>0</v>
      </c>
      <c r="M57" s="84"/>
      <c r="Q57" s="98"/>
    </row>
    <row r="58" spans="1:17" ht="27.75" hidden="1" customHeight="1">
      <c r="A58" s="182">
        <v>2</v>
      </c>
      <c r="B58" s="178">
        <v>2</v>
      </c>
      <c r="C58" s="179">
        <v>1</v>
      </c>
      <c r="D58" s="179">
        <v>1</v>
      </c>
      <c r="E58" s="179">
        <v>1</v>
      </c>
      <c r="F58" s="181">
        <v>15</v>
      </c>
      <c r="G58" s="180" t="s">
        <v>54</v>
      </c>
      <c r="H58" s="93">
        <v>25</v>
      </c>
      <c r="I58" s="185">
        <v>0</v>
      </c>
      <c r="J58" s="184">
        <v>0</v>
      </c>
      <c r="K58" s="184">
        <v>0</v>
      </c>
      <c r="L58" s="184">
        <v>0</v>
      </c>
      <c r="M58" s="84"/>
      <c r="Q58" s="98"/>
    </row>
    <row r="59" spans="1:17" ht="15.75" hidden="1" customHeight="1">
      <c r="A59" s="182">
        <v>2</v>
      </c>
      <c r="B59" s="178">
        <v>2</v>
      </c>
      <c r="C59" s="179">
        <v>1</v>
      </c>
      <c r="D59" s="179">
        <v>1</v>
      </c>
      <c r="E59" s="179">
        <v>1</v>
      </c>
      <c r="F59" s="181">
        <v>16</v>
      </c>
      <c r="G59" s="180" t="s">
        <v>55</v>
      </c>
      <c r="H59" s="93">
        <v>26</v>
      </c>
      <c r="I59" s="185">
        <v>0</v>
      </c>
      <c r="J59" s="184">
        <v>0</v>
      </c>
      <c r="K59" s="184">
        <v>0</v>
      </c>
      <c r="L59" s="184">
        <v>0</v>
      </c>
      <c r="M59" s="84"/>
      <c r="Q59" s="98"/>
    </row>
    <row r="60" spans="1:17" ht="27.75" hidden="1" customHeight="1">
      <c r="A60" s="182">
        <v>2</v>
      </c>
      <c r="B60" s="178">
        <v>2</v>
      </c>
      <c r="C60" s="179">
        <v>1</v>
      </c>
      <c r="D60" s="179">
        <v>1</v>
      </c>
      <c r="E60" s="179">
        <v>1</v>
      </c>
      <c r="F60" s="181">
        <v>17</v>
      </c>
      <c r="G60" s="180" t="s">
        <v>56</v>
      </c>
      <c r="H60" s="93">
        <v>27</v>
      </c>
      <c r="I60" s="185">
        <v>0</v>
      </c>
      <c r="J60" s="185">
        <v>0</v>
      </c>
      <c r="K60" s="185">
        <v>0</v>
      </c>
      <c r="L60" s="185">
        <v>0</v>
      </c>
      <c r="M60" s="84"/>
      <c r="Q60" s="98"/>
    </row>
    <row r="61" spans="1:17" ht="14.25" hidden="1" customHeight="1">
      <c r="A61" s="182">
        <v>2</v>
      </c>
      <c r="B61" s="178">
        <v>2</v>
      </c>
      <c r="C61" s="179">
        <v>1</v>
      </c>
      <c r="D61" s="179">
        <v>1</v>
      </c>
      <c r="E61" s="179">
        <v>1</v>
      </c>
      <c r="F61" s="181">
        <v>20</v>
      </c>
      <c r="G61" s="180" t="s">
        <v>57</v>
      </c>
      <c r="H61" s="93">
        <v>28</v>
      </c>
      <c r="I61" s="185">
        <v>0</v>
      </c>
      <c r="J61" s="184">
        <v>0</v>
      </c>
      <c r="K61" s="184">
        <v>0</v>
      </c>
      <c r="L61" s="184">
        <v>0</v>
      </c>
      <c r="M61" s="84"/>
      <c r="Q61" s="98"/>
    </row>
    <row r="62" spans="1:17" ht="27.75" hidden="1" customHeight="1">
      <c r="A62" s="182">
        <v>2</v>
      </c>
      <c r="B62" s="178">
        <v>2</v>
      </c>
      <c r="C62" s="179">
        <v>1</v>
      </c>
      <c r="D62" s="179">
        <v>1</v>
      </c>
      <c r="E62" s="179">
        <v>1</v>
      </c>
      <c r="F62" s="181">
        <v>21</v>
      </c>
      <c r="G62" s="180" t="s">
        <v>58</v>
      </c>
      <c r="H62" s="93">
        <v>29</v>
      </c>
      <c r="I62" s="185">
        <v>0</v>
      </c>
      <c r="J62" s="184">
        <v>0</v>
      </c>
      <c r="K62" s="184">
        <v>0</v>
      </c>
      <c r="L62" s="184">
        <v>0</v>
      </c>
      <c r="M62" s="84"/>
      <c r="Q62" s="98"/>
    </row>
    <row r="63" spans="1:17" ht="12" hidden="1" customHeight="1">
      <c r="A63" s="182">
        <v>2</v>
      </c>
      <c r="B63" s="178">
        <v>2</v>
      </c>
      <c r="C63" s="179">
        <v>1</v>
      </c>
      <c r="D63" s="179">
        <v>1</v>
      </c>
      <c r="E63" s="179">
        <v>1</v>
      </c>
      <c r="F63" s="181">
        <v>22</v>
      </c>
      <c r="G63" s="180" t="s">
        <v>59</v>
      </c>
      <c r="H63" s="93">
        <v>30</v>
      </c>
      <c r="I63" s="185">
        <v>0</v>
      </c>
      <c r="J63" s="184">
        <v>0</v>
      </c>
      <c r="K63" s="184">
        <v>0</v>
      </c>
      <c r="L63" s="184">
        <v>0</v>
      </c>
      <c r="M63" s="84"/>
      <c r="Q63" s="98"/>
    </row>
    <row r="64" spans="1:17" ht="12" hidden="1" customHeight="1">
      <c r="A64" s="182">
        <v>2</v>
      </c>
      <c r="B64" s="178">
        <v>2</v>
      </c>
      <c r="C64" s="179">
        <v>1</v>
      </c>
      <c r="D64" s="179">
        <v>1</v>
      </c>
      <c r="E64" s="179">
        <v>1</v>
      </c>
      <c r="F64" s="181">
        <v>23</v>
      </c>
      <c r="G64" s="180" t="s">
        <v>60</v>
      </c>
      <c r="H64" s="93">
        <v>31</v>
      </c>
      <c r="I64" s="185">
        <v>0</v>
      </c>
      <c r="J64" s="184">
        <v>0</v>
      </c>
      <c r="K64" s="184">
        <v>0</v>
      </c>
      <c r="L64" s="184">
        <v>0</v>
      </c>
      <c r="M64" s="84"/>
      <c r="Q64" s="98"/>
    </row>
    <row r="65" spans="1:18" ht="15" customHeight="1">
      <c r="A65" s="182">
        <v>2</v>
      </c>
      <c r="B65" s="178">
        <v>2</v>
      </c>
      <c r="C65" s="179">
        <v>1</v>
      </c>
      <c r="D65" s="179">
        <v>1</v>
      </c>
      <c r="E65" s="179">
        <v>1</v>
      </c>
      <c r="F65" s="181">
        <v>30</v>
      </c>
      <c r="G65" s="180" t="s">
        <v>61</v>
      </c>
      <c r="H65" s="93">
        <v>32</v>
      </c>
      <c r="I65" s="185">
        <v>11229</v>
      </c>
      <c r="J65" s="184">
        <v>11229</v>
      </c>
      <c r="K65" s="184">
        <v>11059.55</v>
      </c>
      <c r="L65" s="184">
        <v>11059.55</v>
      </c>
      <c r="M65" s="84"/>
      <c r="Q65" s="98"/>
    </row>
    <row r="66" spans="1:18" ht="14.25" hidden="1" customHeight="1">
      <c r="A66" s="205">
        <v>2</v>
      </c>
      <c r="B66" s="206">
        <v>3</v>
      </c>
      <c r="C66" s="170"/>
      <c r="D66" s="171"/>
      <c r="E66" s="171"/>
      <c r="F66" s="174"/>
      <c r="G66" s="207" t="s">
        <v>62</v>
      </c>
      <c r="H66" s="93">
        <v>33</v>
      </c>
      <c r="I66" s="188">
        <f>I67</f>
        <v>0</v>
      </c>
      <c r="J66" s="188">
        <f>J67</f>
        <v>0</v>
      </c>
      <c r="K66" s="188">
        <f>K67</f>
        <v>0</v>
      </c>
      <c r="L66" s="188">
        <f>L67</f>
        <v>0</v>
      </c>
      <c r="M66" s="84"/>
    </row>
    <row r="67" spans="1:18" ht="13.5" hidden="1" customHeight="1">
      <c r="A67" s="182">
        <v>2</v>
      </c>
      <c r="B67" s="178">
        <v>3</v>
      </c>
      <c r="C67" s="179">
        <v>1</v>
      </c>
      <c r="D67" s="179"/>
      <c r="E67" s="179"/>
      <c r="F67" s="181"/>
      <c r="G67" s="180" t="s">
        <v>63</v>
      </c>
      <c r="H67" s="93">
        <v>34</v>
      </c>
      <c r="I67" s="167">
        <f>SUM(I68+I73+I78)</f>
        <v>0</v>
      </c>
      <c r="J67" s="208">
        <f>SUM(J68+J73+J78)</f>
        <v>0</v>
      </c>
      <c r="K67" s="168">
        <f>SUM(K68+K73+K78)</f>
        <v>0</v>
      </c>
      <c r="L67" s="167">
        <f>SUM(L68+L73+L78)</f>
        <v>0</v>
      </c>
      <c r="M67" s="84"/>
      <c r="R67" s="98"/>
    </row>
    <row r="68" spans="1:18" ht="15" hidden="1" customHeight="1">
      <c r="A68" s="182">
        <v>2</v>
      </c>
      <c r="B68" s="178">
        <v>3</v>
      </c>
      <c r="C68" s="179">
        <v>1</v>
      </c>
      <c r="D68" s="179">
        <v>1</v>
      </c>
      <c r="E68" s="179"/>
      <c r="F68" s="181"/>
      <c r="G68" s="180" t="s">
        <v>64</v>
      </c>
      <c r="H68" s="93">
        <v>35</v>
      </c>
      <c r="I68" s="167">
        <f>I69</f>
        <v>0</v>
      </c>
      <c r="J68" s="208">
        <f>J69</f>
        <v>0</v>
      </c>
      <c r="K68" s="168">
        <f>K69</f>
        <v>0</v>
      </c>
      <c r="L68" s="167">
        <f>L69</f>
        <v>0</v>
      </c>
      <c r="M68" s="84"/>
      <c r="Q68" s="98"/>
    </row>
    <row r="69" spans="1:18" ht="13.5" hidden="1" customHeight="1">
      <c r="A69" s="182">
        <v>2</v>
      </c>
      <c r="B69" s="178">
        <v>3</v>
      </c>
      <c r="C69" s="179">
        <v>1</v>
      </c>
      <c r="D69" s="179">
        <v>1</v>
      </c>
      <c r="E69" s="179">
        <v>1</v>
      </c>
      <c r="F69" s="181"/>
      <c r="G69" s="180" t="s">
        <v>64</v>
      </c>
      <c r="H69" s="93">
        <v>36</v>
      </c>
      <c r="I69" s="167">
        <f>SUM(I70:I72)</f>
        <v>0</v>
      </c>
      <c r="J69" s="208">
        <f>SUM(J70:J72)</f>
        <v>0</v>
      </c>
      <c r="K69" s="168">
        <f>SUM(K70:K72)</f>
        <v>0</v>
      </c>
      <c r="L69" s="167">
        <f>SUM(L70:L72)</f>
        <v>0</v>
      </c>
      <c r="M69" s="84"/>
      <c r="Q69" s="98"/>
    </row>
    <row r="70" spans="1:18" s="209" customFormat="1" ht="25.5" hidden="1" customHeight="1">
      <c r="A70" s="182">
        <v>2</v>
      </c>
      <c r="B70" s="178">
        <v>3</v>
      </c>
      <c r="C70" s="179">
        <v>1</v>
      </c>
      <c r="D70" s="179">
        <v>1</v>
      </c>
      <c r="E70" s="179">
        <v>1</v>
      </c>
      <c r="F70" s="181">
        <v>1</v>
      </c>
      <c r="G70" s="180" t="s">
        <v>65</v>
      </c>
      <c r="H70" s="93">
        <v>37</v>
      </c>
      <c r="I70" s="185">
        <v>0</v>
      </c>
      <c r="J70" s="185">
        <v>0</v>
      </c>
      <c r="K70" s="185">
        <v>0</v>
      </c>
      <c r="L70" s="185">
        <v>0</v>
      </c>
      <c r="Q70" s="98"/>
      <c r="R70" s="128"/>
    </row>
    <row r="71" spans="1:18" ht="19.5" hidden="1" customHeight="1">
      <c r="A71" s="182">
        <v>2</v>
      </c>
      <c r="B71" s="173">
        <v>3</v>
      </c>
      <c r="C71" s="171">
        <v>1</v>
      </c>
      <c r="D71" s="171">
        <v>1</v>
      </c>
      <c r="E71" s="171">
        <v>1</v>
      </c>
      <c r="F71" s="174">
        <v>2</v>
      </c>
      <c r="G71" s="172" t="s">
        <v>66</v>
      </c>
      <c r="H71" s="93">
        <v>38</v>
      </c>
      <c r="I71" s="183">
        <v>0</v>
      </c>
      <c r="J71" s="183">
        <v>0</v>
      </c>
      <c r="K71" s="183">
        <v>0</v>
      </c>
      <c r="L71" s="183">
        <v>0</v>
      </c>
      <c r="M71" s="84"/>
      <c r="Q71" s="98"/>
    </row>
    <row r="72" spans="1:18" ht="16.5" hidden="1" customHeight="1">
      <c r="A72" s="178">
        <v>2</v>
      </c>
      <c r="B72" s="179">
        <v>3</v>
      </c>
      <c r="C72" s="179">
        <v>1</v>
      </c>
      <c r="D72" s="179">
        <v>1</v>
      </c>
      <c r="E72" s="179">
        <v>1</v>
      </c>
      <c r="F72" s="181">
        <v>3</v>
      </c>
      <c r="G72" s="180" t="s">
        <v>67</v>
      </c>
      <c r="H72" s="93">
        <v>39</v>
      </c>
      <c r="I72" s="185">
        <v>0</v>
      </c>
      <c r="J72" s="185">
        <v>0</v>
      </c>
      <c r="K72" s="185">
        <v>0</v>
      </c>
      <c r="L72" s="185">
        <v>0</v>
      </c>
      <c r="M72" s="84"/>
      <c r="Q72" s="98"/>
    </row>
    <row r="73" spans="1:18" ht="29.25" hidden="1" customHeight="1">
      <c r="A73" s="173">
        <v>2</v>
      </c>
      <c r="B73" s="171">
        <v>3</v>
      </c>
      <c r="C73" s="171">
        <v>1</v>
      </c>
      <c r="D73" s="171">
        <v>2</v>
      </c>
      <c r="E73" s="171"/>
      <c r="F73" s="174"/>
      <c r="G73" s="172" t="s">
        <v>68</v>
      </c>
      <c r="H73" s="93">
        <v>40</v>
      </c>
      <c r="I73" s="188">
        <f>I74</f>
        <v>0</v>
      </c>
      <c r="J73" s="210">
        <f>J74</f>
        <v>0</v>
      </c>
      <c r="K73" s="189">
        <f>K74</f>
        <v>0</v>
      </c>
      <c r="L73" s="189">
        <f>L74</f>
        <v>0</v>
      </c>
      <c r="M73" s="84"/>
      <c r="Q73" s="98"/>
    </row>
    <row r="74" spans="1:18" ht="27" hidden="1" customHeight="1">
      <c r="A74" s="191">
        <v>2</v>
      </c>
      <c r="B74" s="192">
        <v>3</v>
      </c>
      <c r="C74" s="192">
        <v>1</v>
      </c>
      <c r="D74" s="192">
        <v>2</v>
      </c>
      <c r="E74" s="192">
        <v>1</v>
      </c>
      <c r="F74" s="194"/>
      <c r="G74" s="172" t="s">
        <v>68</v>
      </c>
      <c r="H74" s="93">
        <v>41</v>
      </c>
      <c r="I74" s="177">
        <f>SUM(I75:I77)</f>
        <v>0</v>
      </c>
      <c r="J74" s="211">
        <f>SUM(J75:J77)</f>
        <v>0</v>
      </c>
      <c r="K74" s="176">
        <f>SUM(K75:K77)</f>
        <v>0</v>
      </c>
      <c r="L74" s="168">
        <f>SUM(L75:L77)</f>
        <v>0</v>
      </c>
      <c r="M74" s="84"/>
      <c r="Q74" s="98"/>
    </row>
    <row r="75" spans="1:18" s="209" customFormat="1" ht="27" hidden="1" customHeight="1">
      <c r="A75" s="178">
        <v>2</v>
      </c>
      <c r="B75" s="179">
        <v>3</v>
      </c>
      <c r="C75" s="179">
        <v>1</v>
      </c>
      <c r="D75" s="179">
        <v>2</v>
      </c>
      <c r="E75" s="179">
        <v>1</v>
      </c>
      <c r="F75" s="181">
        <v>1</v>
      </c>
      <c r="G75" s="182" t="s">
        <v>65</v>
      </c>
      <c r="H75" s="93">
        <v>42</v>
      </c>
      <c r="I75" s="185">
        <v>0</v>
      </c>
      <c r="J75" s="185">
        <v>0</v>
      </c>
      <c r="K75" s="185">
        <v>0</v>
      </c>
      <c r="L75" s="185">
        <v>0</v>
      </c>
      <c r="Q75" s="98"/>
      <c r="R75" s="128"/>
    </row>
    <row r="76" spans="1:18" ht="16.5" hidden="1" customHeight="1">
      <c r="A76" s="178">
        <v>2</v>
      </c>
      <c r="B76" s="179">
        <v>3</v>
      </c>
      <c r="C76" s="179">
        <v>1</v>
      </c>
      <c r="D76" s="179">
        <v>2</v>
      </c>
      <c r="E76" s="179">
        <v>1</v>
      </c>
      <c r="F76" s="181">
        <v>2</v>
      </c>
      <c r="G76" s="182" t="s">
        <v>66</v>
      </c>
      <c r="H76" s="93">
        <v>43</v>
      </c>
      <c r="I76" s="185">
        <v>0</v>
      </c>
      <c r="J76" s="185">
        <v>0</v>
      </c>
      <c r="K76" s="185">
        <v>0</v>
      </c>
      <c r="L76" s="185">
        <v>0</v>
      </c>
      <c r="M76" s="84"/>
      <c r="Q76" s="98"/>
    </row>
    <row r="77" spans="1:18" ht="15" hidden="1" customHeight="1">
      <c r="A77" s="178">
        <v>2</v>
      </c>
      <c r="B77" s="179">
        <v>3</v>
      </c>
      <c r="C77" s="179">
        <v>1</v>
      </c>
      <c r="D77" s="179">
        <v>2</v>
      </c>
      <c r="E77" s="179">
        <v>1</v>
      </c>
      <c r="F77" s="181">
        <v>3</v>
      </c>
      <c r="G77" s="182" t="s">
        <v>67</v>
      </c>
      <c r="H77" s="93">
        <v>44</v>
      </c>
      <c r="I77" s="185">
        <v>0</v>
      </c>
      <c r="J77" s="185">
        <v>0</v>
      </c>
      <c r="K77" s="185">
        <v>0</v>
      </c>
      <c r="L77" s="185">
        <v>0</v>
      </c>
      <c r="M77" s="84"/>
      <c r="Q77" s="98"/>
    </row>
    <row r="78" spans="1:18" ht="27.75" hidden="1" customHeight="1">
      <c r="A78" s="178">
        <v>2</v>
      </c>
      <c r="B78" s="179">
        <v>3</v>
      </c>
      <c r="C78" s="179">
        <v>1</v>
      </c>
      <c r="D78" s="179">
        <v>3</v>
      </c>
      <c r="E78" s="179"/>
      <c r="F78" s="181"/>
      <c r="G78" s="182" t="s">
        <v>69</v>
      </c>
      <c r="H78" s="93">
        <v>45</v>
      </c>
      <c r="I78" s="167">
        <f>I79</f>
        <v>0</v>
      </c>
      <c r="J78" s="208">
        <f>J79</f>
        <v>0</v>
      </c>
      <c r="K78" s="168">
        <f>K79</f>
        <v>0</v>
      </c>
      <c r="L78" s="168">
        <f>L79</f>
        <v>0</v>
      </c>
      <c r="M78" s="84"/>
      <c r="Q78" s="98"/>
    </row>
    <row r="79" spans="1:18" ht="26.25" hidden="1" customHeight="1">
      <c r="A79" s="178">
        <v>2</v>
      </c>
      <c r="B79" s="179">
        <v>3</v>
      </c>
      <c r="C79" s="179">
        <v>1</v>
      </c>
      <c r="D79" s="179">
        <v>3</v>
      </c>
      <c r="E79" s="179">
        <v>1</v>
      </c>
      <c r="F79" s="181"/>
      <c r="G79" s="182" t="s">
        <v>70</v>
      </c>
      <c r="H79" s="93">
        <v>46</v>
      </c>
      <c r="I79" s="167">
        <f>SUM(I80:I82)</f>
        <v>0</v>
      </c>
      <c r="J79" s="208">
        <f>SUM(J80:J82)</f>
        <v>0</v>
      </c>
      <c r="K79" s="168">
        <f>SUM(K80:K82)</f>
        <v>0</v>
      </c>
      <c r="L79" s="168">
        <f>SUM(L80:L82)</f>
        <v>0</v>
      </c>
      <c r="M79" s="84"/>
      <c r="Q79" s="98"/>
    </row>
    <row r="80" spans="1:18" ht="15" hidden="1" customHeight="1">
      <c r="A80" s="173">
        <v>2</v>
      </c>
      <c r="B80" s="171">
        <v>3</v>
      </c>
      <c r="C80" s="171">
        <v>1</v>
      </c>
      <c r="D80" s="171">
        <v>3</v>
      </c>
      <c r="E80" s="171">
        <v>1</v>
      </c>
      <c r="F80" s="174">
        <v>1</v>
      </c>
      <c r="G80" s="198" t="s">
        <v>71</v>
      </c>
      <c r="H80" s="93">
        <v>47</v>
      </c>
      <c r="I80" s="183">
        <v>0</v>
      </c>
      <c r="J80" s="183">
        <v>0</v>
      </c>
      <c r="K80" s="183">
        <v>0</v>
      </c>
      <c r="L80" s="183">
        <v>0</v>
      </c>
      <c r="M80" s="84"/>
      <c r="Q80" s="98"/>
    </row>
    <row r="81" spans="1:17" ht="16.5" hidden="1" customHeight="1">
      <c r="A81" s="178">
        <v>2</v>
      </c>
      <c r="B81" s="179">
        <v>3</v>
      </c>
      <c r="C81" s="179">
        <v>1</v>
      </c>
      <c r="D81" s="179">
        <v>3</v>
      </c>
      <c r="E81" s="179">
        <v>1</v>
      </c>
      <c r="F81" s="181">
        <v>2</v>
      </c>
      <c r="G81" s="182" t="s">
        <v>72</v>
      </c>
      <c r="H81" s="93">
        <v>48</v>
      </c>
      <c r="I81" s="185">
        <v>0</v>
      </c>
      <c r="J81" s="185">
        <v>0</v>
      </c>
      <c r="K81" s="185">
        <v>0</v>
      </c>
      <c r="L81" s="185">
        <v>0</v>
      </c>
      <c r="M81" s="84"/>
      <c r="Q81" s="98"/>
    </row>
    <row r="82" spans="1:17" ht="17.25" hidden="1" customHeight="1">
      <c r="A82" s="173">
        <v>2</v>
      </c>
      <c r="B82" s="171">
        <v>3</v>
      </c>
      <c r="C82" s="171">
        <v>1</v>
      </c>
      <c r="D82" s="171">
        <v>3</v>
      </c>
      <c r="E82" s="171">
        <v>1</v>
      </c>
      <c r="F82" s="174">
        <v>3</v>
      </c>
      <c r="G82" s="198" t="s">
        <v>73</v>
      </c>
      <c r="H82" s="93">
        <v>49</v>
      </c>
      <c r="I82" s="183">
        <v>0</v>
      </c>
      <c r="J82" s="183">
        <v>0</v>
      </c>
      <c r="K82" s="183">
        <v>0</v>
      </c>
      <c r="L82" s="183">
        <v>0</v>
      </c>
      <c r="M82" s="84"/>
      <c r="Q82" s="98"/>
    </row>
    <row r="83" spans="1:17" ht="12.75" hidden="1" customHeight="1">
      <c r="A83" s="173">
        <v>2</v>
      </c>
      <c r="B83" s="171">
        <v>3</v>
      </c>
      <c r="C83" s="171">
        <v>2</v>
      </c>
      <c r="D83" s="171"/>
      <c r="E83" s="171"/>
      <c r="F83" s="174"/>
      <c r="G83" s="198" t="s">
        <v>74</v>
      </c>
      <c r="H83" s="93">
        <v>50</v>
      </c>
      <c r="I83" s="167">
        <f t="shared" ref="I83:L84" si="2">I84</f>
        <v>0</v>
      </c>
      <c r="J83" s="167">
        <f t="shared" si="2"/>
        <v>0</v>
      </c>
      <c r="K83" s="167">
        <f t="shared" si="2"/>
        <v>0</v>
      </c>
      <c r="L83" s="167">
        <f t="shared" si="2"/>
        <v>0</v>
      </c>
      <c r="M83" s="84"/>
    </row>
    <row r="84" spans="1:17" ht="12" hidden="1" customHeight="1">
      <c r="A84" s="173">
        <v>2</v>
      </c>
      <c r="B84" s="171">
        <v>3</v>
      </c>
      <c r="C84" s="171">
        <v>2</v>
      </c>
      <c r="D84" s="171">
        <v>1</v>
      </c>
      <c r="E84" s="171"/>
      <c r="F84" s="174"/>
      <c r="G84" s="198" t="s">
        <v>74</v>
      </c>
      <c r="H84" s="93">
        <v>51</v>
      </c>
      <c r="I84" s="167">
        <f t="shared" si="2"/>
        <v>0</v>
      </c>
      <c r="J84" s="167">
        <f t="shared" si="2"/>
        <v>0</v>
      </c>
      <c r="K84" s="167">
        <f t="shared" si="2"/>
        <v>0</v>
      </c>
      <c r="L84" s="167">
        <f t="shared" si="2"/>
        <v>0</v>
      </c>
      <c r="M84" s="84"/>
    </row>
    <row r="85" spans="1:17" ht="15.75" hidden="1" customHeight="1">
      <c r="A85" s="173">
        <v>2</v>
      </c>
      <c r="B85" s="171">
        <v>3</v>
      </c>
      <c r="C85" s="171">
        <v>2</v>
      </c>
      <c r="D85" s="171">
        <v>1</v>
      </c>
      <c r="E85" s="171">
        <v>1</v>
      </c>
      <c r="F85" s="174"/>
      <c r="G85" s="198" t="s">
        <v>74</v>
      </c>
      <c r="H85" s="93">
        <v>52</v>
      </c>
      <c r="I85" s="167">
        <f>SUM(I86)</f>
        <v>0</v>
      </c>
      <c r="J85" s="167">
        <f>SUM(J86)</f>
        <v>0</v>
      </c>
      <c r="K85" s="167">
        <f>SUM(K86)</f>
        <v>0</v>
      </c>
      <c r="L85" s="167">
        <f>SUM(L86)</f>
        <v>0</v>
      </c>
      <c r="M85" s="84"/>
    </row>
    <row r="86" spans="1:17" ht="13.5" hidden="1" customHeight="1">
      <c r="A86" s="173">
        <v>2</v>
      </c>
      <c r="B86" s="171">
        <v>3</v>
      </c>
      <c r="C86" s="171">
        <v>2</v>
      </c>
      <c r="D86" s="171">
        <v>1</v>
      </c>
      <c r="E86" s="171">
        <v>1</v>
      </c>
      <c r="F86" s="174">
        <v>1</v>
      </c>
      <c r="G86" s="198" t="s">
        <v>74</v>
      </c>
      <c r="H86" s="93">
        <v>53</v>
      </c>
      <c r="I86" s="185">
        <v>0</v>
      </c>
      <c r="J86" s="185">
        <v>0</v>
      </c>
      <c r="K86" s="185">
        <v>0</v>
      </c>
      <c r="L86" s="185">
        <v>0</v>
      </c>
      <c r="M86" s="84"/>
    </row>
    <row r="87" spans="1:17" ht="16.5" hidden="1" customHeight="1">
      <c r="A87" s="163">
        <v>2</v>
      </c>
      <c r="B87" s="164">
        <v>4</v>
      </c>
      <c r="C87" s="164"/>
      <c r="D87" s="164"/>
      <c r="E87" s="164"/>
      <c r="F87" s="166"/>
      <c r="G87" s="212" t="s">
        <v>75</v>
      </c>
      <c r="H87" s="93">
        <v>54</v>
      </c>
      <c r="I87" s="167">
        <f t="shared" ref="I87:L89" si="3">I88</f>
        <v>0</v>
      </c>
      <c r="J87" s="208">
        <f t="shared" si="3"/>
        <v>0</v>
      </c>
      <c r="K87" s="168">
        <f t="shared" si="3"/>
        <v>0</v>
      </c>
      <c r="L87" s="168">
        <f t="shared" si="3"/>
        <v>0</v>
      </c>
      <c r="M87" s="84"/>
    </row>
    <row r="88" spans="1:17" ht="15.75" hidden="1" customHeight="1">
      <c r="A88" s="178">
        <v>2</v>
      </c>
      <c r="B88" s="179">
        <v>4</v>
      </c>
      <c r="C88" s="179">
        <v>1</v>
      </c>
      <c r="D88" s="179"/>
      <c r="E88" s="179"/>
      <c r="F88" s="181"/>
      <c r="G88" s="182" t="s">
        <v>76</v>
      </c>
      <c r="H88" s="93">
        <v>55</v>
      </c>
      <c r="I88" s="167">
        <f t="shared" si="3"/>
        <v>0</v>
      </c>
      <c r="J88" s="208">
        <f t="shared" si="3"/>
        <v>0</v>
      </c>
      <c r="K88" s="168">
        <f t="shared" si="3"/>
        <v>0</v>
      </c>
      <c r="L88" s="168">
        <f t="shared" si="3"/>
        <v>0</v>
      </c>
      <c r="M88" s="84"/>
    </row>
    <row r="89" spans="1:17" ht="17.25" hidden="1" customHeight="1">
      <c r="A89" s="178">
        <v>2</v>
      </c>
      <c r="B89" s="179">
        <v>4</v>
      </c>
      <c r="C89" s="179">
        <v>1</v>
      </c>
      <c r="D89" s="179">
        <v>1</v>
      </c>
      <c r="E89" s="179"/>
      <c r="F89" s="181"/>
      <c r="G89" s="182" t="s">
        <v>76</v>
      </c>
      <c r="H89" s="93">
        <v>56</v>
      </c>
      <c r="I89" s="167">
        <f t="shared" si="3"/>
        <v>0</v>
      </c>
      <c r="J89" s="208">
        <f t="shared" si="3"/>
        <v>0</v>
      </c>
      <c r="K89" s="168">
        <f t="shared" si="3"/>
        <v>0</v>
      </c>
      <c r="L89" s="168">
        <f t="shared" si="3"/>
        <v>0</v>
      </c>
      <c r="M89" s="84"/>
    </row>
    <row r="90" spans="1:17" ht="18" hidden="1" customHeight="1">
      <c r="A90" s="178">
        <v>2</v>
      </c>
      <c r="B90" s="179">
        <v>4</v>
      </c>
      <c r="C90" s="179">
        <v>1</v>
      </c>
      <c r="D90" s="179">
        <v>1</v>
      </c>
      <c r="E90" s="179">
        <v>1</v>
      </c>
      <c r="F90" s="181"/>
      <c r="G90" s="182" t="s">
        <v>76</v>
      </c>
      <c r="H90" s="93">
        <v>57</v>
      </c>
      <c r="I90" s="167">
        <f>SUM(I91:I93)</f>
        <v>0</v>
      </c>
      <c r="J90" s="208">
        <f>SUM(J91:J93)</f>
        <v>0</v>
      </c>
      <c r="K90" s="168">
        <f>SUM(K91:K93)</f>
        <v>0</v>
      </c>
      <c r="L90" s="168">
        <f>SUM(L91:L93)</f>
        <v>0</v>
      </c>
      <c r="M90" s="84"/>
    </row>
    <row r="91" spans="1:17" ht="14.25" hidden="1" customHeight="1">
      <c r="A91" s="178">
        <v>2</v>
      </c>
      <c r="B91" s="179">
        <v>4</v>
      </c>
      <c r="C91" s="179">
        <v>1</v>
      </c>
      <c r="D91" s="179">
        <v>1</v>
      </c>
      <c r="E91" s="179">
        <v>1</v>
      </c>
      <c r="F91" s="181">
        <v>1</v>
      </c>
      <c r="G91" s="182" t="s">
        <v>77</v>
      </c>
      <c r="H91" s="93">
        <v>58</v>
      </c>
      <c r="I91" s="185">
        <v>0</v>
      </c>
      <c r="J91" s="185">
        <v>0</v>
      </c>
      <c r="K91" s="185">
        <v>0</v>
      </c>
      <c r="L91" s="185">
        <v>0</v>
      </c>
      <c r="M91" s="84"/>
    </row>
    <row r="92" spans="1:17" ht="13.5" hidden="1" customHeight="1">
      <c r="A92" s="178">
        <v>2</v>
      </c>
      <c r="B92" s="178">
        <v>4</v>
      </c>
      <c r="C92" s="178">
        <v>1</v>
      </c>
      <c r="D92" s="179">
        <v>1</v>
      </c>
      <c r="E92" s="179">
        <v>1</v>
      </c>
      <c r="F92" s="213">
        <v>2</v>
      </c>
      <c r="G92" s="180" t="s">
        <v>78</v>
      </c>
      <c r="H92" s="93">
        <v>59</v>
      </c>
      <c r="I92" s="185">
        <v>0</v>
      </c>
      <c r="J92" s="185">
        <v>0</v>
      </c>
      <c r="K92" s="185">
        <v>0</v>
      </c>
      <c r="L92" s="185">
        <v>0</v>
      </c>
      <c r="M92" s="84"/>
    </row>
    <row r="93" spans="1:17" hidden="1">
      <c r="A93" s="178">
        <v>2</v>
      </c>
      <c r="B93" s="179">
        <v>4</v>
      </c>
      <c r="C93" s="178">
        <v>1</v>
      </c>
      <c r="D93" s="179">
        <v>1</v>
      </c>
      <c r="E93" s="179">
        <v>1</v>
      </c>
      <c r="F93" s="213">
        <v>3</v>
      </c>
      <c r="G93" s="180" t="s">
        <v>79</v>
      </c>
      <c r="H93" s="93">
        <v>60</v>
      </c>
      <c r="I93" s="185">
        <v>0</v>
      </c>
      <c r="J93" s="185">
        <v>0</v>
      </c>
      <c r="K93" s="185">
        <v>0</v>
      </c>
      <c r="L93" s="185">
        <v>0</v>
      </c>
    </row>
    <row r="94" spans="1:17" hidden="1">
      <c r="A94" s="163">
        <v>2</v>
      </c>
      <c r="B94" s="164">
        <v>5</v>
      </c>
      <c r="C94" s="163"/>
      <c r="D94" s="164"/>
      <c r="E94" s="164"/>
      <c r="F94" s="214"/>
      <c r="G94" s="165" t="s">
        <v>80</v>
      </c>
      <c r="H94" s="93">
        <v>61</v>
      </c>
      <c r="I94" s="167">
        <f>SUM(I95+I100+I105)</f>
        <v>0</v>
      </c>
      <c r="J94" s="208">
        <f>SUM(J95+J100+J105)</f>
        <v>0</v>
      </c>
      <c r="K94" s="168">
        <f>SUM(K95+K100+K105)</f>
        <v>0</v>
      </c>
      <c r="L94" s="168">
        <f>SUM(L95+L100+L105)</f>
        <v>0</v>
      </c>
    </row>
    <row r="95" spans="1:17" hidden="1">
      <c r="A95" s="173">
        <v>2</v>
      </c>
      <c r="B95" s="171">
        <v>5</v>
      </c>
      <c r="C95" s="173">
        <v>1</v>
      </c>
      <c r="D95" s="171"/>
      <c r="E95" s="171"/>
      <c r="F95" s="215"/>
      <c r="G95" s="172" t="s">
        <v>81</v>
      </c>
      <c r="H95" s="93">
        <v>62</v>
      </c>
      <c r="I95" s="188">
        <f t="shared" ref="I95:L96" si="4">I96</f>
        <v>0</v>
      </c>
      <c r="J95" s="210">
        <f t="shared" si="4"/>
        <v>0</v>
      </c>
      <c r="K95" s="189">
        <f t="shared" si="4"/>
        <v>0</v>
      </c>
      <c r="L95" s="189">
        <f t="shared" si="4"/>
        <v>0</v>
      </c>
    </row>
    <row r="96" spans="1:17" hidden="1">
      <c r="A96" s="178">
        <v>2</v>
      </c>
      <c r="B96" s="179">
        <v>5</v>
      </c>
      <c r="C96" s="178">
        <v>1</v>
      </c>
      <c r="D96" s="179">
        <v>1</v>
      </c>
      <c r="E96" s="179"/>
      <c r="F96" s="213"/>
      <c r="G96" s="180" t="s">
        <v>81</v>
      </c>
      <c r="H96" s="93">
        <v>63</v>
      </c>
      <c r="I96" s="167">
        <f t="shared" si="4"/>
        <v>0</v>
      </c>
      <c r="J96" s="208">
        <f t="shared" si="4"/>
        <v>0</v>
      </c>
      <c r="K96" s="168">
        <f t="shared" si="4"/>
        <v>0</v>
      </c>
      <c r="L96" s="168">
        <f t="shared" si="4"/>
        <v>0</v>
      </c>
    </row>
    <row r="97" spans="1:13" hidden="1">
      <c r="A97" s="178">
        <v>2</v>
      </c>
      <c r="B97" s="179">
        <v>5</v>
      </c>
      <c r="C97" s="178">
        <v>1</v>
      </c>
      <c r="D97" s="179">
        <v>1</v>
      </c>
      <c r="E97" s="179">
        <v>1</v>
      </c>
      <c r="F97" s="213"/>
      <c r="G97" s="180" t="s">
        <v>81</v>
      </c>
      <c r="H97" s="93">
        <v>64</v>
      </c>
      <c r="I97" s="167">
        <f>SUM(I98:I99)</f>
        <v>0</v>
      </c>
      <c r="J97" s="208">
        <f>SUM(J98:J99)</f>
        <v>0</v>
      </c>
      <c r="K97" s="168">
        <f>SUM(K98:K99)</f>
        <v>0</v>
      </c>
      <c r="L97" s="168">
        <f>SUM(L98:L99)</f>
        <v>0</v>
      </c>
    </row>
    <row r="98" spans="1:13" ht="25.5" hidden="1" customHeight="1">
      <c r="A98" s="178">
        <v>2</v>
      </c>
      <c r="B98" s="179">
        <v>5</v>
      </c>
      <c r="C98" s="178">
        <v>1</v>
      </c>
      <c r="D98" s="179">
        <v>1</v>
      </c>
      <c r="E98" s="179">
        <v>1</v>
      </c>
      <c r="F98" s="213">
        <v>1</v>
      </c>
      <c r="G98" s="180" t="s">
        <v>82</v>
      </c>
      <c r="H98" s="93">
        <v>65</v>
      </c>
      <c r="I98" s="185">
        <v>0</v>
      </c>
      <c r="J98" s="185">
        <v>0</v>
      </c>
      <c r="K98" s="185">
        <v>0</v>
      </c>
      <c r="L98" s="185">
        <v>0</v>
      </c>
      <c r="M98" s="84"/>
    </row>
    <row r="99" spans="1:13" ht="15.75" hidden="1" customHeight="1">
      <c r="A99" s="178">
        <v>2</v>
      </c>
      <c r="B99" s="179">
        <v>5</v>
      </c>
      <c r="C99" s="178">
        <v>1</v>
      </c>
      <c r="D99" s="179">
        <v>1</v>
      </c>
      <c r="E99" s="179">
        <v>1</v>
      </c>
      <c r="F99" s="213">
        <v>2</v>
      </c>
      <c r="G99" s="180" t="s">
        <v>83</v>
      </c>
      <c r="H99" s="93">
        <v>66</v>
      </c>
      <c r="I99" s="185">
        <v>0</v>
      </c>
      <c r="J99" s="185">
        <v>0</v>
      </c>
      <c r="K99" s="185">
        <v>0</v>
      </c>
      <c r="L99" s="185">
        <v>0</v>
      </c>
      <c r="M99" s="84"/>
    </row>
    <row r="100" spans="1:13" ht="12" hidden="1" customHeight="1">
      <c r="A100" s="178">
        <v>2</v>
      </c>
      <c r="B100" s="179">
        <v>5</v>
      </c>
      <c r="C100" s="178">
        <v>2</v>
      </c>
      <c r="D100" s="179"/>
      <c r="E100" s="179"/>
      <c r="F100" s="213"/>
      <c r="G100" s="180" t="s">
        <v>84</v>
      </c>
      <c r="H100" s="93">
        <v>67</v>
      </c>
      <c r="I100" s="167">
        <f t="shared" ref="I100:L101" si="5">I101</f>
        <v>0</v>
      </c>
      <c r="J100" s="208">
        <f t="shared" si="5"/>
        <v>0</v>
      </c>
      <c r="K100" s="168">
        <f t="shared" si="5"/>
        <v>0</v>
      </c>
      <c r="L100" s="167">
        <f t="shared" si="5"/>
        <v>0</v>
      </c>
      <c r="M100" s="84"/>
    </row>
    <row r="101" spans="1:13" ht="15.75" hidden="1" customHeight="1">
      <c r="A101" s="182">
        <v>2</v>
      </c>
      <c r="B101" s="178">
        <v>5</v>
      </c>
      <c r="C101" s="179">
        <v>2</v>
      </c>
      <c r="D101" s="180">
        <v>1</v>
      </c>
      <c r="E101" s="178"/>
      <c r="F101" s="213"/>
      <c r="G101" s="180" t="s">
        <v>84</v>
      </c>
      <c r="H101" s="93">
        <v>68</v>
      </c>
      <c r="I101" s="167">
        <f t="shared" si="5"/>
        <v>0</v>
      </c>
      <c r="J101" s="208">
        <f t="shared" si="5"/>
        <v>0</v>
      </c>
      <c r="K101" s="168">
        <f t="shared" si="5"/>
        <v>0</v>
      </c>
      <c r="L101" s="167">
        <f t="shared" si="5"/>
        <v>0</v>
      </c>
      <c r="M101" s="84"/>
    </row>
    <row r="102" spans="1:13" ht="15" hidden="1" customHeight="1">
      <c r="A102" s="182">
        <v>2</v>
      </c>
      <c r="B102" s="178">
        <v>5</v>
      </c>
      <c r="C102" s="179">
        <v>2</v>
      </c>
      <c r="D102" s="180">
        <v>1</v>
      </c>
      <c r="E102" s="178">
        <v>1</v>
      </c>
      <c r="F102" s="213"/>
      <c r="G102" s="180" t="s">
        <v>84</v>
      </c>
      <c r="H102" s="93">
        <v>69</v>
      </c>
      <c r="I102" s="167">
        <f>SUM(I103:I104)</f>
        <v>0</v>
      </c>
      <c r="J102" s="208">
        <f>SUM(J103:J104)</f>
        <v>0</v>
      </c>
      <c r="K102" s="168">
        <f>SUM(K103:K104)</f>
        <v>0</v>
      </c>
      <c r="L102" s="167">
        <f>SUM(L103:L104)</f>
        <v>0</v>
      </c>
      <c r="M102" s="84"/>
    </row>
    <row r="103" spans="1:13" ht="25.5" hidden="1" customHeight="1">
      <c r="A103" s="182">
        <v>2</v>
      </c>
      <c r="B103" s="178">
        <v>5</v>
      </c>
      <c r="C103" s="179">
        <v>2</v>
      </c>
      <c r="D103" s="180">
        <v>1</v>
      </c>
      <c r="E103" s="178">
        <v>1</v>
      </c>
      <c r="F103" s="213">
        <v>1</v>
      </c>
      <c r="G103" s="180" t="s">
        <v>85</v>
      </c>
      <c r="H103" s="93">
        <v>70</v>
      </c>
      <c r="I103" s="185">
        <v>0</v>
      </c>
      <c r="J103" s="185">
        <v>0</v>
      </c>
      <c r="K103" s="185">
        <v>0</v>
      </c>
      <c r="L103" s="185">
        <v>0</v>
      </c>
      <c r="M103" s="84"/>
    </row>
    <row r="104" spans="1:13" ht="25.5" hidden="1" customHeight="1">
      <c r="A104" s="182">
        <v>2</v>
      </c>
      <c r="B104" s="178">
        <v>5</v>
      </c>
      <c r="C104" s="179">
        <v>2</v>
      </c>
      <c r="D104" s="180">
        <v>1</v>
      </c>
      <c r="E104" s="178">
        <v>1</v>
      </c>
      <c r="F104" s="213">
        <v>2</v>
      </c>
      <c r="G104" s="180" t="s">
        <v>86</v>
      </c>
      <c r="H104" s="93">
        <v>71</v>
      </c>
      <c r="I104" s="185">
        <v>0</v>
      </c>
      <c r="J104" s="185">
        <v>0</v>
      </c>
      <c r="K104" s="185">
        <v>0</v>
      </c>
      <c r="L104" s="185">
        <v>0</v>
      </c>
      <c r="M104" s="84"/>
    </row>
    <row r="105" spans="1:13" ht="28.5" hidden="1" customHeight="1">
      <c r="A105" s="182">
        <v>2</v>
      </c>
      <c r="B105" s="178">
        <v>5</v>
      </c>
      <c r="C105" s="179">
        <v>3</v>
      </c>
      <c r="D105" s="180"/>
      <c r="E105" s="178"/>
      <c r="F105" s="213"/>
      <c r="G105" s="180" t="s">
        <v>87</v>
      </c>
      <c r="H105" s="93">
        <v>72</v>
      </c>
      <c r="I105" s="167">
        <f>I106+I110</f>
        <v>0</v>
      </c>
      <c r="J105" s="167">
        <f>J106+J110</f>
        <v>0</v>
      </c>
      <c r="K105" s="167">
        <f>K106+K110</f>
        <v>0</v>
      </c>
      <c r="L105" s="167">
        <f>L106+L110</f>
        <v>0</v>
      </c>
      <c r="M105" s="84"/>
    </row>
    <row r="106" spans="1:13" ht="27" hidden="1" customHeight="1">
      <c r="A106" s="182">
        <v>2</v>
      </c>
      <c r="B106" s="178">
        <v>5</v>
      </c>
      <c r="C106" s="179">
        <v>3</v>
      </c>
      <c r="D106" s="180">
        <v>1</v>
      </c>
      <c r="E106" s="178"/>
      <c r="F106" s="213"/>
      <c r="G106" s="180" t="s">
        <v>88</v>
      </c>
      <c r="H106" s="93">
        <v>73</v>
      </c>
      <c r="I106" s="167">
        <f>I107</f>
        <v>0</v>
      </c>
      <c r="J106" s="208">
        <f>J107</f>
        <v>0</v>
      </c>
      <c r="K106" s="168">
        <f>K107</f>
        <v>0</v>
      </c>
      <c r="L106" s="167">
        <f>L107</f>
        <v>0</v>
      </c>
      <c r="M106" s="84"/>
    </row>
    <row r="107" spans="1:13" ht="30" hidden="1" customHeight="1">
      <c r="A107" s="190">
        <v>2</v>
      </c>
      <c r="B107" s="191">
        <v>5</v>
      </c>
      <c r="C107" s="192">
        <v>3</v>
      </c>
      <c r="D107" s="193">
        <v>1</v>
      </c>
      <c r="E107" s="191">
        <v>1</v>
      </c>
      <c r="F107" s="216"/>
      <c r="G107" s="193" t="s">
        <v>88</v>
      </c>
      <c r="H107" s="93">
        <v>74</v>
      </c>
      <c r="I107" s="177">
        <f>SUM(I108:I109)</f>
        <v>0</v>
      </c>
      <c r="J107" s="211">
        <f>SUM(J108:J109)</f>
        <v>0</v>
      </c>
      <c r="K107" s="176">
        <f>SUM(K108:K109)</f>
        <v>0</v>
      </c>
      <c r="L107" s="177">
        <f>SUM(L108:L109)</f>
        <v>0</v>
      </c>
      <c r="M107" s="84"/>
    </row>
    <row r="108" spans="1:13" ht="26.25" hidden="1" customHeight="1">
      <c r="A108" s="182">
        <v>2</v>
      </c>
      <c r="B108" s="178">
        <v>5</v>
      </c>
      <c r="C108" s="179">
        <v>3</v>
      </c>
      <c r="D108" s="180">
        <v>1</v>
      </c>
      <c r="E108" s="178">
        <v>1</v>
      </c>
      <c r="F108" s="213">
        <v>1</v>
      </c>
      <c r="G108" s="180" t="s">
        <v>88</v>
      </c>
      <c r="H108" s="93">
        <v>75</v>
      </c>
      <c r="I108" s="185">
        <v>0</v>
      </c>
      <c r="J108" s="185">
        <v>0</v>
      </c>
      <c r="K108" s="185">
        <v>0</v>
      </c>
      <c r="L108" s="185">
        <v>0</v>
      </c>
      <c r="M108" s="84"/>
    </row>
    <row r="109" spans="1:13" ht="26.25" hidden="1" customHeight="1">
      <c r="A109" s="190">
        <v>2</v>
      </c>
      <c r="B109" s="191">
        <v>5</v>
      </c>
      <c r="C109" s="192">
        <v>3</v>
      </c>
      <c r="D109" s="193">
        <v>1</v>
      </c>
      <c r="E109" s="191">
        <v>1</v>
      </c>
      <c r="F109" s="216">
        <v>2</v>
      </c>
      <c r="G109" s="193" t="s">
        <v>89</v>
      </c>
      <c r="H109" s="93">
        <v>76</v>
      </c>
      <c r="I109" s="185">
        <v>0</v>
      </c>
      <c r="J109" s="185">
        <v>0</v>
      </c>
      <c r="K109" s="185">
        <v>0</v>
      </c>
      <c r="L109" s="185">
        <v>0</v>
      </c>
      <c r="M109" s="84"/>
    </row>
    <row r="110" spans="1:13" ht="27.75" hidden="1" customHeight="1">
      <c r="A110" s="190">
        <v>2</v>
      </c>
      <c r="B110" s="191">
        <v>5</v>
      </c>
      <c r="C110" s="192">
        <v>3</v>
      </c>
      <c r="D110" s="193">
        <v>2</v>
      </c>
      <c r="E110" s="191"/>
      <c r="F110" s="216"/>
      <c r="G110" s="193" t="s">
        <v>90</v>
      </c>
      <c r="H110" s="93">
        <v>77</v>
      </c>
      <c r="I110" s="177">
        <f>I111</f>
        <v>0</v>
      </c>
      <c r="J110" s="177">
        <f>J111</f>
        <v>0</v>
      </c>
      <c r="K110" s="177">
        <f>K111</f>
        <v>0</v>
      </c>
      <c r="L110" s="177">
        <f>L111</f>
        <v>0</v>
      </c>
      <c r="M110" s="84"/>
    </row>
    <row r="111" spans="1:13" ht="25.5" hidden="1" customHeight="1">
      <c r="A111" s="190">
        <v>2</v>
      </c>
      <c r="B111" s="191">
        <v>5</v>
      </c>
      <c r="C111" s="192">
        <v>3</v>
      </c>
      <c r="D111" s="193">
        <v>2</v>
      </c>
      <c r="E111" s="191">
        <v>1</v>
      </c>
      <c r="F111" s="216"/>
      <c r="G111" s="193" t="s">
        <v>90</v>
      </c>
      <c r="H111" s="93">
        <v>78</v>
      </c>
      <c r="I111" s="177">
        <f>SUM(I112:I113)</f>
        <v>0</v>
      </c>
      <c r="J111" s="177">
        <f>SUM(J112:J113)</f>
        <v>0</v>
      </c>
      <c r="K111" s="177">
        <f>SUM(K112:K113)</f>
        <v>0</v>
      </c>
      <c r="L111" s="177">
        <f>SUM(L112:L113)</f>
        <v>0</v>
      </c>
      <c r="M111" s="84"/>
    </row>
    <row r="112" spans="1:13" ht="30" hidden="1" customHeight="1">
      <c r="A112" s="190">
        <v>2</v>
      </c>
      <c r="B112" s="191">
        <v>5</v>
      </c>
      <c r="C112" s="192">
        <v>3</v>
      </c>
      <c r="D112" s="193">
        <v>2</v>
      </c>
      <c r="E112" s="191">
        <v>1</v>
      </c>
      <c r="F112" s="216">
        <v>1</v>
      </c>
      <c r="G112" s="193" t="s">
        <v>90</v>
      </c>
      <c r="H112" s="93">
        <v>79</v>
      </c>
      <c r="I112" s="185">
        <v>0</v>
      </c>
      <c r="J112" s="185">
        <v>0</v>
      </c>
      <c r="K112" s="185">
        <v>0</v>
      </c>
      <c r="L112" s="185">
        <v>0</v>
      </c>
      <c r="M112" s="84"/>
    </row>
    <row r="113" spans="1:13" ht="18" hidden="1" customHeight="1">
      <c r="A113" s="190">
        <v>2</v>
      </c>
      <c r="B113" s="191">
        <v>5</v>
      </c>
      <c r="C113" s="192">
        <v>3</v>
      </c>
      <c r="D113" s="193">
        <v>2</v>
      </c>
      <c r="E113" s="191">
        <v>1</v>
      </c>
      <c r="F113" s="216">
        <v>2</v>
      </c>
      <c r="G113" s="193" t="s">
        <v>91</v>
      </c>
      <c r="H113" s="93">
        <v>80</v>
      </c>
      <c r="I113" s="185">
        <v>0</v>
      </c>
      <c r="J113" s="185">
        <v>0</v>
      </c>
      <c r="K113" s="185">
        <v>0</v>
      </c>
      <c r="L113" s="185">
        <v>0</v>
      </c>
      <c r="M113" s="84"/>
    </row>
    <row r="114" spans="1:13" ht="16.5" hidden="1" customHeight="1">
      <c r="A114" s="212">
        <v>2</v>
      </c>
      <c r="B114" s="163">
        <v>6</v>
      </c>
      <c r="C114" s="164"/>
      <c r="D114" s="165"/>
      <c r="E114" s="163"/>
      <c r="F114" s="214"/>
      <c r="G114" s="217" t="s">
        <v>92</v>
      </c>
      <c r="H114" s="93">
        <v>81</v>
      </c>
      <c r="I114" s="167">
        <f>SUM(I115+I120+I124+I128+I132+I136)</f>
        <v>0</v>
      </c>
      <c r="J114" s="167">
        <f>SUM(J115+J120+J124+J128+J132+J136)</f>
        <v>0</v>
      </c>
      <c r="K114" s="167">
        <f>SUM(K115+K120+K124+K128+K132+K136)</f>
        <v>0</v>
      </c>
      <c r="L114" s="167">
        <f>SUM(L115+L120+L124+L128+L132+L136)</f>
        <v>0</v>
      </c>
      <c r="M114" s="84"/>
    </row>
    <row r="115" spans="1:13" ht="14.25" hidden="1" customHeight="1">
      <c r="A115" s="190">
        <v>2</v>
      </c>
      <c r="B115" s="191">
        <v>6</v>
      </c>
      <c r="C115" s="192">
        <v>1</v>
      </c>
      <c r="D115" s="193"/>
      <c r="E115" s="191"/>
      <c r="F115" s="216"/>
      <c r="G115" s="193" t="s">
        <v>93</v>
      </c>
      <c r="H115" s="93">
        <v>82</v>
      </c>
      <c r="I115" s="177">
        <f t="shared" ref="I115:L116" si="6">I116</f>
        <v>0</v>
      </c>
      <c r="J115" s="211">
        <f t="shared" si="6"/>
        <v>0</v>
      </c>
      <c r="K115" s="176">
        <f t="shared" si="6"/>
        <v>0</v>
      </c>
      <c r="L115" s="177">
        <f t="shared" si="6"/>
        <v>0</v>
      </c>
      <c r="M115" s="84"/>
    </row>
    <row r="116" spans="1:13" ht="14.25" hidden="1" customHeight="1">
      <c r="A116" s="182">
        <v>2</v>
      </c>
      <c r="B116" s="178">
        <v>6</v>
      </c>
      <c r="C116" s="179">
        <v>1</v>
      </c>
      <c r="D116" s="180">
        <v>1</v>
      </c>
      <c r="E116" s="178"/>
      <c r="F116" s="213"/>
      <c r="G116" s="180" t="s">
        <v>93</v>
      </c>
      <c r="H116" s="93">
        <v>83</v>
      </c>
      <c r="I116" s="167">
        <f t="shared" si="6"/>
        <v>0</v>
      </c>
      <c r="J116" s="208">
        <f t="shared" si="6"/>
        <v>0</v>
      </c>
      <c r="K116" s="168">
        <f t="shared" si="6"/>
        <v>0</v>
      </c>
      <c r="L116" s="167">
        <f t="shared" si="6"/>
        <v>0</v>
      </c>
      <c r="M116" s="84"/>
    </row>
    <row r="117" spans="1:13" hidden="1">
      <c r="A117" s="182">
        <v>2</v>
      </c>
      <c r="B117" s="178">
        <v>6</v>
      </c>
      <c r="C117" s="179">
        <v>1</v>
      </c>
      <c r="D117" s="180">
        <v>1</v>
      </c>
      <c r="E117" s="178">
        <v>1</v>
      </c>
      <c r="F117" s="213"/>
      <c r="G117" s="180" t="s">
        <v>93</v>
      </c>
      <c r="H117" s="93">
        <v>84</v>
      </c>
      <c r="I117" s="167">
        <f>SUM(I118:I119)</f>
        <v>0</v>
      </c>
      <c r="J117" s="208">
        <f>SUM(J118:J119)</f>
        <v>0</v>
      </c>
      <c r="K117" s="168">
        <f>SUM(K118:K119)</f>
        <v>0</v>
      </c>
      <c r="L117" s="167">
        <f>SUM(L118:L119)</f>
        <v>0</v>
      </c>
    </row>
    <row r="118" spans="1:13" ht="13.5" hidden="1" customHeight="1">
      <c r="A118" s="182">
        <v>2</v>
      </c>
      <c r="B118" s="178">
        <v>6</v>
      </c>
      <c r="C118" s="179">
        <v>1</v>
      </c>
      <c r="D118" s="180">
        <v>1</v>
      </c>
      <c r="E118" s="178">
        <v>1</v>
      </c>
      <c r="F118" s="213">
        <v>1</v>
      </c>
      <c r="G118" s="180" t="s">
        <v>94</v>
      </c>
      <c r="H118" s="93">
        <v>85</v>
      </c>
      <c r="I118" s="185">
        <v>0</v>
      </c>
      <c r="J118" s="185">
        <v>0</v>
      </c>
      <c r="K118" s="185">
        <v>0</v>
      </c>
      <c r="L118" s="185">
        <v>0</v>
      </c>
      <c r="M118" s="84"/>
    </row>
    <row r="119" spans="1:13" hidden="1">
      <c r="A119" s="198">
        <v>2</v>
      </c>
      <c r="B119" s="173">
        <v>6</v>
      </c>
      <c r="C119" s="171">
        <v>1</v>
      </c>
      <c r="D119" s="172">
        <v>1</v>
      </c>
      <c r="E119" s="173">
        <v>1</v>
      </c>
      <c r="F119" s="215">
        <v>2</v>
      </c>
      <c r="G119" s="172" t="s">
        <v>95</v>
      </c>
      <c r="H119" s="93">
        <v>86</v>
      </c>
      <c r="I119" s="183">
        <v>0</v>
      </c>
      <c r="J119" s="183">
        <v>0</v>
      </c>
      <c r="K119" s="183">
        <v>0</v>
      </c>
      <c r="L119" s="183">
        <v>0</v>
      </c>
    </row>
    <row r="120" spans="1:13" ht="25.5" hidden="1" customHeight="1">
      <c r="A120" s="182">
        <v>2</v>
      </c>
      <c r="B120" s="178">
        <v>6</v>
      </c>
      <c r="C120" s="179">
        <v>2</v>
      </c>
      <c r="D120" s="180"/>
      <c r="E120" s="178"/>
      <c r="F120" s="213"/>
      <c r="G120" s="180" t="s">
        <v>96</v>
      </c>
      <c r="H120" s="93">
        <v>87</v>
      </c>
      <c r="I120" s="167">
        <f t="shared" ref="I120:L122" si="7">I121</f>
        <v>0</v>
      </c>
      <c r="J120" s="208">
        <f t="shared" si="7"/>
        <v>0</v>
      </c>
      <c r="K120" s="168">
        <f t="shared" si="7"/>
        <v>0</v>
      </c>
      <c r="L120" s="167">
        <f t="shared" si="7"/>
        <v>0</v>
      </c>
      <c r="M120" s="84"/>
    </row>
    <row r="121" spans="1:13" ht="14.25" hidden="1" customHeight="1">
      <c r="A121" s="182">
        <v>2</v>
      </c>
      <c r="B121" s="178">
        <v>6</v>
      </c>
      <c r="C121" s="179">
        <v>2</v>
      </c>
      <c r="D121" s="180">
        <v>1</v>
      </c>
      <c r="E121" s="178"/>
      <c r="F121" s="213"/>
      <c r="G121" s="180" t="s">
        <v>96</v>
      </c>
      <c r="H121" s="93">
        <v>88</v>
      </c>
      <c r="I121" s="167">
        <f t="shared" si="7"/>
        <v>0</v>
      </c>
      <c r="J121" s="208">
        <f t="shared" si="7"/>
        <v>0</v>
      </c>
      <c r="K121" s="168">
        <f t="shared" si="7"/>
        <v>0</v>
      </c>
      <c r="L121" s="167">
        <f t="shared" si="7"/>
        <v>0</v>
      </c>
      <c r="M121" s="84"/>
    </row>
    <row r="122" spans="1:13" ht="14.25" hidden="1" customHeight="1">
      <c r="A122" s="182">
        <v>2</v>
      </c>
      <c r="B122" s="178">
        <v>6</v>
      </c>
      <c r="C122" s="179">
        <v>2</v>
      </c>
      <c r="D122" s="180">
        <v>1</v>
      </c>
      <c r="E122" s="178">
        <v>1</v>
      </c>
      <c r="F122" s="213"/>
      <c r="G122" s="180" t="s">
        <v>96</v>
      </c>
      <c r="H122" s="93">
        <v>89</v>
      </c>
      <c r="I122" s="218">
        <f t="shared" si="7"/>
        <v>0</v>
      </c>
      <c r="J122" s="219">
        <f t="shared" si="7"/>
        <v>0</v>
      </c>
      <c r="K122" s="220">
        <f t="shared" si="7"/>
        <v>0</v>
      </c>
      <c r="L122" s="218">
        <f t="shared" si="7"/>
        <v>0</v>
      </c>
      <c r="M122" s="84"/>
    </row>
    <row r="123" spans="1:13" ht="25.5" hidden="1" customHeight="1">
      <c r="A123" s="182">
        <v>2</v>
      </c>
      <c r="B123" s="178">
        <v>6</v>
      </c>
      <c r="C123" s="179">
        <v>2</v>
      </c>
      <c r="D123" s="180">
        <v>1</v>
      </c>
      <c r="E123" s="178">
        <v>1</v>
      </c>
      <c r="F123" s="213">
        <v>1</v>
      </c>
      <c r="G123" s="180" t="s">
        <v>96</v>
      </c>
      <c r="H123" s="93">
        <v>90</v>
      </c>
      <c r="I123" s="185">
        <v>0</v>
      </c>
      <c r="J123" s="185">
        <v>0</v>
      </c>
      <c r="K123" s="185">
        <v>0</v>
      </c>
      <c r="L123" s="185">
        <v>0</v>
      </c>
      <c r="M123" s="84"/>
    </row>
    <row r="124" spans="1:13" ht="26.25" hidden="1" customHeight="1">
      <c r="A124" s="198">
        <v>2</v>
      </c>
      <c r="B124" s="173">
        <v>6</v>
      </c>
      <c r="C124" s="171">
        <v>3</v>
      </c>
      <c r="D124" s="172"/>
      <c r="E124" s="173"/>
      <c r="F124" s="215"/>
      <c r="G124" s="172" t="s">
        <v>97</v>
      </c>
      <c r="H124" s="93">
        <v>91</v>
      </c>
      <c r="I124" s="188">
        <f t="shared" ref="I124:L126" si="8">I125</f>
        <v>0</v>
      </c>
      <c r="J124" s="210">
        <f t="shared" si="8"/>
        <v>0</v>
      </c>
      <c r="K124" s="189">
        <f t="shared" si="8"/>
        <v>0</v>
      </c>
      <c r="L124" s="188">
        <f t="shared" si="8"/>
        <v>0</v>
      </c>
      <c r="M124" s="84"/>
    </row>
    <row r="125" spans="1:13" ht="25.5" hidden="1" customHeight="1">
      <c r="A125" s="182">
        <v>2</v>
      </c>
      <c r="B125" s="178">
        <v>6</v>
      </c>
      <c r="C125" s="179">
        <v>3</v>
      </c>
      <c r="D125" s="180">
        <v>1</v>
      </c>
      <c r="E125" s="178"/>
      <c r="F125" s="213"/>
      <c r="G125" s="180" t="s">
        <v>97</v>
      </c>
      <c r="H125" s="93">
        <v>92</v>
      </c>
      <c r="I125" s="167">
        <f t="shared" si="8"/>
        <v>0</v>
      </c>
      <c r="J125" s="208">
        <f t="shared" si="8"/>
        <v>0</v>
      </c>
      <c r="K125" s="168">
        <f t="shared" si="8"/>
        <v>0</v>
      </c>
      <c r="L125" s="167">
        <f t="shared" si="8"/>
        <v>0</v>
      </c>
      <c r="M125" s="84"/>
    </row>
    <row r="126" spans="1:13" ht="26.25" hidden="1" customHeight="1">
      <c r="A126" s="182">
        <v>2</v>
      </c>
      <c r="B126" s="178">
        <v>6</v>
      </c>
      <c r="C126" s="179">
        <v>3</v>
      </c>
      <c r="D126" s="180">
        <v>1</v>
      </c>
      <c r="E126" s="178">
        <v>1</v>
      </c>
      <c r="F126" s="213"/>
      <c r="G126" s="180" t="s">
        <v>97</v>
      </c>
      <c r="H126" s="93">
        <v>93</v>
      </c>
      <c r="I126" s="167">
        <f t="shared" si="8"/>
        <v>0</v>
      </c>
      <c r="J126" s="208">
        <f t="shared" si="8"/>
        <v>0</v>
      </c>
      <c r="K126" s="168">
        <f t="shared" si="8"/>
        <v>0</v>
      </c>
      <c r="L126" s="167">
        <f t="shared" si="8"/>
        <v>0</v>
      </c>
      <c r="M126" s="84"/>
    </row>
    <row r="127" spans="1:13" ht="27" hidden="1" customHeight="1">
      <c r="A127" s="182">
        <v>2</v>
      </c>
      <c r="B127" s="178">
        <v>6</v>
      </c>
      <c r="C127" s="179">
        <v>3</v>
      </c>
      <c r="D127" s="180">
        <v>1</v>
      </c>
      <c r="E127" s="178">
        <v>1</v>
      </c>
      <c r="F127" s="213">
        <v>1</v>
      </c>
      <c r="G127" s="180" t="s">
        <v>97</v>
      </c>
      <c r="H127" s="93">
        <v>94</v>
      </c>
      <c r="I127" s="185">
        <v>0</v>
      </c>
      <c r="J127" s="185">
        <v>0</v>
      </c>
      <c r="K127" s="185">
        <v>0</v>
      </c>
      <c r="L127" s="185">
        <v>0</v>
      </c>
      <c r="M127" s="84"/>
    </row>
    <row r="128" spans="1:13" ht="25.5" hidden="1" customHeight="1">
      <c r="A128" s="198">
        <v>2</v>
      </c>
      <c r="B128" s="173">
        <v>6</v>
      </c>
      <c r="C128" s="171">
        <v>4</v>
      </c>
      <c r="D128" s="172"/>
      <c r="E128" s="173"/>
      <c r="F128" s="215"/>
      <c r="G128" s="172" t="s">
        <v>98</v>
      </c>
      <c r="H128" s="93">
        <v>95</v>
      </c>
      <c r="I128" s="188">
        <f t="shared" ref="I128:L130" si="9">I129</f>
        <v>0</v>
      </c>
      <c r="J128" s="210">
        <f t="shared" si="9"/>
        <v>0</v>
      </c>
      <c r="K128" s="189">
        <f t="shared" si="9"/>
        <v>0</v>
      </c>
      <c r="L128" s="188">
        <f t="shared" si="9"/>
        <v>0</v>
      </c>
      <c r="M128" s="84"/>
    </row>
    <row r="129" spans="1:13" ht="27" hidden="1" customHeight="1">
      <c r="A129" s="182">
        <v>2</v>
      </c>
      <c r="B129" s="178">
        <v>6</v>
      </c>
      <c r="C129" s="179">
        <v>4</v>
      </c>
      <c r="D129" s="180">
        <v>1</v>
      </c>
      <c r="E129" s="178"/>
      <c r="F129" s="213"/>
      <c r="G129" s="180" t="s">
        <v>98</v>
      </c>
      <c r="H129" s="93">
        <v>96</v>
      </c>
      <c r="I129" s="167">
        <f t="shared" si="9"/>
        <v>0</v>
      </c>
      <c r="J129" s="208">
        <f t="shared" si="9"/>
        <v>0</v>
      </c>
      <c r="K129" s="168">
        <f t="shared" si="9"/>
        <v>0</v>
      </c>
      <c r="L129" s="167">
        <f t="shared" si="9"/>
        <v>0</v>
      </c>
      <c r="M129" s="84"/>
    </row>
    <row r="130" spans="1:13" ht="27" hidden="1" customHeight="1">
      <c r="A130" s="182">
        <v>2</v>
      </c>
      <c r="B130" s="178">
        <v>6</v>
      </c>
      <c r="C130" s="179">
        <v>4</v>
      </c>
      <c r="D130" s="180">
        <v>1</v>
      </c>
      <c r="E130" s="178">
        <v>1</v>
      </c>
      <c r="F130" s="213"/>
      <c r="G130" s="180" t="s">
        <v>98</v>
      </c>
      <c r="H130" s="93">
        <v>97</v>
      </c>
      <c r="I130" s="167">
        <f t="shared" si="9"/>
        <v>0</v>
      </c>
      <c r="J130" s="208">
        <f t="shared" si="9"/>
        <v>0</v>
      </c>
      <c r="K130" s="168">
        <f t="shared" si="9"/>
        <v>0</v>
      </c>
      <c r="L130" s="167">
        <f t="shared" si="9"/>
        <v>0</v>
      </c>
      <c r="M130" s="84"/>
    </row>
    <row r="131" spans="1:13" ht="27.75" hidden="1" customHeight="1">
      <c r="A131" s="182">
        <v>2</v>
      </c>
      <c r="B131" s="178">
        <v>6</v>
      </c>
      <c r="C131" s="179">
        <v>4</v>
      </c>
      <c r="D131" s="180">
        <v>1</v>
      </c>
      <c r="E131" s="178">
        <v>1</v>
      </c>
      <c r="F131" s="213">
        <v>1</v>
      </c>
      <c r="G131" s="180" t="s">
        <v>98</v>
      </c>
      <c r="H131" s="93">
        <v>98</v>
      </c>
      <c r="I131" s="185">
        <v>0</v>
      </c>
      <c r="J131" s="185">
        <v>0</v>
      </c>
      <c r="K131" s="185">
        <v>0</v>
      </c>
      <c r="L131" s="185">
        <v>0</v>
      </c>
      <c r="M131" s="84"/>
    </row>
    <row r="132" spans="1:13" ht="27" hidden="1" customHeight="1">
      <c r="A132" s="190">
        <v>2</v>
      </c>
      <c r="B132" s="199">
        <v>6</v>
      </c>
      <c r="C132" s="200">
        <v>5</v>
      </c>
      <c r="D132" s="202"/>
      <c r="E132" s="199"/>
      <c r="F132" s="221"/>
      <c r="G132" s="202" t="s">
        <v>99</v>
      </c>
      <c r="H132" s="93">
        <v>99</v>
      </c>
      <c r="I132" s="195">
        <f t="shared" ref="I132:L134" si="10">I133</f>
        <v>0</v>
      </c>
      <c r="J132" s="222">
        <f t="shared" si="10"/>
        <v>0</v>
      </c>
      <c r="K132" s="196">
        <f t="shared" si="10"/>
        <v>0</v>
      </c>
      <c r="L132" s="195">
        <f t="shared" si="10"/>
        <v>0</v>
      </c>
      <c r="M132" s="84"/>
    </row>
    <row r="133" spans="1:13" ht="29.25" hidden="1" customHeight="1">
      <c r="A133" s="182">
        <v>2</v>
      </c>
      <c r="B133" s="178">
        <v>6</v>
      </c>
      <c r="C133" s="179">
        <v>5</v>
      </c>
      <c r="D133" s="180">
        <v>1</v>
      </c>
      <c r="E133" s="178"/>
      <c r="F133" s="213"/>
      <c r="G133" s="202" t="s">
        <v>99</v>
      </c>
      <c r="H133" s="93">
        <v>100</v>
      </c>
      <c r="I133" s="167">
        <f t="shared" si="10"/>
        <v>0</v>
      </c>
      <c r="J133" s="208">
        <f t="shared" si="10"/>
        <v>0</v>
      </c>
      <c r="K133" s="168">
        <f t="shared" si="10"/>
        <v>0</v>
      </c>
      <c r="L133" s="167">
        <f t="shared" si="10"/>
        <v>0</v>
      </c>
      <c r="M133" s="84"/>
    </row>
    <row r="134" spans="1:13" ht="25.5" hidden="1" customHeight="1">
      <c r="A134" s="182">
        <v>2</v>
      </c>
      <c r="B134" s="178">
        <v>6</v>
      </c>
      <c r="C134" s="179">
        <v>5</v>
      </c>
      <c r="D134" s="180">
        <v>1</v>
      </c>
      <c r="E134" s="178">
        <v>1</v>
      </c>
      <c r="F134" s="213"/>
      <c r="G134" s="202" t="s">
        <v>99</v>
      </c>
      <c r="H134" s="93">
        <v>101</v>
      </c>
      <c r="I134" s="167">
        <f t="shared" si="10"/>
        <v>0</v>
      </c>
      <c r="J134" s="208">
        <f t="shared" si="10"/>
        <v>0</v>
      </c>
      <c r="K134" s="168">
        <f t="shared" si="10"/>
        <v>0</v>
      </c>
      <c r="L134" s="167">
        <f t="shared" si="10"/>
        <v>0</v>
      </c>
      <c r="M134" s="84"/>
    </row>
    <row r="135" spans="1:13" ht="27.75" hidden="1" customHeight="1">
      <c r="A135" s="178">
        <v>2</v>
      </c>
      <c r="B135" s="179">
        <v>6</v>
      </c>
      <c r="C135" s="178">
        <v>5</v>
      </c>
      <c r="D135" s="178">
        <v>1</v>
      </c>
      <c r="E135" s="180">
        <v>1</v>
      </c>
      <c r="F135" s="213">
        <v>1</v>
      </c>
      <c r="G135" s="178" t="s">
        <v>100</v>
      </c>
      <c r="H135" s="93">
        <v>102</v>
      </c>
      <c r="I135" s="185">
        <v>0</v>
      </c>
      <c r="J135" s="185">
        <v>0</v>
      </c>
      <c r="K135" s="185">
        <v>0</v>
      </c>
      <c r="L135" s="185">
        <v>0</v>
      </c>
      <c r="M135" s="84"/>
    </row>
    <row r="136" spans="1:13" ht="27.75" hidden="1" customHeight="1">
      <c r="A136" s="182">
        <v>2</v>
      </c>
      <c r="B136" s="179">
        <v>6</v>
      </c>
      <c r="C136" s="178">
        <v>6</v>
      </c>
      <c r="D136" s="179"/>
      <c r="E136" s="180"/>
      <c r="F136" s="181"/>
      <c r="G136" s="99" t="s">
        <v>101</v>
      </c>
      <c r="H136" s="93">
        <v>103</v>
      </c>
      <c r="I136" s="168">
        <f t="shared" ref="I136:L138" si="11">I137</f>
        <v>0</v>
      </c>
      <c r="J136" s="167">
        <f t="shared" si="11"/>
        <v>0</v>
      </c>
      <c r="K136" s="167">
        <f t="shared" si="11"/>
        <v>0</v>
      </c>
      <c r="L136" s="167">
        <f t="shared" si="11"/>
        <v>0</v>
      </c>
      <c r="M136" s="84"/>
    </row>
    <row r="137" spans="1:13" ht="27.75" hidden="1" customHeight="1">
      <c r="A137" s="182">
        <v>2</v>
      </c>
      <c r="B137" s="179">
        <v>6</v>
      </c>
      <c r="C137" s="178">
        <v>6</v>
      </c>
      <c r="D137" s="179">
        <v>1</v>
      </c>
      <c r="E137" s="180"/>
      <c r="F137" s="181"/>
      <c r="G137" s="99" t="s">
        <v>101</v>
      </c>
      <c r="H137" s="93">
        <v>104</v>
      </c>
      <c r="I137" s="167">
        <f t="shared" si="11"/>
        <v>0</v>
      </c>
      <c r="J137" s="167">
        <f t="shared" si="11"/>
        <v>0</v>
      </c>
      <c r="K137" s="167">
        <f t="shared" si="11"/>
        <v>0</v>
      </c>
      <c r="L137" s="167">
        <f t="shared" si="11"/>
        <v>0</v>
      </c>
      <c r="M137" s="84"/>
    </row>
    <row r="138" spans="1:13" ht="27.75" hidden="1" customHeight="1">
      <c r="A138" s="182">
        <v>2</v>
      </c>
      <c r="B138" s="179">
        <v>6</v>
      </c>
      <c r="C138" s="178">
        <v>6</v>
      </c>
      <c r="D138" s="179">
        <v>1</v>
      </c>
      <c r="E138" s="180">
        <v>1</v>
      </c>
      <c r="F138" s="181"/>
      <c r="G138" s="99" t="s">
        <v>101</v>
      </c>
      <c r="H138" s="93">
        <v>105</v>
      </c>
      <c r="I138" s="167">
        <f t="shared" si="11"/>
        <v>0</v>
      </c>
      <c r="J138" s="167">
        <f t="shared" si="11"/>
        <v>0</v>
      </c>
      <c r="K138" s="167">
        <f t="shared" si="11"/>
        <v>0</v>
      </c>
      <c r="L138" s="167">
        <f t="shared" si="11"/>
        <v>0</v>
      </c>
      <c r="M138" s="84"/>
    </row>
    <row r="139" spans="1:13" ht="27.75" hidden="1" customHeight="1">
      <c r="A139" s="182">
        <v>2</v>
      </c>
      <c r="B139" s="179">
        <v>6</v>
      </c>
      <c r="C139" s="178">
        <v>6</v>
      </c>
      <c r="D139" s="179">
        <v>1</v>
      </c>
      <c r="E139" s="180">
        <v>1</v>
      </c>
      <c r="F139" s="181">
        <v>1</v>
      </c>
      <c r="G139" s="100" t="s">
        <v>101</v>
      </c>
      <c r="H139" s="93">
        <v>106</v>
      </c>
      <c r="I139" s="185">
        <v>0</v>
      </c>
      <c r="J139" s="223">
        <v>0</v>
      </c>
      <c r="K139" s="185">
        <v>0</v>
      </c>
      <c r="L139" s="185">
        <v>0</v>
      </c>
      <c r="M139" s="84"/>
    </row>
    <row r="140" spans="1:13" ht="28.5" hidden="1" customHeight="1">
      <c r="A140" s="212">
        <v>2</v>
      </c>
      <c r="B140" s="163">
        <v>7</v>
      </c>
      <c r="C140" s="163"/>
      <c r="D140" s="164"/>
      <c r="E140" s="164"/>
      <c r="F140" s="166"/>
      <c r="G140" s="165" t="s">
        <v>102</v>
      </c>
      <c r="H140" s="93">
        <v>107</v>
      </c>
      <c r="I140" s="168">
        <f>SUM(I141+I146+I154)</f>
        <v>0</v>
      </c>
      <c r="J140" s="208">
        <f>SUM(J141+J146+J154)</f>
        <v>0</v>
      </c>
      <c r="K140" s="168">
        <f>SUM(K141+K146+K154)</f>
        <v>0</v>
      </c>
      <c r="L140" s="167">
        <f>SUM(L141+L146+L154)</f>
        <v>0</v>
      </c>
      <c r="M140" s="84"/>
    </row>
    <row r="141" spans="1:13" hidden="1">
      <c r="A141" s="182">
        <v>2</v>
      </c>
      <c r="B141" s="178">
        <v>7</v>
      </c>
      <c r="C141" s="178">
        <v>1</v>
      </c>
      <c r="D141" s="179"/>
      <c r="E141" s="179"/>
      <c r="F141" s="181"/>
      <c r="G141" s="180" t="s">
        <v>103</v>
      </c>
      <c r="H141" s="93">
        <v>108</v>
      </c>
      <c r="I141" s="168">
        <f t="shared" ref="I141:L142" si="12">I142</f>
        <v>0</v>
      </c>
      <c r="J141" s="208">
        <f t="shared" si="12"/>
        <v>0</v>
      </c>
      <c r="K141" s="168">
        <f t="shared" si="12"/>
        <v>0</v>
      </c>
      <c r="L141" s="167">
        <f t="shared" si="12"/>
        <v>0</v>
      </c>
    </row>
    <row r="142" spans="1:13" ht="24" hidden="1" customHeight="1">
      <c r="A142" s="182">
        <v>2</v>
      </c>
      <c r="B142" s="178">
        <v>7</v>
      </c>
      <c r="C142" s="178">
        <v>1</v>
      </c>
      <c r="D142" s="179">
        <v>1</v>
      </c>
      <c r="E142" s="179"/>
      <c r="F142" s="181"/>
      <c r="G142" s="180" t="s">
        <v>103</v>
      </c>
      <c r="H142" s="93">
        <v>109</v>
      </c>
      <c r="I142" s="168">
        <f t="shared" si="12"/>
        <v>0</v>
      </c>
      <c r="J142" s="208">
        <f t="shared" si="12"/>
        <v>0</v>
      </c>
      <c r="K142" s="168">
        <f t="shared" si="12"/>
        <v>0</v>
      </c>
      <c r="L142" s="167">
        <f t="shared" si="12"/>
        <v>0</v>
      </c>
      <c r="M142" s="84"/>
    </row>
    <row r="143" spans="1:13" ht="28.5" hidden="1" customHeight="1">
      <c r="A143" s="182">
        <v>2</v>
      </c>
      <c r="B143" s="178">
        <v>7</v>
      </c>
      <c r="C143" s="178">
        <v>1</v>
      </c>
      <c r="D143" s="179">
        <v>1</v>
      </c>
      <c r="E143" s="179">
        <v>1</v>
      </c>
      <c r="F143" s="181"/>
      <c r="G143" s="180" t="s">
        <v>103</v>
      </c>
      <c r="H143" s="93">
        <v>110</v>
      </c>
      <c r="I143" s="168">
        <f>SUM(I144:I145)</f>
        <v>0</v>
      </c>
      <c r="J143" s="208">
        <f>SUM(J144:J145)</f>
        <v>0</v>
      </c>
      <c r="K143" s="168">
        <f>SUM(K144:K145)</f>
        <v>0</v>
      </c>
      <c r="L143" s="167">
        <f>SUM(L144:L145)</f>
        <v>0</v>
      </c>
      <c r="M143" s="84"/>
    </row>
    <row r="144" spans="1:13" ht="26.25" hidden="1" customHeight="1">
      <c r="A144" s="198">
        <v>2</v>
      </c>
      <c r="B144" s="173">
        <v>7</v>
      </c>
      <c r="C144" s="198">
        <v>1</v>
      </c>
      <c r="D144" s="178">
        <v>1</v>
      </c>
      <c r="E144" s="171">
        <v>1</v>
      </c>
      <c r="F144" s="174">
        <v>1</v>
      </c>
      <c r="G144" s="172" t="s">
        <v>104</v>
      </c>
      <c r="H144" s="93">
        <v>111</v>
      </c>
      <c r="I144" s="224">
        <v>0</v>
      </c>
      <c r="J144" s="224">
        <v>0</v>
      </c>
      <c r="K144" s="224">
        <v>0</v>
      </c>
      <c r="L144" s="224">
        <v>0</v>
      </c>
      <c r="M144" s="84"/>
    </row>
    <row r="145" spans="1:13" ht="24" hidden="1" customHeight="1">
      <c r="A145" s="178">
        <v>2</v>
      </c>
      <c r="B145" s="178">
        <v>7</v>
      </c>
      <c r="C145" s="182">
        <v>1</v>
      </c>
      <c r="D145" s="178">
        <v>1</v>
      </c>
      <c r="E145" s="179">
        <v>1</v>
      </c>
      <c r="F145" s="181">
        <v>2</v>
      </c>
      <c r="G145" s="180" t="s">
        <v>105</v>
      </c>
      <c r="H145" s="93">
        <v>112</v>
      </c>
      <c r="I145" s="184">
        <v>0</v>
      </c>
      <c r="J145" s="184">
        <v>0</v>
      </c>
      <c r="K145" s="184">
        <v>0</v>
      </c>
      <c r="L145" s="184">
        <v>0</v>
      </c>
      <c r="M145" s="84"/>
    </row>
    <row r="146" spans="1:13" ht="25.5" hidden="1" customHeight="1">
      <c r="A146" s="190">
        <v>2</v>
      </c>
      <c r="B146" s="191">
        <v>7</v>
      </c>
      <c r="C146" s="190">
        <v>2</v>
      </c>
      <c r="D146" s="191"/>
      <c r="E146" s="192"/>
      <c r="F146" s="194"/>
      <c r="G146" s="193" t="s">
        <v>106</v>
      </c>
      <c r="H146" s="93">
        <v>113</v>
      </c>
      <c r="I146" s="176">
        <f t="shared" ref="I146:L147" si="13">I147</f>
        <v>0</v>
      </c>
      <c r="J146" s="211">
        <f t="shared" si="13"/>
        <v>0</v>
      </c>
      <c r="K146" s="176">
        <f t="shared" si="13"/>
        <v>0</v>
      </c>
      <c r="L146" s="177">
        <f t="shared" si="13"/>
        <v>0</v>
      </c>
      <c r="M146" s="84"/>
    </row>
    <row r="147" spans="1:13" ht="25.5" hidden="1" customHeight="1">
      <c r="A147" s="182">
        <v>2</v>
      </c>
      <c r="B147" s="178">
        <v>7</v>
      </c>
      <c r="C147" s="182">
        <v>2</v>
      </c>
      <c r="D147" s="178">
        <v>1</v>
      </c>
      <c r="E147" s="179"/>
      <c r="F147" s="181"/>
      <c r="G147" s="180" t="s">
        <v>107</v>
      </c>
      <c r="H147" s="93">
        <v>114</v>
      </c>
      <c r="I147" s="168">
        <f t="shared" si="13"/>
        <v>0</v>
      </c>
      <c r="J147" s="208">
        <f t="shared" si="13"/>
        <v>0</v>
      </c>
      <c r="K147" s="168">
        <f t="shared" si="13"/>
        <v>0</v>
      </c>
      <c r="L147" s="167">
        <f t="shared" si="13"/>
        <v>0</v>
      </c>
      <c r="M147" s="84"/>
    </row>
    <row r="148" spans="1:13" ht="25.5" hidden="1" customHeight="1">
      <c r="A148" s="182">
        <v>2</v>
      </c>
      <c r="B148" s="178">
        <v>7</v>
      </c>
      <c r="C148" s="182">
        <v>2</v>
      </c>
      <c r="D148" s="178">
        <v>1</v>
      </c>
      <c r="E148" s="179">
        <v>1</v>
      </c>
      <c r="F148" s="181"/>
      <c r="G148" s="180" t="s">
        <v>107</v>
      </c>
      <c r="H148" s="93">
        <v>115</v>
      </c>
      <c r="I148" s="168">
        <f>SUM(I149:I150)</f>
        <v>0</v>
      </c>
      <c r="J148" s="208">
        <f>SUM(J149:J150)</f>
        <v>0</v>
      </c>
      <c r="K148" s="168">
        <f>SUM(K149:K150)</f>
        <v>0</v>
      </c>
      <c r="L148" s="167">
        <f>SUM(L149:L150)</f>
        <v>0</v>
      </c>
      <c r="M148" s="84"/>
    </row>
    <row r="149" spans="1:13" ht="23.25" hidden="1" customHeight="1">
      <c r="A149" s="182">
        <v>2</v>
      </c>
      <c r="B149" s="178">
        <v>7</v>
      </c>
      <c r="C149" s="182">
        <v>2</v>
      </c>
      <c r="D149" s="178">
        <v>1</v>
      </c>
      <c r="E149" s="179">
        <v>1</v>
      </c>
      <c r="F149" s="181">
        <v>1</v>
      </c>
      <c r="G149" s="180" t="s">
        <v>108</v>
      </c>
      <c r="H149" s="93">
        <v>116</v>
      </c>
      <c r="I149" s="184">
        <v>0</v>
      </c>
      <c r="J149" s="184">
        <v>0</v>
      </c>
      <c r="K149" s="184">
        <v>0</v>
      </c>
      <c r="L149" s="184">
        <v>0</v>
      </c>
      <c r="M149" s="84"/>
    </row>
    <row r="150" spans="1:13" ht="26.25" hidden="1" customHeight="1">
      <c r="A150" s="182">
        <v>2</v>
      </c>
      <c r="B150" s="178">
        <v>7</v>
      </c>
      <c r="C150" s="182">
        <v>2</v>
      </c>
      <c r="D150" s="178">
        <v>1</v>
      </c>
      <c r="E150" s="179">
        <v>1</v>
      </c>
      <c r="F150" s="181">
        <v>2</v>
      </c>
      <c r="G150" s="180" t="s">
        <v>109</v>
      </c>
      <c r="H150" s="93">
        <v>117</v>
      </c>
      <c r="I150" s="184">
        <v>0</v>
      </c>
      <c r="J150" s="184">
        <v>0</v>
      </c>
      <c r="K150" s="184">
        <v>0</v>
      </c>
      <c r="L150" s="184">
        <v>0</v>
      </c>
      <c r="M150" s="84"/>
    </row>
    <row r="151" spans="1:13" ht="27.75" hidden="1" customHeight="1">
      <c r="A151" s="182">
        <v>2</v>
      </c>
      <c r="B151" s="178">
        <v>7</v>
      </c>
      <c r="C151" s="182">
        <v>2</v>
      </c>
      <c r="D151" s="178">
        <v>2</v>
      </c>
      <c r="E151" s="179"/>
      <c r="F151" s="181"/>
      <c r="G151" s="180" t="s">
        <v>110</v>
      </c>
      <c r="H151" s="93">
        <v>118</v>
      </c>
      <c r="I151" s="168">
        <f>I152</f>
        <v>0</v>
      </c>
      <c r="J151" s="168">
        <f>J152</f>
        <v>0</v>
      </c>
      <c r="K151" s="168">
        <f>K152</f>
        <v>0</v>
      </c>
      <c r="L151" s="168">
        <f>L152</f>
        <v>0</v>
      </c>
      <c r="M151" s="84"/>
    </row>
    <row r="152" spans="1:13" ht="24.75" hidden="1" customHeight="1">
      <c r="A152" s="182">
        <v>2</v>
      </c>
      <c r="B152" s="178">
        <v>7</v>
      </c>
      <c r="C152" s="182">
        <v>2</v>
      </c>
      <c r="D152" s="178">
        <v>2</v>
      </c>
      <c r="E152" s="179">
        <v>1</v>
      </c>
      <c r="F152" s="181"/>
      <c r="G152" s="180" t="s">
        <v>110</v>
      </c>
      <c r="H152" s="93">
        <v>119</v>
      </c>
      <c r="I152" s="168">
        <f>SUM(I153)</f>
        <v>0</v>
      </c>
      <c r="J152" s="168">
        <f>SUM(J153)</f>
        <v>0</v>
      </c>
      <c r="K152" s="168">
        <f>SUM(K153)</f>
        <v>0</v>
      </c>
      <c r="L152" s="168">
        <f>SUM(L153)</f>
        <v>0</v>
      </c>
      <c r="M152" s="84"/>
    </row>
    <row r="153" spans="1:13" ht="27" hidden="1" customHeight="1">
      <c r="A153" s="182">
        <v>2</v>
      </c>
      <c r="B153" s="178">
        <v>7</v>
      </c>
      <c r="C153" s="182">
        <v>2</v>
      </c>
      <c r="D153" s="178">
        <v>2</v>
      </c>
      <c r="E153" s="179">
        <v>1</v>
      </c>
      <c r="F153" s="181">
        <v>1</v>
      </c>
      <c r="G153" s="180" t="s">
        <v>110</v>
      </c>
      <c r="H153" s="93">
        <v>120</v>
      </c>
      <c r="I153" s="184">
        <v>0</v>
      </c>
      <c r="J153" s="184">
        <v>0</v>
      </c>
      <c r="K153" s="184">
        <v>0</v>
      </c>
      <c r="L153" s="184">
        <v>0</v>
      </c>
      <c r="M153" s="84"/>
    </row>
    <row r="154" spans="1:13" hidden="1">
      <c r="A154" s="182">
        <v>2</v>
      </c>
      <c r="B154" s="178">
        <v>7</v>
      </c>
      <c r="C154" s="182">
        <v>3</v>
      </c>
      <c r="D154" s="178"/>
      <c r="E154" s="179"/>
      <c r="F154" s="181"/>
      <c r="G154" s="180" t="s">
        <v>111</v>
      </c>
      <c r="H154" s="93">
        <v>121</v>
      </c>
      <c r="I154" s="168">
        <f t="shared" ref="I154:L155" si="14">I155</f>
        <v>0</v>
      </c>
      <c r="J154" s="208">
        <f t="shared" si="14"/>
        <v>0</v>
      </c>
      <c r="K154" s="168">
        <f t="shared" si="14"/>
        <v>0</v>
      </c>
      <c r="L154" s="167">
        <f t="shared" si="14"/>
        <v>0</v>
      </c>
    </row>
    <row r="155" spans="1:13" hidden="1">
      <c r="A155" s="190">
        <v>2</v>
      </c>
      <c r="B155" s="199">
        <v>7</v>
      </c>
      <c r="C155" s="225">
        <v>3</v>
      </c>
      <c r="D155" s="199">
        <v>1</v>
      </c>
      <c r="E155" s="200"/>
      <c r="F155" s="201"/>
      <c r="G155" s="202" t="s">
        <v>111</v>
      </c>
      <c r="H155" s="93">
        <v>122</v>
      </c>
      <c r="I155" s="196">
        <f t="shared" si="14"/>
        <v>0</v>
      </c>
      <c r="J155" s="222">
        <f t="shared" si="14"/>
        <v>0</v>
      </c>
      <c r="K155" s="196">
        <f t="shared" si="14"/>
        <v>0</v>
      </c>
      <c r="L155" s="195">
        <f t="shared" si="14"/>
        <v>0</v>
      </c>
    </row>
    <row r="156" spans="1:13" hidden="1">
      <c r="A156" s="182">
        <v>2</v>
      </c>
      <c r="B156" s="178">
        <v>7</v>
      </c>
      <c r="C156" s="182">
        <v>3</v>
      </c>
      <c r="D156" s="178">
        <v>1</v>
      </c>
      <c r="E156" s="179">
        <v>1</v>
      </c>
      <c r="F156" s="181"/>
      <c r="G156" s="180" t="s">
        <v>111</v>
      </c>
      <c r="H156" s="93">
        <v>123</v>
      </c>
      <c r="I156" s="168">
        <f>SUM(I157:I158)</f>
        <v>0</v>
      </c>
      <c r="J156" s="208">
        <f>SUM(J157:J158)</f>
        <v>0</v>
      </c>
      <c r="K156" s="168">
        <f>SUM(K157:K158)</f>
        <v>0</v>
      </c>
      <c r="L156" s="167">
        <f>SUM(L157:L158)</f>
        <v>0</v>
      </c>
    </row>
    <row r="157" spans="1:13" hidden="1">
      <c r="A157" s="198">
        <v>2</v>
      </c>
      <c r="B157" s="173">
        <v>7</v>
      </c>
      <c r="C157" s="198">
        <v>3</v>
      </c>
      <c r="D157" s="173">
        <v>1</v>
      </c>
      <c r="E157" s="171">
        <v>1</v>
      </c>
      <c r="F157" s="174">
        <v>1</v>
      </c>
      <c r="G157" s="172" t="s">
        <v>112</v>
      </c>
      <c r="H157" s="93">
        <v>124</v>
      </c>
      <c r="I157" s="224">
        <v>0</v>
      </c>
      <c r="J157" s="224">
        <v>0</v>
      </c>
      <c r="K157" s="224">
        <v>0</v>
      </c>
      <c r="L157" s="224">
        <v>0</v>
      </c>
    </row>
    <row r="158" spans="1:13" ht="25.5" hidden="1" customHeight="1">
      <c r="A158" s="182">
        <v>2</v>
      </c>
      <c r="B158" s="178">
        <v>7</v>
      </c>
      <c r="C158" s="182">
        <v>3</v>
      </c>
      <c r="D158" s="178">
        <v>1</v>
      </c>
      <c r="E158" s="179">
        <v>1</v>
      </c>
      <c r="F158" s="181">
        <v>2</v>
      </c>
      <c r="G158" s="180" t="s">
        <v>113</v>
      </c>
      <c r="H158" s="93">
        <v>125</v>
      </c>
      <c r="I158" s="184">
        <v>0</v>
      </c>
      <c r="J158" s="185">
        <v>0</v>
      </c>
      <c r="K158" s="185">
        <v>0</v>
      </c>
      <c r="L158" s="185">
        <v>0</v>
      </c>
      <c r="M158" s="84"/>
    </row>
    <row r="159" spans="1:13" ht="24" hidden="1" customHeight="1">
      <c r="A159" s="212">
        <v>2</v>
      </c>
      <c r="B159" s="212">
        <v>8</v>
      </c>
      <c r="C159" s="163"/>
      <c r="D159" s="187"/>
      <c r="E159" s="170"/>
      <c r="F159" s="226"/>
      <c r="G159" s="175" t="s">
        <v>114</v>
      </c>
      <c r="H159" s="93">
        <v>126</v>
      </c>
      <c r="I159" s="189">
        <f>I160</f>
        <v>0</v>
      </c>
      <c r="J159" s="210">
        <f>J160</f>
        <v>0</v>
      </c>
      <c r="K159" s="189">
        <f>K160</f>
        <v>0</v>
      </c>
      <c r="L159" s="188">
        <f>L160</f>
        <v>0</v>
      </c>
      <c r="M159" s="84"/>
    </row>
    <row r="160" spans="1:13" ht="21.75" hidden="1" customHeight="1">
      <c r="A160" s="190">
        <v>2</v>
      </c>
      <c r="B160" s="190">
        <v>8</v>
      </c>
      <c r="C160" s="190">
        <v>1</v>
      </c>
      <c r="D160" s="191"/>
      <c r="E160" s="192"/>
      <c r="F160" s="194"/>
      <c r="G160" s="172" t="s">
        <v>114</v>
      </c>
      <c r="H160" s="93">
        <v>127</v>
      </c>
      <c r="I160" s="189">
        <f>I161+I166</f>
        <v>0</v>
      </c>
      <c r="J160" s="210">
        <f>J161+J166</f>
        <v>0</v>
      </c>
      <c r="K160" s="189">
        <f>K161+K166</f>
        <v>0</v>
      </c>
      <c r="L160" s="188">
        <f>L161+L166</f>
        <v>0</v>
      </c>
      <c r="M160" s="84"/>
    </row>
    <row r="161" spans="1:13" ht="27" hidden="1" customHeight="1">
      <c r="A161" s="182">
        <v>2</v>
      </c>
      <c r="B161" s="178">
        <v>8</v>
      </c>
      <c r="C161" s="180">
        <v>1</v>
      </c>
      <c r="D161" s="178">
        <v>1</v>
      </c>
      <c r="E161" s="179"/>
      <c r="F161" s="181"/>
      <c r="G161" s="180" t="s">
        <v>115</v>
      </c>
      <c r="H161" s="93">
        <v>128</v>
      </c>
      <c r="I161" s="168">
        <f>I162</f>
        <v>0</v>
      </c>
      <c r="J161" s="208">
        <f>J162</f>
        <v>0</v>
      </c>
      <c r="K161" s="168">
        <f>K162</f>
        <v>0</v>
      </c>
      <c r="L161" s="167">
        <f>L162</f>
        <v>0</v>
      </c>
      <c r="M161" s="84"/>
    </row>
    <row r="162" spans="1:13" ht="23.25" hidden="1" customHeight="1">
      <c r="A162" s="182">
        <v>2</v>
      </c>
      <c r="B162" s="178">
        <v>8</v>
      </c>
      <c r="C162" s="172">
        <v>1</v>
      </c>
      <c r="D162" s="173">
        <v>1</v>
      </c>
      <c r="E162" s="171">
        <v>1</v>
      </c>
      <c r="F162" s="174"/>
      <c r="G162" s="180" t="s">
        <v>115</v>
      </c>
      <c r="H162" s="93">
        <v>129</v>
      </c>
      <c r="I162" s="189">
        <f>SUM(I163:I165)</f>
        <v>0</v>
      </c>
      <c r="J162" s="189">
        <f>SUM(J163:J165)</f>
        <v>0</v>
      </c>
      <c r="K162" s="189">
        <f>SUM(K163:K165)</f>
        <v>0</v>
      </c>
      <c r="L162" s="189">
        <f>SUM(L163:L165)</f>
        <v>0</v>
      </c>
      <c r="M162" s="84"/>
    </row>
    <row r="163" spans="1:13" ht="23.25" hidden="1" customHeight="1">
      <c r="A163" s="178">
        <v>2</v>
      </c>
      <c r="B163" s="173">
        <v>8</v>
      </c>
      <c r="C163" s="180">
        <v>1</v>
      </c>
      <c r="D163" s="178">
        <v>1</v>
      </c>
      <c r="E163" s="179">
        <v>1</v>
      </c>
      <c r="F163" s="181">
        <v>1</v>
      </c>
      <c r="G163" s="180" t="s">
        <v>116</v>
      </c>
      <c r="H163" s="93">
        <v>130</v>
      </c>
      <c r="I163" s="184">
        <v>0</v>
      </c>
      <c r="J163" s="184">
        <v>0</v>
      </c>
      <c r="K163" s="184">
        <v>0</v>
      </c>
      <c r="L163" s="184">
        <v>0</v>
      </c>
      <c r="M163" s="84"/>
    </row>
    <row r="164" spans="1:13" ht="27" hidden="1" customHeight="1">
      <c r="A164" s="190">
        <v>2</v>
      </c>
      <c r="B164" s="199">
        <v>8</v>
      </c>
      <c r="C164" s="202">
        <v>1</v>
      </c>
      <c r="D164" s="199">
        <v>1</v>
      </c>
      <c r="E164" s="200">
        <v>1</v>
      </c>
      <c r="F164" s="201">
        <v>2</v>
      </c>
      <c r="G164" s="202" t="s">
        <v>117</v>
      </c>
      <c r="H164" s="93">
        <v>131</v>
      </c>
      <c r="I164" s="227">
        <v>0</v>
      </c>
      <c r="J164" s="227">
        <v>0</v>
      </c>
      <c r="K164" s="227">
        <v>0</v>
      </c>
      <c r="L164" s="227">
        <v>0</v>
      </c>
      <c r="M164" s="84"/>
    </row>
    <row r="165" spans="1:13" hidden="1">
      <c r="A165" s="190">
        <v>2</v>
      </c>
      <c r="B165" s="199">
        <v>8</v>
      </c>
      <c r="C165" s="202">
        <v>1</v>
      </c>
      <c r="D165" s="199">
        <v>1</v>
      </c>
      <c r="E165" s="200">
        <v>1</v>
      </c>
      <c r="F165" s="201">
        <v>3</v>
      </c>
      <c r="G165" s="202" t="s">
        <v>118</v>
      </c>
      <c r="H165" s="93">
        <v>132</v>
      </c>
      <c r="I165" s="227">
        <v>0</v>
      </c>
      <c r="J165" s="228">
        <v>0</v>
      </c>
      <c r="K165" s="227">
        <v>0</v>
      </c>
      <c r="L165" s="203">
        <v>0</v>
      </c>
    </row>
    <row r="166" spans="1:13" ht="23.25" hidden="1" customHeight="1">
      <c r="A166" s="182">
        <v>2</v>
      </c>
      <c r="B166" s="178">
        <v>8</v>
      </c>
      <c r="C166" s="180">
        <v>1</v>
      </c>
      <c r="D166" s="178">
        <v>2</v>
      </c>
      <c r="E166" s="179"/>
      <c r="F166" s="181"/>
      <c r="G166" s="180" t="s">
        <v>119</v>
      </c>
      <c r="H166" s="93">
        <v>133</v>
      </c>
      <c r="I166" s="168">
        <f t="shared" ref="I166:L167" si="15">I167</f>
        <v>0</v>
      </c>
      <c r="J166" s="208">
        <f t="shared" si="15"/>
        <v>0</v>
      </c>
      <c r="K166" s="168">
        <f t="shared" si="15"/>
        <v>0</v>
      </c>
      <c r="L166" s="167">
        <f t="shared" si="15"/>
        <v>0</v>
      </c>
      <c r="M166" s="84"/>
    </row>
    <row r="167" spans="1:13" hidden="1">
      <c r="A167" s="182">
        <v>2</v>
      </c>
      <c r="B167" s="178">
        <v>8</v>
      </c>
      <c r="C167" s="180">
        <v>1</v>
      </c>
      <c r="D167" s="178">
        <v>2</v>
      </c>
      <c r="E167" s="179">
        <v>1</v>
      </c>
      <c r="F167" s="181"/>
      <c r="G167" s="180" t="s">
        <v>119</v>
      </c>
      <c r="H167" s="93">
        <v>134</v>
      </c>
      <c r="I167" s="168">
        <f t="shared" si="15"/>
        <v>0</v>
      </c>
      <c r="J167" s="208">
        <f t="shared" si="15"/>
        <v>0</v>
      </c>
      <c r="K167" s="168">
        <f t="shared" si="15"/>
        <v>0</v>
      </c>
      <c r="L167" s="167">
        <f t="shared" si="15"/>
        <v>0</v>
      </c>
    </row>
    <row r="168" spans="1:13" hidden="1">
      <c r="A168" s="190">
        <v>2</v>
      </c>
      <c r="B168" s="191">
        <v>8</v>
      </c>
      <c r="C168" s="193">
        <v>1</v>
      </c>
      <c r="D168" s="191">
        <v>2</v>
      </c>
      <c r="E168" s="192">
        <v>1</v>
      </c>
      <c r="F168" s="194">
        <v>1</v>
      </c>
      <c r="G168" s="180" t="s">
        <v>119</v>
      </c>
      <c r="H168" s="93">
        <v>135</v>
      </c>
      <c r="I168" s="229">
        <v>0</v>
      </c>
      <c r="J168" s="185">
        <v>0</v>
      </c>
      <c r="K168" s="185">
        <v>0</v>
      </c>
      <c r="L168" s="185">
        <v>0</v>
      </c>
    </row>
    <row r="169" spans="1:13" ht="93" hidden="1" customHeight="1">
      <c r="A169" s="212">
        <v>2</v>
      </c>
      <c r="B169" s="163">
        <v>9</v>
      </c>
      <c r="C169" s="165"/>
      <c r="D169" s="163"/>
      <c r="E169" s="164"/>
      <c r="F169" s="166"/>
      <c r="G169" s="165" t="s">
        <v>412</v>
      </c>
      <c r="H169" s="93">
        <v>136</v>
      </c>
      <c r="I169" s="168">
        <f>I170+I174</f>
        <v>0</v>
      </c>
      <c r="J169" s="208">
        <f>J170+J174</f>
        <v>0</v>
      </c>
      <c r="K169" s="168">
        <f>K170+K174</f>
        <v>0</v>
      </c>
      <c r="L169" s="167">
        <f>L170+L174</f>
        <v>0</v>
      </c>
      <c r="M169" s="84"/>
    </row>
    <row r="170" spans="1:13" s="193" customFormat="1" ht="39" hidden="1" customHeight="1">
      <c r="A170" s="182">
        <v>2</v>
      </c>
      <c r="B170" s="178">
        <v>9</v>
      </c>
      <c r="C170" s="180">
        <v>1</v>
      </c>
      <c r="D170" s="178"/>
      <c r="E170" s="179"/>
      <c r="F170" s="181"/>
      <c r="G170" s="180" t="s">
        <v>120</v>
      </c>
      <c r="H170" s="93">
        <v>137</v>
      </c>
      <c r="I170" s="168">
        <f t="shared" ref="I170:L172" si="16">I171</f>
        <v>0</v>
      </c>
      <c r="J170" s="208">
        <f t="shared" si="16"/>
        <v>0</v>
      </c>
      <c r="K170" s="168">
        <f t="shared" si="16"/>
        <v>0</v>
      </c>
      <c r="L170" s="167">
        <f t="shared" si="16"/>
        <v>0</v>
      </c>
    </row>
    <row r="171" spans="1:13" ht="42.75" hidden="1" customHeight="1">
      <c r="A171" s="198">
        <v>2</v>
      </c>
      <c r="B171" s="173">
        <v>9</v>
      </c>
      <c r="C171" s="172">
        <v>1</v>
      </c>
      <c r="D171" s="173">
        <v>1</v>
      </c>
      <c r="E171" s="171"/>
      <c r="F171" s="174"/>
      <c r="G171" s="180" t="s">
        <v>120</v>
      </c>
      <c r="H171" s="93">
        <v>138</v>
      </c>
      <c r="I171" s="189">
        <f t="shared" si="16"/>
        <v>0</v>
      </c>
      <c r="J171" s="210">
        <f t="shared" si="16"/>
        <v>0</v>
      </c>
      <c r="K171" s="189">
        <f t="shared" si="16"/>
        <v>0</v>
      </c>
      <c r="L171" s="188">
        <f t="shared" si="16"/>
        <v>0</v>
      </c>
      <c r="M171" s="84"/>
    </row>
    <row r="172" spans="1:13" ht="38.25" hidden="1" customHeight="1">
      <c r="A172" s="182">
        <v>2</v>
      </c>
      <c r="B172" s="178">
        <v>9</v>
      </c>
      <c r="C172" s="182">
        <v>1</v>
      </c>
      <c r="D172" s="178">
        <v>1</v>
      </c>
      <c r="E172" s="179">
        <v>1</v>
      </c>
      <c r="F172" s="181"/>
      <c r="G172" s="180" t="s">
        <v>120</v>
      </c>
      <c r="H172" s="93">
        <v>139</v>
      </c>
      <c r="I172" s="168">
        <f t="shared" si="16"/>
        <v>0</v>
      </c>
      <c r="J172" s="208">
        <f t="shared" si="16"/>
        <v>0</v>
      </c>
      <c r="K172" s="168">
        <f t="shared" si="16"/>
        <v>0</v>
      </c>
      <c r="L172" s="167">
        <f t="shared" si="16"/>
        <v>0</v>
      </c>
      <c r="M172" s="84"/>
    </row>
    <row r="173" spans="1:13" ht="38.25" hidden="1" customHeight="1">
      <c r="A173" s="198">
        <v>2</v>
      </c>
      <c r="B173" s="173">
        <v>9</v>
      </c>
      <c r="C173" s="173">
        <v>1</v>
      </c>
      <c r="D173" s="173">
        <v>1</v>
      </c>
      <c r="E173" s="171">
        <v>1</v>
      </c>
      <c r="F173" s="174">
        <v>1</v>
      </c>
      <c r="G173" s="180" t="s">
        <v>120</v>
      </c>
      <c r="H173" s="93">
        <v>140</v>
      </c>
      <c r="I173" s="224">
        <v>0</v>
      </c>
      <c r="J173" s="224">
        <v>0</v>
      </c>
      <c r="K173" s="224">
        <v>0</v>
      </c>
      <c r="L173" s="224">
        <v>0</v>
      </c>
      <c r="M173" s="84"/>
    </row>
    <row r="174" spans="1:13" ht="90.75" hidden="1" customHeight="1">
      <c r="A174" s="182">
        <v>2</v>
      </c>
      <c r="B174" s="178">
        <v>9</v>
      </c>
      <c r="C174" s="178">
        <v>2</v>
      </c>
      <c r="D174" s="178"/>
      <c r="E174" s="179"/>
      <c r="F174" s="181"/>
      <c r="G174" s="180" t="s">
        <v>412</v>
      </c>
      <c r="H174" s="93">
        <v>141</v>
      </c>
      <c r="I174" s="168">
        <f>SUM(I175+I180)</f>
        <v>0</v>
      </c>
      <c r="J174" s="168">
        <f>SUM(J175+J180)</f>
        <v>0</v>
      </c>
      <c r="K174" s="168">
        <f>SUM(K175+K180)</f>
        <v>0</v>
      </c>
      <c r="L174" s="168">
        <f>SUM(L175+L180)</f>
        <v>0</v>
      </c>
      <c r="M174" s="84"/>
    </row>
    <row r="175" spans="1:13" ht="91.5" hidden="1" customHeight="1">
      <c r="A175" s="182">
        <v>2</v>
      </c>
      <c r="B175" s="178">
        <v>9</v>
      </c>
      <c r="C175" s="178">
        <v>2</v>
      </c>
      <c r="D175" s="173">
        <v>1</v>
      </c>
      <c r="E175" s="171"/>
      <c r="F175" s="174"/>
      <c r="G175" s="180" t="s">
        <v>413</v>
      </c>
      <c r="H175" s="93">
        <v>142</v>
      </c>
      <c r="I175" s="189">
        <f>I176</f>
        <v>0</v>
      </c>
      <c r="J175" s="210">
        <f>J176</f>
        <v>0</v>
      </c>
      <c r="K175" s="189">
        <f>K176</f>
        <v>0</v>
      </c>
      <c r="L175" s="188">
        <f>L176</f>
        <v>0</v>
      </c>
      <c r="M175" s="84"/>
    </row>
    <row r="176" spans="1:13" ht="93" hidden="1" customHeight="1">
      <c r="A176" s="198">
        <v>2</v>
      </c>
      <c r="B176" s="173">
        <v>9</v>
      </c>
      <c r="C176" s="173">
        <v>2</v>
      </c>
      <c r="D176" s="178">
        <v>1</v>
      </c>
      <c r="E176" s="179">
        <v>1</v>
      </c>
      <c r="F176" s="181"/>
      <c r="G176" s="180" t="s">
        <v>413</v>
      </c>
      <c r="H176" s="93">
        <v>143</v>
      </c>
      <c r="I176" s="168">
        <f>SUM(I177:I179)</f>
        <v>0</v>
      </c>
      <c r="J176" s="208">
        <f>SUM(J177:J179)</f>
        <v>0</v>
      </c>
      <c r="K176" s="168">
        <f>SUM(K177:K179)</f>
        <v>0</v>
      </c>
      <c r="L176" s="167">
        <f>SUM(L177:L179)</f>
        <v>0</v>
      </c>
      <c r="M176" s="84"/>
    </row>
    <row r="177" spans="1:13" ht="105" hidden="1" customHeight="1">
      <c r="A177" s="190">
        <v>2</v>
      </c>
      <c r="B177" s="199">
        <v>9</v>
      </c>
      <c r="C177" s="199">
        <v>2</v>
      </c>
      <c r="D177" s="199">
        <v>1</v>
      </c>
      <c r="E177" s="200">
        <v>1</v>
      </c>
      <c r="F177" s="201">
        <v>1</v>
      </c>
      <c r="G177" s="180" t="s">
        <v>414</v>
      </c>
      <c r="H177" s="93">
        <v>144</v>
      </c>
      <c r="I177" s="227">
        <v>0</v>
      </c>
      <c r="J177" s="183">
        <v>0</v>
      </c>
      <c r="K177" s="183">
        <v>0</v>
      </c>
      <c r="L177" s="183">
        <v>0</v>
      </c>
      <c r="M177" s="84"/>
    </row>
    <row r="178" spans="1:13" ht="107.25" hidden="1" customHeight="1">
      <c r="A178" s="182">
        <v>2</v>
      </c>
      <c r="B178" s="178">
        <v>9</v>
      </c>
      <c r="C178" s="178">
        <v>2</v>
      </c>
      <c r="D178" s="178">
        <v>1</v>
      </c>
      <c r="E178" s="179">
        <v>1</v>
      </c>
      <c r="F178" s="181">
        <v>2</v>
      </c>
      <c r="G178" s="180" t="s">
        <v>415</v>
      </c>
      <c r="H178" s="93">
        <v>145</v>
      </c>
      <c r="I178" s="184">
        <v>0</v>
      </c>
      <c r="J178" s="230">
        <v>0</v>
      </c>
      <c r="K178" s="230">
        <v>0</v>
      </c>
      <c r="L178" s="230">
        <v>0</v>
      </c>
      <c r="M178" s="84"/>
    </row>
    <row r="179" spans="1:13" ht="104.25" hidden="1" customHeight="1">
      <c r="A179" s="182">
        <v>2</v>
      </c>
      <c r="B179" s="178">
        <v>9</v>
      </c>
      <c r="C179" s="178">
        <v>2</v>
      </c>
      <c r="D179" s="178">
        <v>1</v>
      </c>
      <c r="E179" s="179">
        <v>1</v>
      </c>
      <c r="F179" s="181">
        <v>3</v>
      </c>
      <c r="G179" s="180" t="s">
        <v>416</v>
      </c>
      <c r="H179" s="93">
        <v>146</v>
      </c>
      <c r="I179" s="184">
        <v>0</v>
      </c>
      <c r="J179" s="184">
        <v>0</v>
      </c>
      <c r="K179" s="184">
        <v>0</v>
      </c>
      <c r="L179" s="184">
        <v>0</v>
      </c>
      <c r="M179" s="84"/>
    </row>
    <row r="180" spans="1:13" ht="92.25" hidden="1" customHeight="1">
      <c r="A180" s="231">
        <v>2</v>
      </c>
      <c r="B180" s="231">
        <v>9</v>
      </c>
      <c r="C180" s="231">
        <v>2</v>
      </c>
      <c r="D180" s="231">
        <v>2</v>
      </c>
      <c r="E180" s="231"/>
      <c r="F180" s="231"/>
      <c r="G180" s="180" t="s">
        <v>417</v>
      </c>
      <c r="H180" s="93">
        <v>147</v>
      </c>
      <c r="I180" s="168">
        <f>I181</f>
        <v>0</v>
      </c>
      <c r="J180" s="208">
        <f>J181</f>
        <v>0</v>
      </c>
      <c r="K180" s="168">
        <f>K181</f>
        <v>0</v>
      </c>
      <c r="L180" s="167">
        <f>L181</f>
        <v>0</v>
      </c>
      <c r="M180" s="84"/>
    </row>
    <row r="181" spans="1:13" ht="91.5" hidden="1" customHeight="1">
      <c r="A181" s="182">
        <v>2</v>
      </c>
      <c r="B181" s="178">
        <v>9</v>
      </c>
      <c r="C181" s="178">
        <v>2</v>
      </c>
      <c r="D181" s="178">
        <v>2</v>
      </c>
      <c r="E181" s="179">
        <v>1</v>
      </c>
      <c r="F181" s="181"/>
      <c r="G181" s="180" t="s">
        <v>417</v>
      </c>
      <c r="H181" s="93">
        <v>148</v>
      </c>
      <c r="I181" s="189">
        <f>SUM(I182:I184)</f>
        <v>0</v>
      </c>
      <c r="J181" s="189">
        <f>SUM(J182:J184)</f>
        <v>0</v>
      </c>
      <c r="K181" s="189">
        <f>SUM(K182:K184)</f>
        <v>0</v>
      </c>
      <c r="L181" s="189">
        <f>SUM(L182:L184)</f>
        <v>0</v>
      </c>
      <c r="M181" s="84"/>
    </row>
    <row r="182" spans="1:13" ht="105" hidden="1" customHeight="1">
      <c r="A182" s="182">
        <v>2</v>
      </c>
      <c r="B182" s="178">
        <v>9</v>
      </c>
      <c r="C182" s="178">
        <v>2</v>
      </c>
      <c r="D182" s="178">
        <v>2</v>
      </c>
      <c r="E182" s="178">
        <v>1</v>
      </c>
      <c r="F182" s="181">
        <v>1</v>
      </c>
      <c r="G182" s="180" t="s">
        <v>418</v>
      </c>
      <c r="H182" s="93">
        <v>149</v>
      </c>
      <c r="I182" s="184">
        <v>0</v>
      </c>
      <c r="J182" s="183">
        <v>0</v>
      </c>
      <c r="K182" s="183">
        <v>0</v>
      </c>
      <c r="L182" s="183">
        <v>0</v>
      </c>
      <c r="M182" s="84"/>
    </row>
    <row r="183" spans="1:13" ht="105" hidden="1" customHeight="1">
      <c r="A183" s="191">
        <v>2</v>
      </c>
      <c r="B183" s="193">
        <v>9</v>
      </c>
      <c r="C183" s="191">
        <v>2</v>
      </c>
      <c r="D183" s="192">
        <v>2</v>
      </c>
      <c r="E183" s="192">
        <v>1</v>
      </c>
      <c r="F183" s="194">
        <v>2</v>
      </c>
      <c r="G183" s="180" t="s">
        <v>419</v>
      </c>
      <c r="H183" s="93">
        <v>150</v>
      </c>
      <c r="I183" s="183">
        <v>0</v>
      </c>
      <c r="J183" s="185">
        <v>0</v>
      </c>
      <c r="K183" s="185">
        <v>0</v>
      </c>
      <c r="L183" s="185">
        <v>0</v>
      </c>
      <c r="M183" s="84"/>
    </row>
    <row r="184" spans="1:13" ht="104.25" hidden="1" customHeight="1">
      <c r="A184" s="178">
        <v>2</v>
      </c>
      <c r="B184" s="202">
        <v>9</v>
      </c>
      <c r="C184" s="199">
        <v>2</v>
      </c>
      <c r="D184" s="200">
        <v>2</v>
      </c>
      <c r="E184" s="200">
        <v>1</v>
      </c>
      <c r="F184" s="201">
        <v>3</v>
      </c>
      <c r="G184" s="180" t="s">
        <v>420</v>
      </c>
      <c r="H184" s="93">
        <v>151</v>
      </c>
      <c r="I184" s="230">
        <v>0</v>
      </c>
      <c r="J184" s="230">
        <v>0</v>
      </c>
      <c r="K184" s="230">
        <v>0</v>
      </c>
      <c r="L184" s="230">
        <v>0</v>
      </c>
      <c r="M184" s="84"/>
    </row>
    <row r="185" spans="1:13" ht="76.5" customHeight="1">
      <c r="A185" s="163">
        <v>3</v>
      </c>
      <c r="B185" s="165"/>
      <c r="C185" s="163"/>
      <c r="D185" s="164"/>
      <c r="E185" s="164"/>
      <c r="F185" s="166"/>
      <c r="G185" s="217" t="s">
        <v>121</v>
      </c>
      <c r="H185" s="93">
        <v>152</v>
      </c>
      <c r="I185" s="167">
        <f>SUM(I186+I239+I304)</f>
        <v>81500</v>
      </c>
      <c r="J185" s="208">
        <f>SUM(J186+J239+J304)</f>
        <v>81500</v>
      </c>
      <c r="K185" s="168">
        <f>SUM(K186+K239+K304)</f>
        <v>81110</v>
      </c>
      <c r="L185" s="167">
        <f>SUM(L186+L239+L304)</f>
        <v>81110</v>
      </c>
      <c r="M185" s="84"/>
    </row>
    <row r="186" spans="1:13" ht="34.5" customHeight="1">
      <c r="A186" s="212">
        <v>3</v>
      </c>
      <c r="B186" s="163">
        <v>1</v>
      </c>
      <c r="C186" s="187"/>
      <c r="D186" s="170"/>
      <c r="E186" s="170"/>
      <c r="F186" s="226"/>
      <c r="G186" s="207" t="s">
        <v>122</v>
      </c>
      <c r="H186" s="93">
        <v>153</v>
      </c>
      <c r="I186" s="167">
        <f>SUM(I187+I210+I217+I229+I233)</f>
        <v>81500</v>
      </c>
      <c r="J186" s="188">
        <f>SUM(J187+J210+J217+J229+J233)</f>
        <v>81500</v>
      </c>
      <c r="K186" s="188">
        <f>SUM(K187+K210+K217+K229+K233)</f>
        <v>81110</v>
      </c>
      <c r="L186" s="188">
        <f>SUM(L187+L210+L217+L229+L233)</f>
        <v>81110</v>
      </c>
      <c r="M186" s="84"/>
    </row>
    <row r="187" spans="1:13" ht="30.75" customHeight="1">
      <c r="A187" s="173">
        <v>3</v>
      </c>
      <c r="B187" s="172">
        <v>1</v>
      </c>
      <c r="C187" s="173">
        <v>1</v>
      </c>
      <c r="D187" s="171"/>
      <c r="E187" s="171"/>
      <c r="F187" s="232"/>
      <c r="G187" s="182" t="s">
        <v>123</v>
      </c>
      <c r="H187" s="93">
        <v>154</v>
      </c>
      <c r="I187" s="188">
        <f>SUM(I188+I191+I196+I202+I207)</f>
        <v>50000</v>
      </c>
      <c r="J187" s="208">
        <f>SUM(J188+J191+J196+J202+J207)</f>
        <v>50000</v>
      </c>
      <c r="K187" s="168">
        <f>SUM(K188+K191+K196+K202+K207)</f>
        <v>49610</v>
      </c>
      <c r="L187" s="167">
        <f>SUM(L188+L191+L196+L202+L207)</f>
        <v>49610</v>
      </c>
      <c r="M187" s="84"/>
    </row>
    <row r="188" spans="1:13" ht="33" hidden="1" customHeight="1">
      <c r="A188" s="178">
        <v>3</v>
      </c>
      <c r="B188" s="180">
        <v>1</v>
      </c>
      <c r="C188" s="178">
        <v>1</v>
      </c>
      <c r="D188" s="179">
        <v>1</v>
      </c>
      <c r="E188" s="179"/>
      <c r="F188" s="233"/>
      <c r="G188" s="182" t="s">
        <v>124</v>
      </c>
      <c r="H188" s="93">
        <v>155</v>
      </c>
      <c r="I188" s="167">
        <f t="shared" ref="I188:L189" si="17">I189</f>
        <v>0</v>
      </c>
      <c r="J188" s="210">
        <f t="shared" si="17"/>
        <v>0</v>
      </c>
      <c r="K188" s="189">
        <f t="shared" si="17"/>
        <v>0</v>
      </c>
      <c r="L188" s="188">
        <f t="shared" si="17"/>
        <v>0</v>
      </c>
      <c r="M188" s="84"/>
    </row>
    <row r="189" spans="1:13" ht="24" hidden="1" customHeight="1">
      <c r="A189" s="178">
        <v>3</v>
      </c>
      <c r="B189" s="180">
        <v>1</v>
      </c>
      <c r="C189" s="178">
        <v>1</v>
      </c>
      <c r="D189" s="179">
        <v>1</v>
      </c>
      <c r="E189" s="179">
        <v>1</v>
      </c>
      <c r="F189" s="213"/>
      <c r="G189" s="182" t="s">
        <v>124</v>
      </c>
      <c r="H189" s="93">
        <v>156</v>
      </c>
      <c r="I189" s="188">
        <f t="shared" si="17"/>
        <v>0</v>
      </c>
      <c r="J189" s="167">
        <f t="shared" si="17"/>
        <v>0</v>
      </c>
      <c r="K189" s="167">
        <f t="shared" si="17"/>
        <v>0</v>
      </c>
      <c r="L189" s="167">
        <f t="shared" si="17"/>
        <v>0</v>
      </c>
      <c r="M189" s="84"/>
    </row>
    <row r="190" spans="1:13" ht="31.5" hidden="1" customHeight="1">
      <c r="A190" s="178">
        <v>3</v>
      </c>
      <c r="B190" s="180">
        <v>1</v>
      </c>
      <c r="C190" s="178">
        <v>1</v>
      </c>
      <c r="D190" s="179">
        <v>1</v>
      </c>
      <c r="E190" s="179">
        <v>1</v>
      </c>
      <c r="F190" s="213">
        <v>1</v>
      </c>
      <c r="G190" s="182" t="s">
        <v>124</v>
      </c>
      <c r="H190" s="93">
        <v>157</v>
      </c>
      <c r="I190" s="185">
        <v>0</v>
      </c>
      <c r="J190" s="185">
        <v>0</v>
      </c>
      <c r="K190" s="185">
        <v>0</v>
      </c>
      <c r="L190" s="185">
        <v>0</v>
      </c>
      <c r="M190" s="84"/>
    </row>
    <row r="191" spans="1:13" ht="27.75" hidden="1" customHeight="1">
      <c r="A191" s="173">
        <v>3</v>
      </c>
      <c r="B191" s="171">
        <v>1</v>
      </c>
      <c r="C191" s="171">
        <v>1</v>
      </c>
      <c r="D191" s="171">
        <v>2</v>
      </c>
      <c r="E191" s="171"/>
      <c r="F191" s="174"/>
      <c r="G191" s="172" t="s">
        <v>125</v>
      </c>
      <c r="H191" s="93">
        <v>158</v>
      </c>
      <c r="I191" s="188">
        <f>I192</f>
        <v>0</v>
      </c>
      <c r="J191" s="210">
        <f>J192</f>
        <v>0</v>
      </c>
      <c r="K191" s="189">
        <f>K192</f>
        <v>0</v>
      </c>
      <c r="L191" s="188">
        <f>L192</f>
        <v>0</v>
      </c>
      <c r="M191" s="84"/>
    </row>
    <row r="192" spans="1:13" ht="27.75" hidden="1" customHeight="1">
      <c r="A192" s="178">
        <v>3</v>
      </c>
      <c r="B192" s="179">
        <v>1</v>
      </c>
      <c r="C192" s="179">
        <v>1</v>
      </c>
      <c r="D192" s="179">
        <v>2</v>
      </c>
      <c r="E192" s="179">
        <v>1</v>
      </c>
      <c r="F192" s="181"/>
      <c r="G192" s="172" t="s">
        <v>125</v>
      </c>
      <c r="H192" s="93">
        <v>159</v>
      </c>
      <c r="I192" s="167">
        <f>SUM(I193:I195)</f>
        <v>0</v>
      </c>
      <c r="J192" s="208">
        <f>SUM(J193:J195)</f>
        <v>0</v>
      </c>
      <c r="K192" s="168">
        <f>SUM(K193:K195)</f>
        <v>0</v>
      </c>
      <c r="L192" s="167">
        <f>SUM(L193:L195)</f>
        <v>0</v>
      </c>
      <c r="M192" s="84"/>
    </row>
    <row r="193" spans="1:13" ht="27" hidden="1" customHeight="1">
      <c r="A193" s="173">
        <v>3</v>
      </c>
      <c r="B193" s="171">
        <v>1</v>
      </c>
      <c r="C193" s="171">
        <v>1</v>
      </c>
      <c r="D193" s="171">
        <v>2</v>
      </c>
      <c r="E193" s="171">
        <v>1</v>
      </c>
      <c r="F193" s="174">
        <v>1</v>
      </c>
      <c r="G193" s="172" t="s">
        <v>126</v>
      </c>
      <c r="H193" s="93">
        <v>160</v>
      </c>
      <c r="I193" s="183">
        <v>0</v>
      </c>
      <c r="J193" s="183">
        <v>0</v>
      </c>
      <c r="K193" s="183">
        <v>0</v>
      </c>
      <c r="L193" s="230">
        <v>0</v>
      </c>
      <c r="M193" s="84"/>
    </row>
    <row r="194" spans="1:13" ht="27" hidden="1" customHeight="1">
      <c r="A194" s="178">
        <v>3</v>
      </c>
      <c r="B194" s="179">
        <v>1</v>
      </c>
      <c r="C194" s="179">
        <v>1</v>
      </c>
      <c r="D194" s="179">
        <v>2</v>
      </c>
      <c r="E194" s="179">
        <v>1</v>
      </c>
      <c r="F194" s="181">
        <v>2</v>
      </c>
      <c r="G194" s="180" t="s">
        <v>127</v>
      </c>
      <c r="H194" s="93">
        <v>161</v>
      </c>
      <c r="I194" s="185">
        <v>0</v>
      </c>
      <c r="J194" s="185">
        <v>0</v>
      </c>
      <c r="K194" s="185">
        <v>0</v>
      </c>
      <c r="L194" s="185">
        <v>0</v>
      </c>
      <c r="M194" s="84"/>
    </row>
    <row r="195" spans="1:13" ht="26.25" hidden="1" customHeight="1">
      <c r="A195" s="173">
        <v>3</v>
      </c>
      <c r="B195" s="171">
        <v>1</v>
      </c>
      <c r="C195" s="171">
        <v>1</v>
      </c>
      <c r="D195" s="171">
        <v>2</v>
      </c>
      <c r="E195" s="171">
        <v>1</v>
      </c>
      <c r="F195" s="174">
        <v>3</v>
      </c>
      <c r="G195" s="172" t="s">
        <v>128</v>
      </c>
      <c r="H195" s="93">
        <v>162</v>
      </c>
      <c r="I195" s="183">
        <v>0</v>
      </c>
      <c r="J195" s="183">
        <v>0</v>
      </c>
      <c r="K195" s="183">
        <v>0</v>
      </c>
      <c r="L195" s="230">
        <v>0</v>
      </c>
      <c r="M195" s="84"/>
    </row>
    <row r="196" spans="1:13" ht="27.75" customHeight="1">
      <c r="A196" s="178">
        <v>3</v>
      </c>
      <c r="B196" s="179">
        <v>1</v>
      </c>
      <c r="C196" s="179">
        <v>1</v>
      </c>
      <c r="D196" s="179">
        <v>3</v>
      </c>
      <c r="E196" s="179"/>
      <c r="F196" s="181"/>
      <c r="G196" s="180" t="s">
        <v>129</v>
      </c>
      <c r="H196" s="93">
        <v>163</v>
      </c>
      <c r="I196" s="167">
        <f>I197</f>
        <v>50000</v>
      </c>
      <c r="J196" s="208">
        <f>J197</f>
        <v>50000</v>
      </c>
      <c r="K196" s="168">
        <f>K197</f>
        <v>49610</v>
      </c>
      <c r="L196" s="167">
        <f>L197</f>
        <v>49610</v>
      </c>
      <c r="M196" s="84"/>
    </row>
    <row r="197" spans="1:13" ht="23.25" customHeight="1">
      <c r="A197" s="178">
        <v>3</v>
      </c>
      <c r="B197" s="179">
        <v>1</v>
      </c>
      <c r="C197" s="179">
        <v>1</v>
      </c>
      <c r="D197" s="179">
        <v>3</v>
      </c>
      <c r="E197" s="179">
        <v>1</v>
      </c>
      <c r="F197" s="181"/>
      <c r="G197" s="180" t="s">
        <v>129</v>
      </c>
      <c r="H197" s="93">
        <v>164</v>
      </c>
      <c r="I197" s="167">
        <f>SUM(I198:I201)</f>
        <v>50000</v>
      </c>
      <c r="J197" s="167">
        <f>SUM(J198:J201)</f>
        <v>50000</v>
      </c>
      <c r="K197" s="167">
        <f>SUM(K198:K201)</f>
        <v>49610</v>
      </c>
      <c r="L197" s="167">
        <f>SUM(L198:L201)</f>
        <v>49610</v>
      </c>
      <c r="M197" s="84"/>
    </row>
    <row r="198" spans="1:13" ht="23.25" customHeight="1">
      <c r="A198" s="178">
        <v>3</v>
      </c>
      <c r="B198" s="179">
        <v>1</v>
      </c>
      <c r="C198" s="179">
        <v>1</v>
      </c>
      <c r="D198" s="179">
        <v>3</v>
      </c>
      <c r="E198" s="179">
        <v>1</v>
      </c>
      <c r="F198" s="181">
        <v>1</v>
      </c>
      <c r="G198" s="180" t="s">
        <v>130</v>
      </c>
      <c r="H198" s="93">
        <v>165</v>
      </c>
      <c r="I198" s="185">
        <v>50000</v>
      </c>
      <c r="J198" s="185">
        <v>50000</v>
      </c>
      <c r="K198" s="185">
        <v>49610</v>
      </c>
      <c r="L198" s="230">
        <v>49610</v>
      </c>
      <c r="M198" s="84"/>
    </row>
    <row r="199" spans="1:13" ht="29.25" hidden="1" customHeight="1">
      <c r="A199" s="178">
        <v>3</v>
      </c>
      <c r="B199" s="179">
        <v>1</v>
      </c>
      <c r="C199" s="179">
        <v>1</v>
      </c>
      <c r="D199" s="179">
        <v>3</v>
      </c>
      <c r="E199" s="179">
        <v>1</v>
      </c>
      <c r="F199" s="181">
        <v>2</v>
      </c>
      <c r="G199" s="180" t="s">
        <v>131</v>
      </c>
      <c r="H199" s="93">
        <v>166</v>
      </c>
      <c r="I199" s="183">
        <v>0</v>
      </c>
      <c r="J199" s="185">
        <v>0</v>
      </c>
      <c r="K199" s="185">
        <v>0</v>
      </c>
      <c r="L199" s="185">
        <v>0</v>
      </c>
      <c r="M199" s="84"/>
    </row>
    <row r="200" spans="1:13" ht="27" hidden="1" customHeight="1">
      <c r="A200" s="178">
        <v>3</v>
      </c>
      <c r="B200" s="179">
        <v>1</v>
      </c>
      <c r="C200" s="179">
        <v>1</v>
      </c>
      <c r="D200" s="179">
        <v>3</v>
      </c>
      <c r="E200" s="179">
        <v>1</v>
      </c>
      <c r="F200" s="181">
        <v>3</v>
      </c>
      <c r="G200" s="182" t="s">
        <v>132</v>
      </c>
      <c r="H200" s="93">
        <v>167</v>
      </c>
      <c r="I200" s="183">
        <v>0</v>
      </c>
      <c r="J200" s="203">
        <v>0</v>
      </c>
      <c r="K200" s="203">
        <v>0</v>
      </c>
      <c r="L200" s="203">
        <v>0</v>
      </c>
      <c r="M200" s="84"/>
    </row>
    <row r="201" spans="1:13" ht="25.5" hidden="1" customHeight="1">
      <c r="A201" s="191">
        <v>3</v>
      </c>
      <c r="B201" s="192">
        <v>1</v>
      </c>
      <c r="C201" s="192">
        <v>1</v>
      </c>
      <c r="D201" s="192">
        <v>3</v>
      </c>
      <c r="E201" s="192">
        <v>1</v>
      </c>
      <c r="F201" s="194">
        <v>4</v>
      </c>
      <c r="G201" s="100" t="s">
        <v>133</v>
      </c>
      <c r="H201" s="93">
        <v>168</v>
      </c>
      <c r="I201" s="234">
        <v>0</v>
      </c>
      <c r="J201" s="235">
        <v>0</v>
      </c>
      <c r="K201" s="185">
        <v>0</v>
      </c>
      <c r="L201" s="185">
        <v>0</v>
      </c>
      <c r="M201" s="84"/>
    </row>
    <row r="202" spans="1:13" ht="27" hidden="1" customHeight="1">
      <c r="A202" s="191">
        <v>3</v>
      </c>
      <c r="B202" s="192">
        <v>1</v>
      </c>
      <c r="C202" s="192">
        <v>1</v>
      </c>
      <c r="D202" s="192">
        <v>4</v>
      </c>
      <c r="E202" s="192"/>
      <c r="F202" s="194"/>
      <c r="G202" s="193" t="s">
        <v>134</v>
      </c>
      <c r="H202" s="93">
        <v>169</v>
      </c>
      <c r="I202" s="167">
        <f>I203</f>
        <v>0</v>
      </c>
      <c r="J202" s="211">
        <f>J203</f>
        <v>0</v>
      </c>
      <c r="K202" s="176">
        <f>K203</f>
        <v>0</v>
      </c>
      <c r="L202" s="177">
        <f>L203</f>
        <v>0</v>
      </c>
      <c r="M202" s="84"/>
    </row>
    <row r="203" spans="1:13" ht="27.75" hidden="1" customHeight="1">
      <c r="A203" s="178">
        <v>3</v>
      </c>
      <c r="B203" s="179">
        <v>1</v>
      </c>
      <c r="C203" s="179">
        <v>1</v>
      </c>
      <c r="D203" s="179">
        <v>4</v>
      </c>
      <c r="E203" s="179">
        <v>1</v>
      </c>
      <c r="F203" s="181"/>
      <c r="G203" s="193" t="s">
        <v>134</v>
      </c>
      <c r="H203" s="93">
        <v>170</v>
      </c>
      <c r="I203" s="188">
        <f>SUM(I204:I206)</f>
        <v>0</v>
      </c>
      <c r="J203" s="208">
        <f>SUM(J204:J206)</f>
        <v>0</v>
      </c>
      <c r="K203" s="168">
        <f>SUM(K204:K206)</f>
        <v>0</v>
      </c>
      <c r="L203" s="167">
        <f>SUM(L204:L206)</f>
        <v>0</v>
      </c>
      <c r="M203" s="84"/>
    </row>
    <row r="204" spans="1:13" ht="24.75" hidden="1" customHeight="1">
      <c r="A204" s="178">
        <v>3</v>
      </c>
      <c r="B204" s="179">
        <v>1</v>
      </c>
      <c r="C204" s="179">
        <v>1</v>
      </c>
      <c r="D204" s="179">
        <v>4</v>
      </c>
      <c r="E204" s="179">
        <v>1</v>
      </c>
      <c r="F204" s="181">
        <v>1</v>
      </c>
      <c r="G204" s="180" t="s">
        <v>135</v>
      </c>
      <c r="H204" s="93">
        <v>171</v>
      </c>
      <c r="I204" s="185">
        <v>0</v>
      </c>
      <c r="J204" s="185">
        <v>0</v>
      </c>
      <c r="K204" s="185">
        <v>0</v>
      </c>
      <c r="L204" s="230">
        <v>0</v>
      </c>
      <c r="M204" s="84"/>
    </row>
    <row r="205" spans="1:13" ht="25.5" hidden="1" customHeight="1">
      <c r="A205" s="173">
        <v>3</v>
      </c>
      <c r="B205" s="171">
        <v>1</v>
      </c>
      <c r="C205" s="171">
        <v>1</v>
      </c>
      <c r="D205" s="171">
        <v>4</v>
      </c>
      <c r="E205" s="171">
        <v>1</v>
      </c>
      <c r="F205" s="174">
        <v>2</v>
      </c>
      <c r="G205" s="172" t="s">
        <v>136</v>
      </c>
      <c r="H205" s="93">
        <v>172</v>
      </c>
      <c r="I205" s="183">
        <v>0</v>
      </c>
      <c r="J205" s="183">
        <v>0</v>
      </c>
      <c r="K205" s="184">
        <v>0</v>
      </c>
      <c r="L205" s="185">
        <v>0</v>
      </c>
      <c r="M205" s="84"/>
    </row>
    <row r="206" spans="1:13" ht="31.5" hidden="1" customHeight="1">
      <c r="A206" s="178">
        <v>3</v>
      </c>
      <c r="B206" s="179">
        <v>1</v>
      </c>
      <c r="C206" s="179">
        <v>1</v>
      </c>
      <c r="D206" s="179">
        <v>4</v>
      </c>
      <c r="E206" s="179">
        <v>1</v>
      </c>
      <c r="F206" s="181">
        <v>3</v>
      </c>
      <c r="G206" s="180" t="s">
        <v>137</v>
      </c>
      <c r="H206" s="93">
        <v>173</v>
      </c>
      <c r="I206" s="183">
        <v>0</v>
      </c>
      <c r="J206" s="183">
        <v>0</v>
      </c>
      <c r="K206" s="183">
        <v>0</v>
      </c>
      <c r="L206" s="185">
        <v>0</v>
      </c>
      <c r="M206" s="84"/>
    </row>
    <row r="207" spans="1:13" ht="25.5" hidden="1" customHeight="1">
      <c r="A207" s="178">
        <v>3</v>
      </c>
      <c r="B207" s="179">
        <v>1</v>
      </c>
      <c r="C207" s="179">
        <v>1</v>
      </c>
      <c r="D207" s="179">
        <v>5</v>
      </c>
      <c r="E207" s="179"/>
      <c r="F207" s="181"/>
      <c r="G207" s="180" t="s">
        <v>138</v>
      </c>
      <c r="H207" s="93">
        <v>174</v>
      </c>
      <c r="I207" s="167">
        <f t="shared" ref="I207:L208" si="18">I208</f>
        <v>0</v>
      </c>
      <c r="J207" s="208">
        <f t="shared" si="18"/>
        <v>0</v>
      </c>
      <c r="K207" s="168">
        <f t="shared" si="18"/>
        <v>0</v>
      </c>
      <c r="L207" s="167">
        <f t="shared" si="18"/>
        <v>0</v>
      </c>
      <c r="M207" s="84"/>
    </row>
    <row r="208" spans="1:13" ht="26.25" hidden="1" customHeight="1">
      <c r="A208" s="191">
        <v>3</v>
      </c>
      <c r="B208" s="192">
        <v>1</v>
      </c>
      <c r="C208" s="192">
        <v>1</v>
      </c>
      <c r="D208" s="192">
        <v>5</v>
      </c>
      <c r="E208" s="192">
        <v>1</v>
      </c>
      <c r="F208" s="194"/>
      <c r="G208" s="180" t="s">
        <v>138</v>
      </c>
      <c r="H208" s="93">
        <v>175</v>
      </c>
      <c r="I208" s="168">
        <f t="shared" si="18"/>
        <v>0</v>
      </c>
      <c r="J208" s="168">
        <f t="shared" si="18"/>
        <v>0</v>
      </c>
      <c r="K208" s="168">
        <f t="shared" si="18"/>
        <v>0</v>
      </c>
      <c r="L208" s="168">
        <f t="shared" si="18"/>
        <v>0</v>
      </c>
      <c r="M208" s="84"/>
    </row>
    <row r="209" spans="1:16" ht="27" hidden="1" customHeight="1">
      <c r="A209" s="178">
        <v>3</v>
      </c>
      <c r="B209" s="179">
        <v>1</v>
      </c>
      <c r="C209" s="179">
        <v>1</v>
      </c>
      <c r="D209" s="179">
        <v>5</v>
      </c>
      <c r="E209" s="179">
        <v>1</v>
      </c>
      <c r="F209" s="181">
        <v>1</v>
      </c>
      <c r="G209" s="180" t="s">
        <v>138</v>
      </c>
      <c r="H209" s="93">
        <v>176</v>
      </c>
      <c r="I209" s="183">
        <v>0</v>
      </c>
      <c r="J209" s="185">
        <v>0</v>
      </c>
      <c r="K209" s="185">
        <v>0</v>
      </c>
      <c r="L209" s="185">
        <v>0</v>
      </c>
      <c r="M209" s="84"/>
    </row>
    <row r="210" spans="1:16" ht="26.25" customHeight="1">
      <c r="A210" s="191">
        <v>3</v>
      </c>
      <c r="B210" s="192">
        <v>1</v>
      </c>
      <c r="C210" s="192">
        <v>2</v>
      </c>
      <c r="D210" s="192"/>
      <c r="E210" s="192"/>
      <c r="F210" s="194"/>
      <c r="G210" s="193" t="s">
        <v>139</v>
      </c>
      <c r="H210" s="93">
        <v>177</v>
      </c>
      <c r="I210" s="167">
        <f t="shared" ref="I210:L211" si="19">I211</f>
        <v>31500</v>
      </c>
      <c r="J210" s="211">
        <f t="shared" si="19"/>
        <v>31500</v>
      </c>
      <c r="K210" s="176">
        <f t="shared" si="19"/>
        <v>31500</v>
      </c>
      <c r="L210" s="177">
        <f t="shared" si="19"/>
        <v>31500</v>
      </c>
      <c r="M210" s="84"/>
    </row>
    <row r="211" spans="1:16" ht="25.5" customHeight="1">
      <c r="A211" s="178">
        <v>3</v>
      </c>
      <c r="B211" s="179">
        <v>1</v>
      </c>
      <c r="C211" s="179">
        <v>2</v>
      </c>
      <c r="D211" s="179">
        <v>1</v>
      </c>
      <c r="E211" s="179"/>
      <c r="F211" s="181"/>
      <c r="G211" s="193" t="s">
        <v>139</v>
      </c>
      <c r="H211" s="93">
        <v>178</v>
      </c>
      <c r="I211" s="188">
        <f t="shared" si="19"/>
        <v>31500</v>
      </c>
      <c r="J211" s="208">
        <f t="shared" si="19"/>
        <v>31500</v>
      </c>
      <c r="K211" s="168">
        <f t="shared" si="19"/>
        <v>31500</v>
      </c>
      <c r="L211" s="167">
        <f t="shared" si="19"/>
        <v>31500</v>
      </c>
      <c r="M211" s="84"/>
    </row>
    <row r="212" spans="1:16" ht="26.25" customHeight="1">
      <c r="A212" s="173">
        <v>3</v>
      </c>
      <c r="B212" s="171">
        <v>1</v>
      </c>
      <c r="C212" s="171">
        <v>2</v>
      </c>
      <c r="D212" s="171">
        <v>1</v>
      </c>
      <c r="E212" s="171">
        <v>1</v>
      </c>
      <c r="F212" s="174"/>
      <c r="G212" s="193" t="s">
        <v>139</v>
      </c>
      <c r="H212" s="93">
        <v>179</v>
      </c>
      <c r="I212" s="167">
        <f>SUM(I213:I216)</f>
        <v>31500</v>
      </c>
      <c r="J212" s="210">
        <f>SUM(J213:J216)</f>
        <v>31500</v>
      </c>
      <c r="K212" s="189">
        <f>SUM(K213:K216)</f>
        <v>31500</v>
      </c>
      <c r="L212" s="188">
        <f>SUM(L213:L216)</f>
        <v>31500</v>
      </c>
      <c r="M212" s="84"/>
    </row>
    <row r="213" spans="1:16" ht="41.25" hidden="1" customHeight="1">
      <c r="A213" s="178">
        <v>3</v>
      </c>
      <c r="B213" s="179">
        <v>1</v>
      </c>
      <c r="C213" s="179">
        <v>2</v>
      </c>
      <c r="D213" s="179">
        <v>1</v>
      </c>
      <c r="E213" s="179">
        <v>1</v>
      </c>
      <c r="F213" s="181">
        <v>2</v>
      </c>
      <c r="G213" s="180" t="s">
        <v>421</v>
      </c>
      <c r="H213" s="93">
        <v>180</v>
      </c>
      <c r="I213" s="185">
        <v>0</v>
      </c>
      <c r="J213" s="185">
        <v>0</v>
      </c>
      <c r="K213" s="185">
        <v>0</v>
      </c>
      <c r="L213" s="185">
        <v>0</v>
      </c>
      <c r="M213" s="84"/>
    </row>
    <row r="214" spans="1:16" ht="26.25" hidden="1" customHeight="1">
      <c r="A214" s="178">
        <v>3</v>
      </c>
      <c r="B214" s="179">
        <v>1</v>
      </c>
      <c r="C214" s="179">
        <v>2</v>
      </c>
      <c r="D214" s="178">
        <v>1</v>
      </c>
      <c r="E214" s="179">
        <v>1</v>
      </c>
      <c r="F214" s="181">
        <v>3</v>
      </c>
      <c r="G214" s="180" t="s">
        <v>140</v>
      </c>
      <c r="H214" s="93">
        <v>181</v>
      </c>
      <c r="I214" s="185">
        <v>0</v>
      </c>
      <c r="J214" s="185">
        <v>0</v>
      </c>
      <c r="K214" s="185">
        <v>0</v>
      </c>
      <c r="L214" s="185">
        <v>0</v>
      </c>
      <c r="M214" s="84"/>
    </row>
    <row r="215" spans="1:16" ht="27.75" hidden="1" customHeight="1">
      <c r="A215" s="178">
        <v>3</v>
      </c>
      <c r="B215" s="179">
        <v>1</v>
      </c>
      <c r="C215" s="179">
        <v>2</v>
      </c>
      <c r="D215" s="178">
        <v>1</v>
      </c>
      <c r="E215" s="179">
        <v>1</v>
      </c>
      <c r="F215" s="181">
        <v>4</v>
      </c>
      <c r="G215" s="180" t="s">
        <v>141</v>
      </c>
      <c r="H215" s="93">
        <v>182</v>
      </c>
      <c r="I215" s="185">
        <v>0</v>
      </c>
      <c r="J215" s="185">
        <v>0</v>
      </c>
      <c r="K215" s="185">
        <v>0</v>
      </c>
      <c r="L215" s="185">
        <v>0</v>
      </c>
      <c r="M215" s="84"/>
    </row>
    <row r="216" spans="1:16" ht="27" customHeight="1">
      <c r="A216" s="191">
        <v>3</v>
      </c>
      <c r="B216" s="200">
        <v>1</v>
      </c>
      <c r="C216" s="200">
        <v>2</v>
      </c>
      <c r="D216" s="199">
        <v>1</v>
      </c>
      <c r="E216" s="200">
        <v>1</v>
      </c>
      <c r="F216" s="201">
        <v>5</v>
      </c>
      <c r="G216" s="202" t="s">
        <v>142</v>
      </c>
      <c r="H216" s="93">
        <v>183</v>
      </c>
      <c r="I216" s="185">
        <v>31500</v>
      </c>
      <c r="J216" s="185">
        <v>31500</v>
      </c>
      <c r="K216" s="185">
        <v>31500</v>
      </c>
      <c r="L216" s="230">
        <v>31500</v>
      </c>
      <c r="M216" s="84"/>
    </row>
    <row r="217" spans="1:16" ht="29.25" hidden="1" customHeight="1">
      <c r="A217" s="178">
        <v>3</v>
      </c>
      <c r="B217" s="179">
        <v>1</v>
      </c>
      <c r="C217" s="179">
        <v>3</v>
      </c>
      <c r="D217" s="178"/>
      <c r="E217" s="179"/>
      <c r="F217" s="181"/>
      <c r="G217" s="180" t="s">
        <v>143</v>
      </c>
      <c r="H217" s="93">
        <v>184</v>
      </c>
      <c r="I217" s="167">
        <f>SUM(I218+I221)</f>
        <v>0</v>
      </c>
      <c r="J217" s="208">
        <f>SUM(J218+J221)</f>
        <v>0</v>
      </c>
      <c r="K217" s="168">
        <f>SUM(K218+K221)</f>
        <v>0</v>
      </c>
      <c r="L217" s="167">
        <f>SUM(L218+L221)</f>
        <v>0</v>
      </c>
      <c r="M217" s="84"/>
    </row>
    <row r="218" spans="1:16" ht="27.75" hidden="1" customHeight="1">
      <c r="A218" s="173">
        <v>3</v>
      </c>
      <c r="B218" s="171">
        <v>1</v>
      </c>
      <c r="C218" s="171">
        <v>3</v>
      </c>
      <c r="D218" s="173">
        <v>1</v>
      </c>
      <c r="E218" s="178"/>
      <c r="F218" s="174"/>
      <c r="G218" s="172" t="s">
        <v>144</v>
      </c>
      <c r="H218" s="93">
        <v>185</v>
      </c>
      <c r="I218" s="188">
        <f t="shared" ref="I218:L219" si="20">I219</f>
        <v>0</v>
      </c>
      <c r="J218" s="210">
        <f t="shared" si="20"/>
        <v>0</v>
      </c>
      <c r="K218" s="189">
        <f t="shared" si="20"/>
        <v>0</v>
      </c>
      <c r="L218" s="188">
        <f t="shared" si="20"/>
        <v>0</v>
      </c>
      <c r="M218" s="84"/>
    </row>
    <row r="219" spans="1:16" ht="30.75" hidden="1" customHeight="1">
      <c r="A219" s="178">
        <v>3</v>
      </c>
      <c r="B219" s="179">
        <v>1</v>
      </c>
      <c r="C219" s="179">
        <v>3</v>
      </c>
      <c r="D219" s="178">
        <v>1</v>
      </c>
      <c r="E219" s="178">
        <v>1</v>
      </c>
      <c r="F219" s="181"/>
      <c r="G219" s="172" t="s">
        <v>144</v>
      </c>
      <c r="H219" s="93">
        <v>186</v>
      </c>
      <c r="I219" s="167">
        <f t="shared" si="20"/>
        <v>0</v>
      </c>
      <c r="J219" s="208">
        <f t="shared" si="20"/>
        <v>0</v>
      </c>
      <c r="K219" s="168">
        <f t="shared" si="20"/>
        <v>0</v>
      </c>
      <c r="L219" s="167">
        <f t="shared" si="20"/>
        <v>0</v>
      </c>
      <c r="M219" s="84"/>
    </row>
    <row r="220" spans="1:16" ht="27.75" hidden="1" customHeight="1">
      <c r="A220" s="178">
        <v>3</v>
      </c>
      <c r="B220" s="180">
        <v>1</v>
      </c>
      <c r="C220" s="178">
        <v>3</v>
      </c>
      <c r="D220" s="179">
        <v>1</v>
      </c>
      <c r="E220" s="179">
        <v>1</v>
      </c>
      <c r="F220" s="181">
        <v>1</v>
      </c>
      <c r="G220" s="172" t="s">
        <v>144</v>
      </c>
      <c r="H220" s="93">
        <v>187</v>
      </c>
      <c r="I220" s="230">
        <v>0</v>
      </c>
      <c r="J220" s="230">
        <v>0</v>
      </c>
      <c r="K220" s="230">
        <v>0</v>
      </c>
      <c r="L220" s="230">
        <v>0</v>
      </c>
      <c r="M220" s="84"/>
    </row>
    <row r="221" spans="1:16" ht="30.75" hidden="1" customHeight="1">
      <c r="A221" s="178">
        <v>3</v>
      </c>
      <c r="B221" s="180">
        <v>1</v>
      </c>
      <c r="C221" s="178">
        <v>3</v>
      </c>
      <c r="D221" s="179">
        <v>2</v>
      </c>
      <c r="E221" s="179"/>
      <c r="F221" s="181"/>
      <c r="G221" s="180" t="s">
        <v>145</v>
      </c>
      <c r="H221" s="93">
        <v>188</v>
      </c>
      <c r="I221" s="167">
        <f>I222</f>
        <v>0</v>
      </c>
      <c r="J221" s="208">
        <f>J222</f>
        <v>0</v>
      </c>
      <c r="K221" s="168">
        <f>K222</f>
        <v>0</v>
      </c>
      <c r="L221" s="167">
        <f>L222</f>
        <v>0</v>
      </c>
      <c r="M221" s="84"/>
    </row>
    <row r="222" spans="1:16" ht="27" hidden="1" customHeight="1">
      <c r="A222" s="173">
        <v>3</v>
      </c>
      <c r="B222" s="172">
        <v>1</v>
      </c>
      <c r="C222" s="173">
        <v>3</v>
      </c>
      <c r="D222" s="171">
        <v>2</v>
      </c>
      <c r="E222" s="171">
        <v>1</v>
      </c>
      <c r="F222" s="174"/>
      <c r="G222" s="180" t="s">
        <v>145</v>
      </c>
      <c r="H222" s="93">
        <v>189</v>
      </c>
      <c r="I222" s="167">
        <f t="shared" ref="I222:P222" si="21">SUM(I223:I228)</f>
        <v>0</v>
      </c>
      <c r="J222" s="167">
        <f t="shared" si="21"/>
        <v>0</v>
      </c>
      <c r="K222" s="167">
        <f t="shared" si="21"/>
        <v>0</v>
      </c>
      <c r="L222" s="167">
        <f t="shared" si="21"/>
        <v>0</v>
      </c>
      <c r="M222" s="236">
        <f t="shared" si="21"/>
        <v>0</v>
      </c>
      <c r="N222" s="236">
        <f t="shared" si="21"/>
        <v>0</v>
      </c>
      <c r="O222" s="236">
        <f t="shared" si="21"/>
        <v>0</v>
      </c>
      <c r="P222" s="236">
        <f t="shared" si="21"/>
        <v>0</v>
      </c>
    </row>
    <row r="223" spans="1:16" ht="24.75" hidden="1" customHeight="1">
      <c r="A223" s="178">
        <v>3</v>
      </c>
      <c r="B223" s="180">
        <v>1</v>
      </c>
      <c r="C223" s="178">
        <v>3</v>
      </c>
      <c r="D223" s="179">
        <v>2</v>
      </c>
      <c r="E223" s="179">
        <v>1</v>
      </c>
      <c r="F223" s="181">
        <v>1</v>
      </c>
      <c r="G223" s="180" t="s">
        <v>146</v>
      </c>
      <c r="H223" s="93">
        <v>190</v>
      </c>
      <c r="I223" s="185">
        <v>0</v>
      </c>
      <c r="J223" s="185">
        <v>0</v>
      </c>
      <c r="K223" s="185">
        <v>0</v>
      </c>
      <c r="L223" s="230">
        <v>0</v>
      </c>
      <c r="M223" s="84"/>
    </row>
    <row r="224" spans="1:16" ht="26.25" hidden="1" customHeight="1">
      <c r="A224" s="178">
        <v>3</v>
      </c>
      <c r="B224" s="180">
        <v>1</v>
      </c>
      <c r="C224" s="178">
        <v>3</v>
      </c>
      <c r="D224" s="179">
        <v>2</v>
      </c>
      <c r="E224" s="179">
        <v>1</v>
      </c>
      <c r="F224" s="181">
        <v>2</v>
      </c>
      <c r="G224" s="180" t="s">
        <v>147</v>
      </c>
      <c r="H224" s="93">
        <v>191</v>
      </c>
      <c r="I224" s="185">
        <v>0</v>
      </c>
      <c r="J224" s="185">
        <v>0</v>
      </c>
      <c r="K224" s="185">
        <v>0</v>
      </c>
      <c r="L224" s="185">
        <v>0</v>
      </c>
      <c r="M224" s="84"/>
    </row>
    <row r="225" spans="1:13" ht="26.25" hidden="1" customHeight="1">
      <c r="A225" s="178">
        <v>3</v>
      </c>
      <c r="B225" s="180">
        <v>1</v>
      </c>
      <c r="C225" s="178">
        <v>3</v>
      </c>
      <c r="D225" s="179">
        <v>2</v>
      </c>
      <c r="E225" s="179">
        <v>1</v>
      </c>
      <c r="F225" s="181">
        <v>3</v>
      </c>
      <c r="G225" s="180" t="s">
        <v>148</v>
      </c>
      <c r="H225" s="93">
        <v>192</v>
      </c>
      <c r="I225" s="185">
        <v>0</v>
      </c>
      <c r="J225" s="185">
        <v>0</v>
      </c>
      <c r="K225" s="185">
        <v>0</v>
      </c>
      <c r="L225" s="185">
        <v>0</v>
      </c>
      <c r="M225" s="84"/>
    </row>
    <row r="226" spans="1:13" ht="27.75" hidden="1" customHeight="1">
      <c r="A226" s="178">
        <v>3</v>
      </c>
      <c r="B226" s="180">
        <v>1</v>
      </c>
      <c r="C226" s="178">
        <v>3</v>
      </c>
      <c r="D226" s="179">
        <v>2</v>
      </c>
      <c r="E226" s="179">
        <v>1</v>
      </c>
      <c r="F226" s="181">
        <v>4</v>
      </c>
      <c r="G226" s="180" t="s">
        <v>149</v>
      </c>
      <c r="H226" s="93">
        <v>193</v>
      </c>
      <c r="I226" s="185">
        <v>0</v>
      </c>
      <c r="J226" s="185">
        <v>0</v>
      </c>
      <c r="K226" s="185">
        <v>0</v>
      </c>
      <c r="L226" s="230">
        <v>0</v>
      </c>
      <c r="M226" s="84"/>
    </row>
    <row r="227" spans="1:13" ht="29.25" hidden="1" customHeight="1">
      <c r="A227" s="178">
        <v>3</v>
      </c>
      <c r="B227" s="180">
        <v>1</v>
      </c>
      <c r="C227" s="178">
        <v>3</v>
      </c>
      <c r="D227" s="179">
        <v>2</v>
      </c>
      <c r="E227" s="179">
        <v>1</v>
      </c>
      <c r="F227" s="181">
        <v>5</v>
      </c>
      <c r="G227" s="172" t="s">
        <v>150</v>
      </c>
      <c r="H227" s="93">
        <v>194</v>
      </c>
      <c r="I227" s="185">
        <v>0</v>
      </c>
      <c r="J227" s="185">
        <v>0</v>
      </c>
      <c r="K227" s="185">
        <v>0</v>
      </c>
      <c r="L227" s="185">
        <v>0</v>
      </c>
      <c r="M227" s="84"/>
    </row>
    <row r="228" spans="1:13" ht="25.5" hidden="1" customHeight="1">
      <c r="A228" s="178">
        <v>3</v>
      </c>
      <c r="B228" s="180">
        <v>1</v>
      </c>
      <c r="C228" s="178">
        <v>3</v>
      </c>
      <c r="D228" s="179">
        <v>2</v>
      </c>
      <c r="E228" s="179">
        <v>1</v>
      </c>
      <c r="F228" s="181">
        <v>6</v>
      </c>
      <c r="G228" s="172" t="s">
        <v>145</v>
      </c>
      <c r="H228" s="93">
        <v>195</v>
      </c>
      <c r="I228" s="185">
        <v>0</v>
      </c>
      <c r="J228" s="185">
        <v>0</v>
      </c>
      <c r="K228" s="185">
        <v>0</v>
      </c>
      <c r="L228" s="230">
        <v>0</v>
      </c>
      <c r="M228" s="84"/>
    </row>
    <row r="229" spans="1:13" ht="27" hidden="1" customHeight="1">
      <c r="A229" s="173">
        <v>3</v>
      </c>
      <c r="B229" s="171">
        <v>1</v>
      </c>
      <c r="C229" s="171">
        <v>4</v>
      </c>
      <c r="D229" s="171"/>
      <c r="E229" s="171"/>
      <c r="F229" s="174"/>
      <c r="G229" s="172" t="s">
        <v>151</v>
      </c>
      <c r="H229" s="93">
        <v>196</v>
      </c>
      <c r="I229" s="188">
        <f t="shared" ref="I229:L231" si="22">I230</f>
        <v>0</v>
      </c>
      <c r="J229" s="210">
        <f t="shared" si="22"/>
        <v>0</v>
      </c>
      <c r="K229" s="189">
        <f t="shared" si="22"/>
        <v>0</v>
      </c>
      <c r="L229" s="189">
        <f t="shared" si="22"/>
        <v>0</v>
      </c>
      <c r="M229" s="84"/>
    </row>
    <row r="230" spans="1:13" ht="27" hidden="1" customHeight="1">
      <c r="A230" s="191">
        <v>3</v>
      </c>
      <c r="B230" s="200">
        <v>1</v>
      </c>
      <c r="C230" s="200">
        <v>4</v>
      </c>
      <c r="D230" s="200">
        <v>1</v>
      </c>
      <c r="E230" s="200"/>
      <c r="F230" s="201"/>
      <c r="G230" s="172" t="s">
        <v>151</v>
      </c>
      <c r="H230" s="93">
        <v>197</v>
      </c>
      <c r="I230" s="195">
        <f t="shared" si="22"/>
        <v>0</v>
      </c>
      <c r="J230" s="222">
        <f t="shared" si="22"/>
        <v>0</v>
      </c>
      <c r="K230" s="196">
        <f t="shared" si="22"/>
        <v>0</v>
      </c>
      <c r="L230" s="196">
        <f t="shared" si="22"/>
        <v>0</v>
      </c>
      <c r="M230" s="84"/>
    </row>
    <row r="231" spans="1:13" ht="27.75" hidden="1" customHeight="1">
      <c r="A231" s="178">
        <v>3</v>
      </c>
      <c r="B231" s="179">
        <v>1</v>
      </c>
      <c r="C231" s="179">
        <v>4</v>
      </c>
      <c r="D231" s="179">
        <v>1</v>
      </c>
      <c r="E231" s="179">
        <v>1</v>
      </c>
      <c r="F231" s="181"/>
      <c r="G231" s="172" t="s">
        <v>152</v>
      </c>
      <c r="H231" s="93">
        <v>198</v>
      </c>
      <c r="I231" s="167">
        <f t="shared" si="22"/>
        <v>0</v>
      </c>
      <c r="J231" s="208">
        <f t="shared" si="22"/>
        <v>0</v>
      </c>
      <c r="K231" s="168">
        <f t="shared" si="22"/>
        <v>0</v>
      </c>
      <c r="L231" s="168">
        <f t="shared" si="22"/>
        <v>0</v>
      </c>
      <c r="M231" s="84"/>
    </row>
    <row r="232" spans="1:13" ht="27" hidden="1" customHeight="1">
      <c r="A232" s="182">
        <v>3</v>
      </c>
      <c r="B232" s="178">
        <v>1</v>
      </c>
      <c r="C232" s="179">
        <v>4</v>
      </c>
      <c r="D232" s="179">
        <v>1</v>
      </c>
      <c r="E232" s="179">
        <v>1</v>
      </c>
      <c r="F232" s="181">
        <v>1</v>
      </c>
      <c r="G232" s="172" t="s">
        <v>152</v>
      </c>
      <c r="H232" s="93">
        <v>199</v>
      </c>
      <c r="I232" s="185">
        <v>0</v>
      </c>
      <c r="J232" s="185">
        <v>0</v>
      </c>
      <c r="K232" s="185">
        <v>0</v>
      </c>
      <c r="L232" s="185">
        <v>0</v>
      </c>
      <c r="M232" s="84"/>
    </row>
    <row r="233" spans="1:13" ht="26.25" hidden="1" customHeight="1">
      <c r="A233" s="182">
        <v>3</v>
      </c>
      <c r="B233" s="179">
        <v>1</v>
      </c>
      <c r="C233" s="179">
        <v>5</v>
      </c>
      <c r="D233" s="179"/>
      <c r="E233" s="179"/>
      <c r="F233" s="181"/>
      <c r="G233" s="180" t="s">
        <v>422</v>
      </c>
      <c r="H233" s="93">
        <v>200</v>
      </c>
      <c r="I233" s="167">
        <f t="shared" ref="I233:L234" si="23">I234</f>
        <v>0</v>
      </c>
      <c r="J233" s="167">
        <f t="shared" si="23"/>
        <v>0</v>
      </c>
      <c r="K233" s="167">
        <f t="shared" si="23"/>
        <v>0</v>
      </c>
      <c r="L233" s="167">
        <f t="shared" si="23"/>
        <v>0</v>
      </c>
      <c r="M233" s="84"/>
    </row>
    <row r="234" spans="1:13" ht="30" hidden="1" customHeight="1">
      <c r="A234" s="182">
        <v>3</v>
      </c>
      <c r="B234" s="179">
        <v>1</v>
      </c>
      <c r="C234" s="179">
        <v>5</v>
      </c>
      <c r="D234" s="179">
        <v>1</v>
      </c>
      <c r="E234" s="179"/>
      <c r="F234" s="181"/>
      <c r="G234" s="180" t="s">
        <v>422</v>
      </c>
      <c r="H234" s="93">
        <v>201</v>
      </c>
      <c r="I234" s="167">
        <f t="shared" si="23"/>
        <v>0</v>
      </c>
      <c r="J234" s="167">
        <f t="shared" si="23"/>
        <v>0</v>
      </c>
      <c r="K234" s="167">
        <f t="shared" si="23"/>
        <v>0</v>
      </c>
      <c r="L234" s="167">
        <f t="shared" si="23"/>
        <v>0</v>
      </c>
      <c r="M234" s="84"/>
    </row>
    <row r="235" spans="1:13" ht="27" hidden="1" customHeight="1">
      <c r="A235" s="182">
        <v>3</v>
      </c>
      <c r="B235" s="179">
        <v>1</v>
      </c>
      <c r="C235" s="179">
        <v>5</v>
      </c>
      <c r="D235" s="179">
        <v>1</v>
      </c>
      <c r="E235" s="179">
        <v>1</v>
      </c>
      <c r="F235" s="181"/>
      <c r="G235" s="180" t="s">
        <v>422</v>
      </c>
      <c r="H235" s="93">
        <v>202</v>
      </c>
      <c r="I235" s="167">
        <f>SUM(I236:I238)</f>
        <v>0</v>
      </c>
      <c r="J235" s="167">
        <f>SUM(J236:J238)</f>
        <v>0</v>
      </c>
      <c r="K235" s="167">
        <f>SUM(K236:K238)</f>
        <v>0</v>
      </c>
      <c r="L235" s="167">
        <f>SUM(L236:L238)</f>
        <v>0</v>
      </c>
      <c r="M235" s="84"/>
    </row>
    <row r="236" spans="1:13" ht="31.5" hidden="1" customHeight="1">
      <c r="A236" s="182">
        <v>3</v>
      </c>
      <c r="B236" s="179">
        <v>1</v>
      </c>
      <c r="C236" s="179">
        <v>5</v>
      </c>
      <c r="D236" s="179">
        <v>1</v>
      </c>
      <c r="E236" s="179">
        <v>1</v>
      </c>
      <c r="F236" s="181">
        <v>1</v>
      </c>
      <c r="G236" s="237" t="s">
        <v>153</v>
      </c>
      <c r="H236" s="93">
        <v>203</v>
      </c>
      <c r="I236" s="185">
        <v>0</v>
      </c>
      <c r="J236" s="185">
        <v>0</v>
      </c>
      <c r="K236" s="185">
        <v>0</v>
      </c>
      <c r="L236" s="185">
        <v>0</v>
      </c>
      <c r="M236" s="84"/>
    </row>
    <row r="237" spans="1:13" ht="25.5" hidden="1" customHeight="1">
      <c r="A237" s="182">
        <v>3</v>
      </c>
      <c r="B237" s="179">
        <v>1</v>
      </c>
      <c r="C237" s="179">
        <v>5</v>
      </c>
      <c r="D237" s="179">
        <v>1</v>
      </c>
      <c r="E237" s="179">
        <v>1</v>
      </c>
      <c r="F237" s="181">
        <v>2</v>
      </c>
      <c r="G237" s="237" t="s">
        <v>154</v>
      </c>
      <c r="H237" s="93">
        <v>204</v>
      </c>
      <c r="I237" s="185">
        <v>0</v>
      </c>
      <c r="J237" s="185">
        <v>0</v>
      </c>
      <c r="K237" s="185">
        <v>0</v>
      </c>
      <c r="L237" s="185">
        <v>0</v>
      </c>
      <c r="M237" s="84"/>
    </row>
    <row r="238" spans="1:13" ht="28.5" hidden="1" customHeight="1">
      <c r="A238" s="182">
        <v>3</v>
      </c>
      <c r="B238" s="179">
        <v>1</v>
      </c>
      <c r="C238" s="179">
        <v>5</v>
      </c>
      <c r="D238" s="179">
        <v>1</v>
      </c>
      <c r="E238" s="179">
        <v>1</v>
      </c>
      <c r="F238" s="181">
        <v>3</v>
      </c>
      <c r="G238" s="237" t="s">
        <v>155</v>
      </c>
      <c r="H238" s="93">
        <v>205</v>
      </c>
      <c r="I238" s="185">
        <v>0</v>
      </c>
      <c r="J238" s="185">
        <v>0</v>
      </c>
      <c r="K238" s="185">
        <v>0</v>
      </c>
      <c r="L238" s="185">
        <v>0</v>
      </c>
      <c r="M238" s="84"/>
    </row>
    <row r="239" spans="1:13" ht="41.25" hidden="1" customHeight="1">
      <c r="A239" s="163">
        <v>3</v>
      </c>
      <c r="B239" s="164">
        <v>2</v>
      </c>
      <c r="C239" s="164"/>
      <c r="D239" s="164"/>
      <c r="E239" s="164"/>
      <c r="F239" s="166"/>
      <c r="G239" s="165" t="s">
        <v>156</v>
      </c>
      <c r="H239" s="93">
        <v>206</v>
      </c>
      <c r="I239" s="167">
        <f>SUM(I240+I272)</f>
        <v>0</v>
      </c>
      <c r="J239" s="208">
        <f>SUM(J240+J272)</f>
        <v>0</v>
      </c>
      <c r="K239" s="168">
        <f>SUM(K240+K272)</f>
        <v>0</v>
      </c>
      <c r="L239" s="168">
        <f>SUM(L240+L272)</f>
        <v>0</v>
      </c>
      <c r="M239" s="84"/>
    </row>
    <row r="240" spans="1:13" ht="26.25" hidden="1" customHeight="1">
      <c r="A240" s="191">
        <v>3</v>
      </c>
      <c r="B240" s="199">
        <v>2</v>
      </c>
      <c r="C240" s="200">
        <v>1</v>
      </c>
      <c r="D240" s="200"/>
      <c r="E240" s="200"/>
      <c r="F240" s="201"/>
      <c r="G240" s="202" t="s">
        <v>157</v>
      </c>
      <c r="H240" s="93">
        <v>207</v>
      </c>
      <c r="I240" s="195">
        <f>SUM(I241+I250+I254+I258+I262+I265+I268)</f>
        <v>0</v>
      </c>
      <c r="J240" s="222">
        <f>SUM(J241+J250+J254+J258+J262+J265+J268)</f>
        <v>0</v>
      </c>
      <c r="K240" s="196">
        <f>SUM(K241+K250+K254+K258+K262+K265+K268)</f>
        <v>0</v>
      </c>
      <c r="L240" s="196">
        <f>SUM(L241+L250+L254+L258+L262+L265+L268)</f>
        <v>0</v>
      </c>
      <c r="M240" s="84"/>
    </row>
    <row r="241" spans="1:13" ht="30" hidden="1" customHeight="1">
      <c r="A241" s="178">
        <v>3</v>
      </c>
      <c r="B241" s="179">
        <v>2</v>
      </c>
      <c r="C241" s="179">
        <v>1</v>
      </c>
      <c r="D241" s="179">
        <v>1</v>
      </c>
      <c r="E241" s="179"/>
      <c r="F241" s="181"/>
      <c r="G241" s="180" t="s">
        <v>158</v>
      </c>
      <c r="H241" s="93">
        <v>208</v>
      </c>
      <c r="I241" s="195">
        <f>I242</f>
        <v>0</v>
      </c>
      <c r="J241" s="195">
        <f>J242</f>
        <v>0</v>
      </c>
      <c r="K241" s="195">
        <f>K242</f>
        <v>0</v>
      </c>
      <c r="L241" s="195">
        <f>L242</f>
        <v>0</v>
      </c>
      <c r="M241" s="84"/>
    </row>
    <row r="242" spans="1:13" ht="27" hidden="1" customHeight="1">
      <c r="A242" s="178">
        <v>3</v>
      </c>
      <c r="B242" s="178">
        <v>2</v>
      </c>
      <c r="C242" s="179">
        <v>1</v>
      </c>
      <c r="D242" s="179">
        <v>1</v>
      </c>
      <c r="E242" s="179">
        <v>1</v>
      </c>
      <c r="F242" s="181"/>
      <c r="G242" s="180" t="s">
        <v>159</v>
      </c>
      <c r="H242" s="93">
        <v>209</v>
      </c>
      <c r="I242" s="167">
        <f>SUM(I243:I243)</f>
        <v>0</v>
      </c>
      <c r="J242" s="208">
        <f>SUM(J243:J243)</f>
        <v>0</v>
      </c>
      <c r="K242" s="168">
        <f>SUM(K243:K243)</f>
        <v>0</v>
      </c>
      <c r="L242" s="168">
        <f>SUM(L243:L243)</f>
        <v>0</v>
      </c>
      <c r="M242" s="84"/>
    </row>
    <row r="243" spans="1:13" ht="25.5" hidden="1" customHeight="1">
      <c r="A243" s="191">
        <v>3</v>
      </c>
      <c r="B243" s="191">
        <v>2</v>
      </c>
      <c r="C243" s="200">
        <v>1</v>
      </c>
      <c r="D243" s="200">
        <v>1</v>
      </c>
      <c r="E243" s="200">
        <v>1</v>
      </c>
      <c r="F243" s="201">
        <v>1</v>
      </c>
      <c r="G243" s="202" t="s">
        <v>159</v>
      </c>
      <c r="H243" s="93">
        <v>210</v>
      </c>
      <c r="I243" s="185">
        <v>0</v>
      </c>
      <c r="J243" s="185">
        <v>0</v>
      </c>
      <c r="K243" s="185">
        <v>0</v>
      </c>
      <c r="L243" s="185">
        <v>0</v>
      </c>
      <c r="M243" s="84"/>
    </row>
    <row r="244" spans="1:13" ht="25.5" hidden="1" customHeight="1">
      <c r="A244" s="191">
        <v>3</v>
      </c>
      <c r="B244" s="200">
        <v>2</v>
      </c>
      <c r="C244" s="200">
        <v>1</v>
      </c>
      <c r="D244" s="200">
        <v>1</v>
      </c>
      <c r="E244" s="200">
        <v>2</v>
      </c>
      <c r="F244" s="201"/>
      <c r="G244" s="202" t="s">
        <v>160</v>
      </c>
      <c r="H244" s="93">
        <v>211</v>
      </c>
      <c r="I244" s="167">
        <f>SUM(I245:I246)</f>
        <v>0</v>
      </c>
      <c r="J244" s="167">
        <f>SUM(J245:J246)</f>
        <v>0</v>
      </c>
      <c r="K244" s="167">
        <f>SUM(K245:K246)</f>
        <v>0</v>
      </c>
      <c r="L244" s="167">
        <f>SUM(L245:L246)</f>
        <v>0</v>
      </c>
      <c r="M244" s="84"/>
    </row>
    <row r="245" spans="1:13" ht="24.75" hidden="1" customHeight="1">
      <c r="A245" s="191">
        <v>3</v>
      </c>
      <c r="B245" s="200">
        <v>2</v>
      </c>
      <c r="C245" s="200">
        <v>1</v>
      </c>
      <c r="D245" s="200">
        <v>1</v>
      </c>
      <c r="E245" s="200">
        <v>2</v>
      </c>
      <c r="F245" s="201">
        <v>1</v>
      </c>
      <c r="G245" s="202" t="s">
        <v>161</v>
      </c>
      <c r="H245" s="93">
        <v>212</v>
      </c>
      <c r="I245" s="185">
        <v>0</v>
      </c>
      <c r="J245" s="185">
        <v>0</v>
      </c>
      <c r="K245" s="185">
        <v>0</v>
      </c>
      <c r="L245" s="185">
        <v>0</v>
      </c>
      <c r="M245" s="84"/>
    </row>
    <row r="246" spans="1:13" ht="25.5" hidden="1" customHeight="1">
      <c r="A246" s="191">
        <v>3</v>
      </c>
      <c r="B246" s="200">
        <v>2</v>
      </c>
      <c r="C246" s="200">
        <v>1</v>
      </c>
      <c r="D246" s="200">
        <v>1</v>
      </c>
      <c r="E246" s="200">
        <v>2</v>
      </c>
      <c r="F246" s="201">
        <v>2</v>
      </c>
      <c r="G246" s="202" t="s">
        <v>162</v>
      </c>
      <c r="H246" s="93">
        <v>213</v>
      </c>
      <c r="I246" s="185">
        <v>0</v>
      </c>
      <c r="J246" s="185">
        <v>0</v>
      </c>
      <c r="K246" s="185">
        <v>0</v>
      </c>
      <c r="L246" s="185">
        <v>0</v>
      </c>
      <c r="M246" s="84"/>
    </row>
    <row r="247" spans="1:13" ht="25.5" hidden="1" customHeight="1">
      <c r="A247" s="191">
        <v>3</v>
      </c>
      <c r="B247" s="200">
        <v>2</v>
      </c>
      <c r="C247" s="200">
        <v>1</v>
      </c>
      <c r="D247" s="200">
        <v>1</v>
      </c>
      <c r="E247" s="200">
        <v>3</v>
      </c>
      <c r="F247" s="238"/>
      <c r="G247" s="202" t="s">
        <v>163</v>
      </c>
      <c r="H247" s="93">
        <v>214</v>
      </c>
      <c r="I247" s="167">
        <f>SUM(I248:I249)</f>
        <v>0</v>
      </c>
      <c r="J247" s="167">
        <f>SUM(J248:J249)</f>
        <v>0</v>
      </c>
      <c r="K247" s="167">
        <f>SUM(K248:K249)</f>
        <v>0</v>
      </c>
      <c r="L247" s="167">
        <f>SUM(L248:L249)</f>
        <v>0</v>
      </c>
      <c r="M247" s="84"/>
    </row>
    <row r="248" spans="1:13" ht="29.25" hidden="1" customHeight="1">
      <c r="A248" s="191">
        <v>3</v>
      </c>
      <c r="B248" s="200">
        <v>2</v>
      </c>
      <c r="C248" s="200">
        <v>1</v>
      </c>
      <c r="D248" s="200">
        <v>1</v>
      </c>
      <c r="E248" s="200">
        <v>3</v>
      </c>
      <c r="F248" s="201">
        <v>1</v>
      </c>
      <c r="G248" s="202" t="s">
        <v>164</v>
      </c>
      <c r="H248" s="93">
        <v>215</v>
      </c>
      <c r="I248" s="185">
        <v>0</v>
      </c>
      <c r="J248" s="185">
        <v>0</v>
      </c>
      <c r="K248" s="185">
        <v>0</v>
      </c>
      <c r="L248" s="185">
        <v>0</v>
      </c>
      <c r="M248" s="84"/>
    </row>
    <row r="249" spans="1:13" ht="25.5" hidden="1" customHeight="1">
      <c r="A249" s="191">
        <v>3</v>
      </c>
      <c r="B249" s="200">
        <v>2</v>
      </c>
      <c r="C249" s="200">
        <v>1</v>
      </c>
      <c r="D249" s="200">
        <v>1</v>
      </c>
      <c r="E249" s="200">
        <v>3</v>
      </c>
      <c r="F249" s="201">
        <v>2</v>
      </c>
      <c r="G249" s="202" t="s">
        <v>165</v>
      </c>
      <c r="H249" s="93">
        <v>216</v>
      </c>
      <c r="I249" s="185">
        <v>0</v>
      </c>
      <c r="J249" s="185">
        <v>0</v>
      </c>
      <c r="K249" s="185">
        <v>0</v>
      </c>
      <c r="L249" s="185">
        <v>0</v>
      </c>
      <c r="M249" s="84"/>
    </row>
    <row r="250" spans="1:13" ht="27" hidden="1" customHeight="1">
      <c r="A250" s="178">
        <v>3</v>
      </c>
      <c r="B250" s="179">
        <v>2</v>
      </c>
      <c r="C250" s="179">
        <v>1</v>
      </c>
      <c r="D250" s="179">
        <v>2</v>
      </c>
      <c r="E250" s="179"/>
      <c r="F250" s="181"/>
      <c r="G250" s="180" t="s">
        <v>166</v>
      </c>
      <c r="H250" s="93">
        <v>217</v>
      </c>
      <c r="I250" s="167">
        <f>I251</f>
        <v>0</v>
      </c>
      <c r="J250" s="167">
        <f>J251</f>
        <v>0</v>
      </c>
      <c r="K250" s="167">
        <f>K251</f>
        <v>0</v>
      </c>
      <c r="L250" s="167">
        <f>L251</f>
        <v>0</v>
      </c>
      <c r="M250" s="84"/>
    </row>
    <row r="251" spans="1:13" ht="27.75" hidden="1" customHeight="1">
      <c r="A251" s="178">
        <v>3</v>
      </c>
      <c r="B251" s="179">
        <v>2</v>
      </c>
      <c r="C251" s="179">
        <v>1</v>
      </c>
      <c r="D251" s="179">
        <v>2</v>
      </c>
      <c r="E251" s="179">
        <v>1</v>
      </c>
      <c r="F251" s="181"/>
      <c r="G251" s="180" t="s">
        <v>166</v>
      </c>
      <c r="H251" s="93">
        <v>218</v>
      </c>
      <c r="I251" s="167">
        <f>SUM(I252:I253)</f>
        <v>0</v>
      </c>
      <c r="J251" s="208">
        <f>SUM(J252:J253)</f>
        <v>0</v>
      </c>
      <c r="K251" s="168">
        <f>SUM(K252:K253)</f>
        <v>0</v>
      </c>
      <c r="L251" s="168">
        <f>SUM(L252:L253)</f>
        <v>0</v>
      </c>
      <c r="M251" s="84"/>
    </row>
    <row r="252" spans="1:13" ht="27" hidden="1" customHeight="1">
      <c r="A252" s="191">
        <v>3</v>
      </c>
      <c r="B252" s="199">
        <v>2</v>
      </c>
      <c r="C252" s="200">
        <v>1</v>
      </c>
      <c r="D252" s="200">
        <v>2</v>
      </c>
      <c r="E252" s="200">
        <v>1</v>
      </c>
      <c r="F252" s="201">
        <v>1</v>
      </c>
      <c r="G252" s="202" t="s">
        <v>167</v>
      </c>
      <c r="H252" s="93">
        <v>219</v>
      </c>
      <c r="I252" s="185">
        <v>0</v>
      </c>
      <c r="J252" s="185">
        <v>0</v>
      </c>
      <c r="K252" s="185">
        <v>0</v>
      </c>
      <c r="L252" s="185">
        <v>0</v>
      </c>
      <c r="M252" s="84"/>
    </row>
    <row r="253" spans="1:13" ht="25.5" hidden="1" customHeight="1">
      <c r="A253" s="178">
        <v>3</v>
      </c>
      <c r="B253" s="179">
        <v>2</v>
      </c>
      <c r="C253" s="179">
        <v>1</v>
      </c>
      <c r="D253" s="179">
        <v>2</v>
      </c>
      <c r="E253" s="179">
        <v>1</v>
      </c>
      <c r="F253" s="181">
        <v>2</v>
      </c>
      <c r="G253" s="180" t="s">
        <v>168</v>
      </c>
      <c r="H253" s="93">
        <v>220</v>
      </c>
      <c r="I253" s="185">
        <v>0</v>
      </c>
      <c r="J253" s="185">
        <v>0</v>
      </c>
      <c r="K253" s="185">
        <v>0</v>
      </c>
      <c r="L253" s="185">
        <v>0</v>
      </c>
      <c r="M253" s="84"/>
    </row>
    <row r="254" spans="1:13" ht="26.25" hidden="1" customHeight="1">
      <c r="A254" s="173">
        <v>3</v>
      </c>
      <c r="B254" s="171">
        <v>2</v>
      </c>
      <c r="C254" s="171">
        <v>1</v>
      </c>
      <c r="D254" s="171">
        <v>3</v>
      </c>
      <c r="E254" s="171"/>
      <c r="F254" s="174"/>
      <c r="G254" s="172" t="s">
        <v>169</v>
      </c>
      <c r="H254" s="93">
        <v>221</v>
      </c>
      <c r="I254" s="188">
        <f>I255</f>
        <v>0</v>
      </c>
      <c r="J254" s="210">
        <f>J255</f>
        <v>0</v>
      </c>
      <c r="K254" s="189">
        <f>K255</f>
        <v>0</v>
      </c>
      <c r="L254" s="189">
        <f>L255</f>
        <v>0</v>
      </c>
      <c r="M254" s="84"/>
    </row>
    <row r="255" spans="1:13" ht="29.25" hidden="1" customHeight="1">
      <c r="A255" s="178">
        <v>3</v>
      </c>
      <c r="B255" s="179">
        <v>2</v>
      </c>
      <c r="C255" s="179">
        <v>1</v>
      </c>
      <c r="D255" s="179">
        <v>3</v>
      </c>
      <c r="E255" s="179">
        <v>1</v>
      </c>
      <c r="F255" s="181"/>
      <c r="G255" s="172" t="s">
        <v>169</v>
      </c>
      <c r="H255" s="93">
        <v>222</v>
      </c>
      <c r="I255" s="167">
        <f>I256+I257</f>
        <v>0</v>
      </c>
      <c r="J255" s="167">
        <f>J256+J257</f>
        <v>0</v>
      </c>
      <c r="K255" s="167">
        <f>K256+K257</f>
        <v>0</v>
      </c>
      <c r="L255" s="167">
        <f>L256+L257</f>
        <v>0</v>
      </c>
      <c r="M255" s="84"/>
    </row>
    <row r="256" spans="1:13" ht="30" hidden="1" customHeight="1">
      <c r="A256" s="178">
        <v>3</v>
      </c>
      <c r="B256" s="179">
        <v>2</v>
      </c>
      <c r="C256" s="179">
        <v>1</v>
      </c>
      <c r="D256" s="179">
        <v>3</v>
      </c>
      <c r="E256" s="179">
        <v>1</v>
      </c>
      <c r="F256" s="181">
        <v>1</v>
      </c>
      <c r="G256" s="180" t="s">
        <v>170</v>
      </c>
      <c r="H256" s="93">
        <v>223</v>
      </c>
      <c r="I256" s="185">
        <v>0</v>
      </c>
      <c r="J256" s="185">
        <v>0</v>
      </c>
      <c r="K256" s="185">
        <v>0</v>
      </c>
      <c r="L256" s="185">
        <v>0</v>
      </c>
      <c r="M256" s="84"/>
    </row>
    <row r="257" spans="1:13" ht="27.75" hidden="1" customHeight="1">
      <c r="A257" s="178">
        <v>3</v>
      </c>
      <c r="B257" s="179">
        <v>2</v>
      </c>
      <c r="C257" s="179">
        <v>1</v>
      </c>
      <c r="D257" s="179">
        <v>3</v>
      </c>
      <c r="E257" s="179">
        <v>1</v>
      </c>
      <c r="F257" s="181">
        <v>2</v>
      </c>
      <c r="G257" s="180" t="s">
        <v>171</v>
      </c>
      <c r="H257" s="93">
        <v>224</v>
      </c>
      <c r="I257" s="230">
        <v>0</v>
      </c>
      <c r="J257" s="227">
        <v>0</v>
      </c>
      <c r="K257" s="230">
        <v>0</v>
      </c>
      <c r="L257" s="230">
        <v>0</v>
      </c>
      <c r="M257" s="84"/>
    </row>
    <row r="258" spans="1:13" ht="26.25" hidden="1" customHeight="1">
      <c r="A258" s="178">
        <v>3</v>
      </c>
      <c r="B258" s="179">
        <v>2</v>
      </c>
      <c r="C258" s="179">
        <v>1</v>
      </c>
      <c r="D258" s="179">
        <v>4</v>
      </c>
      <c r="E258" s="179"/>
      <c r="F258" s="181"/>
      <c r="G258" s="180" t="s">
        <v>172</v>
      </c>
      <c r="H258" s="93">
        <v>225</v>
      </c>
      <c r="I258" s="167">
        <f>I259</f>
        <v>0</v>
      </c>
      <c r="J258" s="168">
        <f>J259</f>
        <v>0</v>
      </c>
      <c r="K258" s="167">
        <f>K259</f>
        <v>0</v>
      </c>
      <c r="L258" s="168">
        <f>L259</f>
        <v>0</v>
      </c>
      <c r="M258" s="84"/>
    </row>
    <row r="259" spans="1:13" ht="27.75" hidden="1" customHeight="1">
      <c r="A259" s="173">
        <v>3</v>
      </c>
      <c r="B259" s="171">
        <v>2</v>
      </c>
      <c r="C259" s="171">
        <v>1</v>
      </c>
      <c r="D259" s="171">
        <v>4</v>
      </c>
      <c r="E259" s="171">
        <v>1</v>
      </c>
      <c r="F259" s="174"/>
      <c r="G259" s="172" t="s">
        <v>172</v>
      </c>
      <c r="H259" s="93">
        <v>226</v>
      </c>
      <c r="I259" s="188">
        <f>SUM(I260:I261)</f>
        <v>0</v>
      </c>
      <c r="J259" s="210">
        <f>SUM(J260:J261)</f>
        <v>0</v>
      </c>
      <c r="K259" s="189">
        <f>SUM(K260:K261)</f>
        <v>0</v>
      </c>
      <c r="L259" s="189">
        <f>SUM(L260:L261)</f>
        <v>0</v>
      </c>
      <c r="M259" s="84"/>
    </row>
    <row r="260" spans="1:13" ht="25.5" hidden="1" customHeight="1">
      <c r="A260" s="178">
        <v>3</v>
      </c>
      <c r="B260" s="179">
        <v>2</v>
      </c>
      <c r="C260" s="179">
        <v>1</v>
      </c>
      <c r="D260" s="179">
        <v>4</v>
      </c>
      <c r="E260" s="179">
        <v>1</v>
      </c>
      <c r="F260" s="181">
        <v>1</v>
      </c>
      <c r="G260" s="180" t="s">
        <v>173</v>
      </c>
      <c r="H260" s="93">
        <v>227</v>
      </c>
      <c r="I260" s="185">
        <v>0</v>
      </c>
      <c r="J260" s="185">
        <v>0</v>
      </c>
      <c r="K260" s="185">
        <v>0</v>
      </c>
      <c r="L260" s="185">
        <v>0</v>
      </c>
      <c r="M260" s="84"/>
    </row>
    <row r="261" spans="1:13" ht="27.75" hidden="1" customHeight="1">
      <c r="A261" s="178">
        <v>3</v>
      </c>
      <c r="B261" s="179">
        <v>2</v>
      </c>
      <c r="C261" s="179">
        <v>1</v>
      </c>
      <c r="D261" s="179">
        <v>4</v>
      </c>
      <c r="E261" s="179">
        <v>1</v>
      </c>
      <c r="F261" s="181">
        <v>2</v>
      </c>
      <c r="G261" s="180" t="s">
        <v>174</v>
      </c>
      <c r="H261" s="93">
        <v>228</v>
      </c>
      <c r="I261" s="185">
        <v>0</v>
      </c>
      <c r="J261" s="185">
        <v>0</v>
      </c>
      <c r="K261" s="185">
        <v>0</v>
      </c>
      <c r="L261" s="185">
        <v>0</v>
      </c>
      <c r="M261" s="84"/>
    </row>
    <row r="262" spans="1:13" hidden="1">
      <c r="A262" s="178">
        <v>3</v>
      </c>
      <c r="B262" s="179">
        <v>2</v>
      </c>
      <c r="C262" s="179">
        <v>1</v>
      </c>
      <c r="D262" s="179">
        <v>5</v>
      </c>
      <c r="E262" s="179"/>
      <c r="F262" s="181"/>
      <c r="G262" s="180" t="s">
        <v>175</v>
      </c>
      <c r="H262" s="93">
        <v>229</v>
      </c>
      <c r="I262" s="167">
        <f t="shared" ref="I262:L263" si="24">I263</f>
        <v>0</v>
      </c>
      <c r="J262" s="208">
        <f t="shared" si="24"/>
        <v>0</v>
      </c>
      <c r="K262" s="168">
        <f t="shared" si="24"/>
        <v>0</v>
      </c>
      <c r="L262" s="168">
        <f t="shared" si="24"/>
        <v>0</v>
      </c>
    </row>
    <row r="263" spans="1:13" ht="29.25" hidden="1" customHeight="1">
      <c r="A263" s="178">
        <v>3</v>
      </c>
      <c r="B263" s="179">
        <v>2</v>
      </c>
      <c r="C263" s="179">
        <v>1</v>
      </c>
      <c r="D263" s="179">
        <v>5</v>
      </c>
      <c r="E263" s="179">
        <v>1</v>
      </c>
      <c r="F263" s="181"/>
      <c r="G263" s="180" t="s">
        <v>175</v>
      </c>
      <c r="H263" s="93">
        <v>230</v>
      </c>
      <c r="I263" s="168">
        <f t="shared" si="24"/>
        <v>0</v>
      </c>
      <c r="J263" s="208">
        <f t="shared" si="24"/>
        <v>0</v>
      </c>
      <c r="K263" s="168">
        <f t="shared" si="24"/>
        <v>0</v>
      </c>
      <c r="L263" s="168">
        <f t="shared" si="24"/>
        <v>0</v>
      </c>
      <c r="M263" s="84"/>
    </row>
    <row r="264" spans="1:13" hidden="1">
      <c r="A264" s="199">
        <v>3</v>
      </c>
      <c r="B264" s="200">
        <v>2</v>
      </c>
      <c r="C264" s="200">
        <v>1</v>
      </c>
      <c r="D264" s="200">
        <v>5</v>
      </c>
      <c r="E264" s="200">
        <v>1</v>
      </c>
      <c r="F264" s="201">
        <v>1</v>
      </c>
      <c r="G264" s="180" t="s">
        <v>175</v>
      </c>
      <c r="H264" s="93">
        <v>231</v>
      </c>
      <c r="I264" s="230">
        <v>0</v>
      </c>
      <c r="J264" s="230">
        <v>0</v>
      </c>
      <c r="K264" s="230">
        <v>0</v>
      </c>
      <c r="L264" s="230">
        <v>0</v>
      </c>
    </row>
    <row r="265" spans="1:13" hidden="1">
      <c r="A265" s="178">
        <v>3</v>
      </c>
      <c r="B265" s="179">
        <v>2</v>
      </c>
      <c r="C265" s="179">
        <v>1</v>
      </c>
      <c r="D265" s="179">
        <v>6</v>
      </c>
      <c r="E265" s="179"/>
      <c r="F265" s="181"/>
      <c r="G265" s="180" t="s">
        <v>176</v>
      </c>
      <c r="H265" s="93">
        <v>232</v>
      </c>
      <c r="I265" s="167">
        <f t="shared" ref="I265:L266" si="25">I266</f>
        <v>0</v>
      </c>
      <c r="J265" s="208">
        <f t="shared" si="25"/>
        <v>0</v>
      </c>
      <c r="K265" s="168">
        <f t="shared" si="25"/>
        <v>0</v>
      </c>
      <c r="L265" s="168">
        <f t="shared" si="25"/>
        <v>0</v>
      </c>
    </row>
    <row r="266" spans="1:13" hidden="1">
      <c r="A266" s="178">
        <v>3</v>
      </c>
      <c r="B266" s="178">
        <v>2</v>
      </c>
      <c r="C266" s="179">
        <v>1</v>
      </c>
      <c r="D266" s="179">
        <v>6</v>
      </c>
      <c r="E266" s="179">
        <v>1</v>
      </c>
      <c r="F266" s="181"/>
      <c r="G266" s="180" t="s">
        <v>176</v>
      </c>
      <c r="H266" s="93">
        <v>233</v>
      </c>
      <c r="I266" s="167">
        <f t="shared" si="25"/>
        <v>0</v>
      </c>
      <c r="J266" s="208">
        <f t="shared" si="25"/>
        <v>0</v>
      </c>
      <c r="K266" s="168">
        <f t="shared" si="25"/>
        <v>0</v>
      </c>
      <c r="L266" s="168">
        <f t="shared" si="25"/>
        <v>0</v>
      </c>
    </row>
    <row r="267" spans="1:13" ht="24" hidden="1" customHeight="1">
      <c r="A267" s="173">
        <v>3</v>
      </c>
      <c r="B267" s="173">
        <v>2</v>
      </c>
      <c r="C267" s="179">
        <v>1</v>
      </c>
      <c r="D267" s="179">
        <v>6</v>
      </c>
      <c r="E267" s="179">
        <v>1</v>
      </c>
      <c r="F267" s="181">
        <v>1</v>
      </c>
      <c r="G267" s="180" t="s">
        <v>176</v>
      </c>
      <c r="H267" s="93">
        <v>234</v>
      </c>
      <c r="I267" s="230">
        <v>0</v>
      </c>
      <c r="J267" s="230">
        <v>0</v>
      </c>
      <c r="K267" s="230">
        <v>0</v>
      </c>
      <c r="L267" s="230">
        <v>0</v>
      </c>
      <c r="M267" s="84"/>
    </row>
    <row r="268" spans="1:13" ht="27.75" hidden="1" customHeight="1">
      <c r="A268" s="178">
        <v>3</v>
      </c>
      <c r="B268" s="178">
        <v>2</v>
      </c>
      <c r="C268" s="179">
        <v>1</v>
      </c>
      <c r="D268" s="179">
        <v>7</v>
      </c>
      <c r="E268" s="179"/>
      <c r="F268" s="181"/>
      <c r="G268" s="180" t="s">
        <v>177</v>
      </c>
      <c r="H268" s="93">
        <v>235</v>
      </c>
      <c r="I268" s="167">
        <f>I269</f>
        <v>0</v>
      </c>
      <c r="J268" s="208">
        <f>J269</f>
        <v>0</v>
      </c>
      <c r="K268" s="168">
        <f>K269</f>
        <v>0</v>
      </c>
      <c r="L268" s="168">
        <f>L269</f>
        <v>0</v>
      </c>
      <c r="M268" s="84"/>
    </row>
    <row r="269" spans="1:13" hidden="1">
      <c r="A269" s="178">
        <v>3</v>
      </c>
      <c r="B269" s="179">
        <v>2</v>
      </c>
      <c r="C269" s="179">
        <v>1</v>
      </c>
      <c r="D269" s="179">
        <v>7</v>
      </c>
      <c r="E269" s="179">
        <v>1</v>
      </c>
      <c r="F269" s="181"/>
      <c r="G269" s="180" t="s">
        <v>177</v>
      </c>
      <c r="H269" s="93">
        <v>236</v>
      </c>
      <c r="I269" s="167">
        <f>I270+I271</f>
        <v>0</v>
      </c>
      <c r="J269" s="167">
        <f>J270+J271</f>
        <v>0</v>
      </c>
      <c r="K269" s="167">
        <f>K270+K271</f>
        <v>0</v>
      </c>
      <c r="L269" s="167">
        <f>L270+L271</f>
        <v>0</v>
      </c>
    </row>
    <row r="270" spans="1:13" ht="27" hidden="1" customHeight="1">
      <c r="A270" s="178">
        <v>3</v>
      </c>
      <c r="B270" s="179">
        <v>2</v>
      </c>
      <c r="C270" s="179">
        <v>1</v>
      </c>
      <c r="D270" s="179">
        <v>7</v>
      </c>
      <c r="E270" s="179">
        <v>1</v>
      </c>
      <c r="F270" s="181">
        <v>1</v>
      </c>
      <c r="G270" s="180" t="s">
        <v>178</v>
      </c>
      <c r="H270" s="93">
        <v>237</v>
      </c>
      <c r="I270" s="184">
        <v>0</v>
      </c>
      <c r="J270" s="185">
        <v>0</v>
      </c>
      <c r="K270" s="185">
        <v>0</v>
      </c>
      <c r="L270" s="185">
        <v>0</v>
      </c>
      <c r="M270" s="84"/>
    </row>
    <row r="271" spans="1:13" ht="24.75" hidden="1" customHeight="1">
      <c r="A271" s="178">
        <v>3</v>
      </c>
      <c r="B271" s="179">
        <v>2</v>
      </c>
      <c r="C271" s="179">
        <v>1</v>
      </c>
      <c r="D271" s="179">
        <v>7</v>
      </c>
      <c r="E271" s="179">
        <v>1</v>
      </c>
      <c r="F271" s="181">
        <v>2</v>
      </c>
      <c r="G271" s="180" t="s">
        <v>179</v>
      </c>
      <c r="H271" s="93">
        <v>238</v>
      </c>
      <c r="I271" s="185">
        <v>0</v>
      </c>
      <c r="J271" s="185">
        <v>0</v>
      </c>
      <c r="K271" s="185">
        <v>0</v>
      </c>
      <c r="L271" s="185">
        <v>0</v>
      </c>
      <c r="M271" s="84"/>
    </row>
    <row r="272" spans="1:13" ht="38.25" hidden="1" customHeight="1">
      <c r="A272" s="178">
        <v>3</v>
      </c>
      <c r="B272" s="179">
        <v>2</v>
      </c>
      <c r="C272" s="179">
        <v>2</v>
      </c>
      <c r="D272" s="239"/>
      <c r="E272" s="239"/>
      <c r="F272" s="240"/>
      <c r="G272" s="180" t="s">
        <v>180</v>
      </c>
      <c r="H272" s="93">
        <v>239</v>
      </c>
      <c r="I272" s="167">
        <f>SUM(I273+I282+I286+I290+I294+I297+I300)</f>
        <v>0</v>
      </c>
      <c r="J272" s="208">
        <f>SUM(J273+J282+J286+J290+J294+J297+J300)</f>
        <v>0</v>
      </c>
      <c r="K272" s="168">
        <f>SUM(K273+K282+K286+K290+K294+K297+K300)</f>
        <v>0</v>
      </c>
      <c r="L272" s="168">
        <f>SUM(L273+L282+L286+L290+L294+L297+L300)</f>
        <v>0</v>
      </c>
      <c r="M272" s="84"/>
    </row>
    <row r="273" spans="1:13" hidden="1">
      <c r="A273" s="178">
        <v>3</v>
      </c>
      <c r="B273" s="179">
        <v>2</v>
      </c>
      <c r="C273" s="179">
        <v>2</v>
      </c>
      <c r="D273" s="179">
        <v>1</v>
      </c>
      <c r="E273" s="179"/>
      <c r="F273" s="181"/>
      <c r="G273" s="180" t="s">
        <v>181</v>
      </c>
      <c r="H273" s="93">
        <v>240</v>
      </c>
      <c r="I273" s="167">
        <f>I274</f>
        <v>0</v>
      </c>
      <c r="J273" s="167">
        <f>J274</f>
        <v>0</v>
      </c>
      <c r="K273" s="167">
        <f>K274</f>
        <v>0</v>
      </c>
      <c r="L273" s="167">
        <f>L274</f>
        <v>0</v>
      </c>
    </row>
    <row r="274" spans="1:13" hidden="1">
      <c r="A274" s="182">
        <v>3</v>
      </c>
      <c r="B274" s="178">
        <v>2</v>
      </c>
      <c r="C274" s="179">
        <v>2</v>
      </c>
      <c r="D274" s="179">
        <v>1</v>
      </c>
      <c r="E274" s="179">
        <v>1</v>
      </c>
      <c r="F274" s="181"/>
      <c r="G274" s="180" t="s">
        <v>159</v>
      </c>
      <c r="H274" s="93">
        <v>241</v>
      </c>
      <c r="I274" s="167">
        <f>SUM(I275)</f>
        <v>0</v>
      </c>
      <c r="J274" s="167">
        <f>SUM(J275)</f>
        <v>0</v>
      </c>
      <c r="K274" s="167">
        <f>SUM(K275)</f>
        <v>0</v>
      </c>
      <c r="L274" s="167">
        <f>SUM(L275)</f>
        <v>0</v>
      </c>
    </row>
    <row r="275" spans="1:13" hidden="1">
      <c r="A275" s="182">
        <v>3</v>
      </c>
      <c r="B275" s="178">
        <v>2</v>
      </c>
      <c r="C275" s="179">
        <v>2</v>
      </c>
      <c r="D275" s="179">
        <v>1</v>
      </c>
      <c r="E275" s="179">
        <v>1</v>
      </c>
      <c r="F275" s="181">
        <v>1</v>
      </c>
      <c r="G275" s="180" t="s">
        <v>159</v>
      </c>
      <c r="H275" s="93">
        <v>242</v>
      </c>
      <c r="I275" s="185">
        <v>0</v>
      </c>
      <c r="J275" s="185">
        <v>0</v>
      </c>
      <c r="K275" s="185">
        <v>0</v>
      </c>
      <c r="L275" s="185">
        <v>0</v>
      </c>
    </row>
    <row r="276" spans="1:13" ht="24" hidden="1" customHeight="1">
      <c r="A276" s="182">
        <v>3</v>
      </c>
      <c r="B276" s="178">
        <v>2</v>
      </c>
      <c r="C276" s="179">
        <v>2</v>
      </c>
      <c r="D276" s="179">
        <v>1</v>
      </c>
      <c r="E276" s="179">
        <v>2</v>
      </c>
      <c r="F276" s="181"/>
      <c r="G276" s="180" t="s">
        <v>182</v>
      </c>
      <c r="H276" s="93">
        <v>243</v>
      </c>
      <c r="I276" s="167">
        <f>SUM(I277:I278)</f>
        <v>0</v>
      </c>
      <c r="J276" s="167">
        <f>SUM(J277:J278)</f>
        <v>0</v>
      </c>
      <c r="K276" s="167">
        <f>SUM(K277:K278)</f>
        <v>0</v>
      </c>
      <c r="L276" s="167">
        <f>SUM(L277:L278)</f>
        <v>0</v>
      </c>
      <c r="M276" s="84"/>
    </row>
    <row r="277" spans="1:13" ht="24" hidden="1" customHeight="1">
      <c r="A277" s="182">
        <v>3</v>
      </c>
      <c r="B277" s="178">
        <v>2</v>
      </c>
      <c r="C277" s="179">
        <v>2</v>
      </c>
      <c r="D277" s="179">
        <v>1</v>
      </c>
      <c r="E277" s="179">
        <v>2</v>
      </c>
      <c r="F277" s="181">
        <v>1</v>
      </c>
      <c r="G277" s="180" t="s">
        <v>161</v>
      </c>
      <c r="H277" s="93">
        <v>244</v>
      </c>
      <c r="I277" s="185">
        <v>0</v>
      </c>
      <c r="J277" s="184">
        <v>0</v>
      </c>
      <c r="K277" s="185">
        <v>0</v>
      </c>
      <c r="L277" s="185">
        <v>0</v>
      </c>
      <c r="M277" s="84"/>
    </row>
    <row r="278" spans="1:13" ht="32.25" hidden="1" customHeight="1">
      <c r="A278" s="182">
        <v>3</v>
      </c>
      <c r="B278" s="178">
        <v>2</v>
      </c>
      <c r="C278" s="179">
        <v>2</v>
      </c>
      <c r="D278" s="179">
        <v>1</v>
      </c>
      <c r="E278" s="179">
        <v>2</v>
      </c>
      <c r="F278" s="181">
        <v>2</v>
      </c>
      <c r="G278" s="180" t="s">
        <v>162</v>
      </c>
      <c r="H278" s="93">
        <v>245</v>
      </c>
      <c r="I278" s="185">
        <v>0</v>
      </c>
      <c r="J278" s="184">
        <v>0</v>
      </c>
      <c r="K278" s="185">
        <v>0</v>
      </c>
      <c r="L278" s="185">
        <v>0</v>
      </c>
      <c r="M278" s="84"/>
    </row>
    <row r="279" spans="1:13" ht="27" hidden="1" customHeight="1">
      <c r="A279" s="182">
        <v>3</v>
      </c>
      <c r="B279" s="178">
        <v>2</v>
      </c>
      <c r="C279" s="179">
        <v>2</v>
      </c>
      <c r="D279" s="179">
        <v>1</v>
      </c>
      <c r="E279" s="179">
        <v>3</v>
      </c>
      <c r="F279" s="181"/>
      <c r="G279" s="180" t="s">
        <v>163</v>
      </c>
      <c r="H279" s="93">
        <v>246</v>
      </c>
      <c r="I279" s="167">
        <f>SUM(I280:I281)</f>
        <v>0</v>
      </c>
      <c r="J279" s="167">
        <f>SUM(J280:J281)</f>
        <v>0</v>
      </c>
      <c r="K279" s="167">
        <f>SUM(K280:K281)</f>
        <v>0</v>
      </c>
      <c r="L279" s="167">
        <f>SUM(L280:L281)</f>
        <v>0</v>
      </c>
      <c r="M279" s="84"/>
    </row>
    <row r="280" spans="1:13" ht="27.75" hidden="1" customHeight="1">
      <c r="A280" s="182">
        <v>3</v>
      </c>
      <c r="B280" s="178">
        <v>2</v>
      </c>
      <c r="C280" s="179">
        <v>2</v>
      </c>
      <c r="D280" s="179">
        <v>1</v>
      </c>
      <c r="E280" s="179">
        <v>3</v>
      </c>
      <c r="F280" s="181">
        <v>1</v>
      </c>
      <c r="G280" s="180" t="s">
        <v>164</v>
      </c>
      <c r="H280" s="93">
        <v>247</v>
      </c>
      <c r="I280" s="185">
        <v>0</v>
      </c>
      <c r="J280" s="184">
        <v>0</v>
      </c>
      <c r="K280" s="185">
        <v>0</v>
      </c>
      <c r="L280" s="185">
        <v>0</v>
      </c>
      <c r="M280" s="84"/>
    </row>
    <row r="281" spans="1:13" ht="27" hidden="1" customHeight="1">
      <c r="A281" s="182">
        <v>3</v>
      </c>
      <c r="B281" s="178">
        <v>2</v>
      </c>
      <c r="C281" s="179">
        <v>2</v>
      </c>
      <c r="D281" s="179">
        <v>1</v>
      </c>
      <c r="E281" s="179">
        <v>3</v>
      </c>
      <c r="F281" s="181">
        <v>2</v>
      </c>
      <c r="G281" s="180" t="s">
        <v>183</v>
      </c>
      <c r="H281" s="93">
        <v>248</v>
      </c>
      <c r="I281" s="185">
        <v>0</v>
      </c>
      <c r="J281" s="184">
        <v>0</v>
      </c>
      <c r="K281" s="185">
        <v>0</v>
      </c>
      <c r="L281" s="185">
        <v>0</v>
      </c>
      <c r="M281" s="84"/>
    </row>
    <row r="282" spans="1:13" ht="25.5" hidden="1" customHeight="1">
      <c r="A282" s="182">
        <v>3</v>
      </c>
      <c r="B282" s="178">
        <v>2</v>
      </c>
      <c r="C282" s="179">
        <v>2</v>
      </c>
      <c r="D282" s="179">
        <v>2</v>
      </c>
      <c r="E282" s="179"/>
      <c r="F282" s="181"/>
      <c r="G282" s="180" t="s">
        <v>184</v>
      </c>
      <c r="H282" s="93">
        <v>249</v>
      </c>
      <c r="I282" s="167">
        <f>I283</f>
        <v>0</v>
      </c>
      <c r="J282" s="168">
        <f>J283</f>
        <v>0</v>
      </c>
      <c r="K282" s="167">
        <f>K283</f>
        <v>0</v>
      </c>
      <c r="L282" s="168">
        <f>L283</f>
        <v>0</v>
      </c>
      <c r="M282" s="84"/>
    </row>
    <row r="283" spans="1:13" ht="32.25" hidden="1" customHeight="1">
      <c r="A283" s="178">
        <v>3</v>
      </c>
      <c r="B283" s="179">
        <v>2</v>
      </c>
      <c r="C283" s="171">
        <v>2</v>
      </c>
      <c r="D283" s="171">
        <v>2</v>
      </c>
      <c r="E283" s="171">
        <v>1</v>
      </c>
      <c r="F283" s="174"/>
      <c r="G283" s="180" t="s">
        <v>184</v>
      </c>
      <c r="H283" s="93">
        <v>250</v>
      </c>
      <c r="I283" s="188">
        <f>SUM(I284:I285)</f>
        <v>0</v>
      </c>
      <c r="J283" s="210">
        <f>SUM(J284:J285)</f>
        <v>0</v>
      </c>
      <c r="K283" s="189">
        <f>SUM(K284:K285)</f>
        <v>0</v>
      </c>
      <c r="L283" s="189">
        <f>SUM(L284:L285)</f>
        <v>0</v>
      </c>
      <c r="M283" s="84"/>
    </row>
    <row r="284" spans="1:13" ht="25.5" hidden="1" customHeight="1">
      <c r="A284" s="178">
        <v>3</v>
      </c>
      <c r="B284" s="179">
        <v>2</v>
      </c>
      <c r="C284" s="179">
        <v>2</v>
      </c>
      <c r="D284" s="179">
        <v>2</v>
      </c>
      <c r="E284" s="179">
        <v>1</v>
      </c>
      <c r="F284" s="181">
        <v>1</v>
      </c>
      <c r="G284" s="180" t="s">
        <v>185</v>
      </c>
      <c r="H284" s="93">
        <v>251</v>
      </c>
      <c r="I284" s="185">
        <v>0</v>
      </c>
      <c r="J284" s="185">
        <v>0</v>
      </c>
      <c r="K284" s="185">
        <v>0</v>
      </c>
      <c r="L284" s="185">
        <v>0</v>
      </c>
      <c r="M284" s="84"/>
    </row>
    <row r="285" spans="1:13" ht="25.5" hidden="1" customHeight="1">
      <c r="A285" s="178">
        <v>3</v>
      </c>
      <c r="B285" s="179">
        <v>2</v>
      </c>
      <c r="C285" s="179">
        <v>2</v>
      </c>
      <c r="D285" s="179">
        <v>2</v>
      </c>
      <c r="E285" s="179">
        <v>1</v>
      </c>
      <c r="F285" s="181">
        <v>2</v>
      </c>
      <c r="G285" s="182" t="s">
        <v>186</v>
      </c>
      <c r="H285" s="93">
        <v>252</v>
      </c>
      <c r="I285" s="185">
        <v>0</v>
      </c>
      <c r="J285" s="185">
        <v>0</v>
      </c>
      <c r="K285" s="185">
        <v>0</v>
      </c>
      <c r="L285" s="185">
        <v>0</v>
      </c>
      <c r="M285" s="84"/>
    </row>
    <row r="286" spans="1:13" ht="25.5" hidden="1" customHeight="1">
      <c r="A286" s="178">
        <v>3</v>
      </c>
      <c r="B286" s="179">
        <v>2</v>
      </c>
      <c r="C286" s="179">
        <v>2</v>
      </c>
      <c r="D286" s="179">
        <v>3</v>
      </c>
      <c r="E286" s="179"/>
      <c r="F286" s="181"/>
      <c r="G286" s="180" t="s">
        <v>187</v>
      </c>
      <c r="H286" s="93">
        <v>253</v>
      </c>
      <c r="I286" s="167">
        <f>I287</f>
        <v>0</v>
      </c>
      <c r="J286" s="208">
        <f>J287</f>
        <v>0</v>
      </c>
      <c r="K286" s="168">
        <f>K287</f>
        <v>0</v>
      </c>
      <c r="L286" s="168">
        <f>L287</f>
        <v>0</v>
      </c>
      <c r="M286" s="84"/>
    </row>
    <row r="287" spans="1:13" ht="30" hidden="1" customHeight="1">
      <c r="A287" s="173">
        <v>3</v>
      </c>
      <c r="B287" s="179">
        <v>2</v>
      </c>
      <c r="C287" s="179">
        <v>2</v>
      </c>
      <c r="D287" s="179">
        <v>3</v>
      </c>
      <c r="E287" s="179">
        <v>1</v>
      </c>
      <c r="F287" s="181"/>
      <c r="G287" s="180" t="s">
        <v>187</v>
      </c>
      <c r="H287" s="93">
        <v>254</v>
      </c>
      <c r="I287" s="167">
        <f>I288+I289</f>
        <v>0</v>
      </c>
      <c r="J287" s="167">
        <f>J288+J289</f>
        <v>0</v>
      </c>
      <c r="K287" s="167">
        <f>K288+K289</f>
        <v>0</v>
      </c>
      <c r="L287" s="167">
        <f>L288+L289</f>
        <v>0</v>
      </c>
      <c r="M287" s="84"/>
    </row>
    <row r="288" spans="1:13" ht="31.5" hidden="1" customHeight="1">
      <c r="A288" s="173">
        <v>3</v>
      </c>
      <c r="B288" s="179">
        <v>2</v>
      </c>
      <c r="C288" s="179">
        <v>2</v>
      </c>
      <c r="D288" s="179">
        <v>3</v>
      </c>
      <c r="E288" s="179">
        <v>1</v>
      </c>
      <c r="F288" s="181">
        <v>1</v>
      </c>
      <c r="G288" s="180" t="s">
        <v>188</v>
      </c>
      <c r="H288" s="93">
        <v>255</v>
      </c>
      <c r="I288" s="185">
        <v>0</v>
      </c>
      <c r="J288" s="185">
        <v>0</v>
      </c>
      <c r="K288" s="185">
        <v>0</v>
      </c>
      <c r="L288" s="185">
        <v>0</v>
      </c>
      <c r="M288" s="84"/>
    </row>
    <row r="289" spans="1:13" ht="25.5" hidden="1" customHeight="1">
      <c r="A289" s="173">
        <v>3</v>
      </c>
      <c r="B289" s="179">
        <v>2</v>
      </c>
      <c r="C289" s="179">
        <v>2</v>
      </c>
      <c r="D289" s="179">
        <v>3</v>
      </c>
      <c r="E289" s="179">
        <v>1</v>
      </c>
      <c r="F289" s="181">
        <v>2</v>
      </c>
      <c r="G289" s="180" t="s">
        <v>189</v>
      </c>
      <c r="H289" s="93">
        <v>256</v>
      </c>
      <c r="I289" s="185">
        <v>0</v>
      </c>
      <c r="J289" s="185">
        <v>0</v>
      </c>
      <c r="K289" s="185">
        <v>0</v>
      </c>
      <c r="L289" s="185">
        <v>0</v>
      </c>
      <c r="M289" s="84"/>
    </row>
    <row r="290" spans="1:13" ht="27" hidden="1" customHeight="1">
      <c r="A290" s="178">
        <v>3</v>
      </c>
      <c r="B290" s="179">
        <v>2</v>
      </c>
      <c r="C290" s="179">
        <v>2</v>
      </c>
      <c r="D290" s="179">
        <v>4</v>
      </c>
      <c r="E290" s="179"/>
      <c r="F290" s="181"/>
      <c r="G290" s="180" t="s">
        <v>190</v>
      </c>
      <c r="H290" s="93">
        <v>257</v>
      </c>
      <c r="I290" s="167">
        <f>I291</f>
        <v>0</v>
      </c>
      <c r="J290" s="208">
        <f>J291</f>
        <v>0</v>
      </c>
      <c r="K290" s="168">
        <f>K291</f>
        <v>0</v>
      </c>
      <c r="L290" s="168">
        <f>L291</f>
        <v>0</v>
      </c>
      <c r="M290" s="84"/>
    </row>
    <row r="291" spans="1:13" hidden="1">
      <c r="A291" s="178">
        <v>3</v>
      </c>
      <c r="B291" s="179">
        <v>2</v>
      </c>
      <c r="C291" s="179">
        <v>2</v>
      </c>
      <c r="D291" s="179">
        <v>4</v>
      </c>
      <c r="E291" s="179">
        <v>1</v>
      </c>
      <c r="F291" s="181"/>
      <c r="G291" s="180" t="s">
        <v>190</v>
      </c>
      <c r="H291" s="93">
        <v>258</v>
      </c>
      <c r="I291" s="167">
        <f>SUM(I292:I293)</f>
        <v>0</v>
      </c>
      <c r="J291" s="208">
        <f>SUM(J292:J293)</f>
        <v>0</v>
      </c>
      <c r="K291" s="168">
        <f>SUM(K292:K293)</f>
        <v>0</v>
      </c>
      <c r="L291" s="168">
        <f>SUM(L292:L293)</f>
        <v>0</v>
      </c>
    </row>
    <row r="292" spans="1:13" ht="30.75" hidden="1" customHeight="1">
      <c r="A292" s="178">
        <v>3</v>
      </c>
      <c r="B292" s="179">
        <v>2</v>
      </c>
      <c r="C292" s="179">
        <v>2</v>
      </c>
      <c r="D292" s="179">
        <v>4</v>
      </c>
      <c r="E292" s="179">
        <v>1</v>
      </c>
      <c r="F292" s="181">
        <v>1</v>
      </c>
      <c r="G292" s="180" t="s">
        <v>191</v>
      </c>
      <c r="H292" s="93">
        <v>259</v>
      </c>
      <c r="I292" s="185">
        <v>0</v>
      </c>
      <c r="J292" s="185">
        <v>0</v>
      </c>
      <c r="K292" s="185">
        <v>0</v>
      </c>
      <c r="L292" s="185">
        <v>0</v>
      </c>
      <c r="M292" s="84"/>
    </row>
    <row r="293" spans="1:13" ht="27.75" hidden="1" customHeight="1">
      <c r="A293" s="173">
        <v>3</v>
      </c>
      <c r="B293" s="171">
        <v>2</v>
      </c>
      <c r="C293" s="171">
        <v>2</v>
      </c>
      <c r="D293" s="171">
        <v>4</v>
      </c>
      <c r="E293" s="171">
        <v>1</v>
      </c>
      <c r="F293" s="174">
        <v>2</v>
      </c>
      <c r="G293" s="182" t="s">
        <v>192</v>
      </c>
      <c r="H293" s="93">
        <v>260</v>
      </c>
      <c r="I293" s="185">
        <v>0</v>
      </c>
      <c r="J293" s="185">
        <v>0</v>
      </c>
      <c r="K293" s="185">
        <v>0</v>
      </c>
      <c r="L293" s="185">
        <v>0</v>
      </c>
      <c r="M293" s="84"/>
    </row>
    <row r="294" spans="1:13" ht="28.5" hidden="1" customHeight="1">
      <c r="A294" s="178">
        <v>3</v>
      </c>
      <c r="B294" s="179">
        <v>2</v>
      </c>
      <c r="C294" s="179">
        <v>2</v>
      </c>
      <c r="D294" s="179">
        <v>5</v>
      </c>
      <c r="E294" s="179"/>
      <c r="F294" s="181"/>
      <c r="G294" s="180" t="s">
        <v>193</v>
      </c>
      <c r="H294" s="93">
        <v>261</v>
      </c>
      <c r="I294" s="167">
        <f t="shared" ref="I294:L295" si="26">I295</f>
        <v>0</v>
      </c>
      <c r="J294" s="208">
        <f t="shared" si="26"/>
        <v>0</v>
      </c>
      <c r="K294" s="168">
        <f t="shared" si="26"/>
        <v>0</v>
      </c>
      <c r="L294" s="168">
        <f t="shared" si="26"/>
        <v>0</v>
      </c>
      <c r="M294" s="84"/>
    </row>
    <row r="295" spans="1:13" ht="26.25" hidden="1" customHeight="1">
      <c r="A295" s="178">
        <v>3</v>
      </c>
      <c r="B295" s="179">
        <v>2</v>
      </c>
      <c r="C295" s="179">
        <v>2</v>
      </c>
      <c r="D295" s="179">
        <v>5</v>
      </c>
      <c r="E295" s="179">
        <v>1</v>
      </c>
      <c r="F295" s="181"/>
      <c r="G295" s="180" t="s">
        <v>193</v>
      </c>
      <c r="H295" s="93">
        <v>262</v>
      </c>
      <c r="I295" s="167">
        <f t="shared" si="26"/>
        <v>0</v>
      </c>
      <c r="J295" s="208">
        <f t="shared" si="26"/>
        <v>0</v>
      </c>
      <c r="K295" s="168">
        <f t="shared" si="26"/>
        <v>0</v>
      </c>
      <c r="L295" s="168">
        <f t="shared" si="26"/>
        <v>0</v>
      </c>
      <c r="M295" s="84"/>
    </row>
    <row r="296" spans="1:13" ht="26.25" hidden="1" customHeight="1">
      <c r="A296" s="178">
        <v>3</v>
      </c>
      <c r="B296" s="179">
        <v>2</v>
      </c>
      <c r="C296" s="179">
        <v>2</v>
      </c>
      <c r="D296" s="179">
        <v>5</v>
      </c>
      <c r="E296" s="179">
        <v>1</v>
      </c>
      <c r="F296" s="181">
        <v>1</v>
      </c>
      <c r="G296" s="180" t="s">
        <v>193</v>
      </c>
      <c r="H296" s="93">
        <v>263</v>
      </c>
      <c r="I296" s="185">
        <v>0</v>
      </c>
      <c r="J296" s="185">
        <v>0</v>
      </c>
      <c r="K296" s="185">
        <v>0</v>
      </c>
      <c r="L296" s="185">
        <v>0</v>
      </c>
      <c r="M296" s="84"/>
    </row>
    <row r="297" spans="1:13" ht="26.25" hidden="1" customHeight="1">
      <c r="A297" s="178">
        <v>3</v>
      </c>
      <c r="B297" s="179">
        <v>2</v>
      </c>
      <c r="C297" s="179">
        <v>2</v>
      </c>
      <c r="D297" s="179">
        <v>6</v>
      </c>
      <c r="E297" s="179"/>
      <c r="F297" s="181"/>
      <c r="G297" s="180" t="s">
        <v>176</v>
      </c>
      <c r="H297" s="93">
        <v>264</v>
      </c>
      <c r="I297" s="167">
        <f t="shared" ref="I297:L298" si="27">I298</f>
        <v>0</v>
      </c>
      <c r="J297" s="241">
        <f t="shared" si="27"/>
        <v>0</v>
      </c>
      <c r="K297" s="168">
        <f t="shared" si="27"/>
        <v>0</v>
      </c>
      <c r="L297" s="168">
        <f t="shared" si="27"/>
        <v>0</v>
      </c>
      <c r="M297" s="84"/>
    </row>
    <row r="298" spans="1:13" ht="30" hidden="1" customHeight="1">
      <c r="A298" s="178">
        <v>3</v>
      </c>
      <c r="B298" s="179">
        <v>2</v>
      </c>
      <c r="C298" s="179">
        <v>2</v>
      </c>
      <c r="D298" s="179">
        <v>6</v>
      </c>
      <c r="E298" s="179">
        <v>1</v>
      </c>
      <c r="F298" s="181"/>
      <c r="G298" s="180" t="s">
        <v>176</v>
      </c>
      <c r="H298" s="93">
        <v>265</v>
      </c>
      <c r="I298" s="167">
        <f t="shared" si="27"/>
        <v>0</v>
      </c>
      <c r="J298" s="241">
        <f t="shared" si="27"/>
        <v>0</v>
      </c>
      <c r="K298" s="168">
        <f t="shared" si="27"/>
        <v>0</v>
      </c>
      <c r="L298" s="168">
        <f t="shared" si="27"/>
        <v>0</v>
      </c>
      <c r="M298" s="84"/>
    </row>
    <row r="299" spans="1:13" ht="24.75" hidden="1" customHeight="1">
      <c r="A299" s="178">
        <v>3</v>
      </c>
      <c r="B299" s="200">
        <v>2</v>
      </c>
      <c r="C299" s="200">
        <v>2</v>
      </c>
      <c r="D299" s="179">
        <v>6</v>
      </c>
      <c r="E299" s="200">
        <v>1</v>
      </c>
      <c r="F299" s="201">
        <v>1</v>
      </c>
      <c r="G299" s="202" t="s">
        <v>176</v>
      </c>
      <c r="H299" s="93">
        <v>266</v>
      </c>
      <c r="I299" s="185">
        <v>0</v>
      </c>
      <c r="J299" s="185">
        <v>0</v>
      </c>
      <c r="K299" s="185">
        <v>0</v>
      </c>
      <c r="L299" s="185">
        <v>0</v>
      </c>
      <c r="M299" s="84"/>
    </row>
    <row r="300" spans="1:13" ht="29.25" hidden="1" customHeight="1">
      <c r="A300" s="182">
        <v>3</v>
      </c>
      <c r="B300" s="178">
        <v>2</v>
      </c>
      <c r="C300" s="179">
        <v>2</v>
      </c>
      <c r="D300" s="179">
        <v>7</v>
      </c>
      <c r="E300" s="179"/>
      <c r="F300" s="181"/>
      <c r="G300" s="180" t="s">
        <v>177</v>
      </c>
      <c r="H300" s="93">
        <v>267</v>
      </c>
      <c r="I300" s="167">
        <f>I301</f>
        <v>0</v>
      </c>
      <c r="J300" s="241">
        <f>J301</f>
        <v>0</v>
      </c>
      <c r="K300" s="168">
        <f>K301</f>
        <v>0</v>
      </c>
      <c r="L300" s="168">
        <f>L301</f>
        <v>0</v>
      </c>
      <c r="M300" s="84"/>
    </row>
    <row r="301" spans="1:13" ht="26.25" hidden="1" customHeight="1">
      <c r="A301" s="182">
        <v>3</v>
      </c>
      <c r="B301" s="178">
        <v>2</v>
      </c>
      <c r="C301" s="179">
        <v>2</v>
      </c>
      <c r="D301" s="179">
        <v>7</v>
      </c>
      <c r="E301" s="179">
        <v>1</v>
      </c>
      <c r="F301" s="181"/>
      <c r="G301" s="180" t="s">
        <v>177</v>
      </c>
      <c r="H301" s="93">
        <v>268</v>
      </c>
      <c r="I301" s="167">
        <f>I302+I303</f>
        <v>0</v>
      </c>
      <c r="J301" s="167">
        <f>J302+J303</f>
        <v>0</v>
      </c>
      <c r="K301" s="167">
        <f>K302+K303</f>
        <v>0</v>
      </c>
      <c r="L301" s="167">
        <f>L302+L303</f>
        <v>0</v>
      </c>
      <c r="M301" s="84"/>
    </row>
    <row r="302" spans="1:13" ht="27.75" hidden="1" customHeight="1">
      <c r="A302" s="182">
        <v>3</v>
      </c>
      <c r="B302" s="178">
        <v>2</v>
      </c>
      <c r="C302" s="178">
        <v>2</v>
      </c>
      <c r="D302" s="179">
        <v>7</v>
      </c>
      <c r="E302" s="179">
        <v>1</v>
      </c>
      <c r="F302" s="181">
        <v>1</v>
      </c>
      <c r="G302" s="180" t="s">
        <v>178</v>
      </c>
      <c r="H302" s="93">
        <v>269</v>
      </c>
      <c r="I302" s="185">
        <v>0</v>
      </c>
      <c r="J302" s="185">
        <v>0</v>
      </c>
      <c r="K302" s="185">
        <v>0</v>
      </c>
      <c r="L302" s="185">
        <v>0</v>
      </c>
      <c r="M302" s="84"/>
    </row>
    <row r="303" spans="1:13" ht="25.5" hidden="1" customHeight="1">
      <c r="A303" s="182">
        <v>3</v>
      </c>
      <c r="B303" s="178">
        <v>2</v>
      </c>
      <c r="C303" s="178">
        <v>2</v>
      </c>
      <c r="D303" s="179">
        <v>7</v>
      </c>
      <c r="E303" s="179">
        <v>1</v>
      </c>
      <c r="F303" s="181">
        <v>2</v>
      </c>
      <c r="G303" s="180" t="s">
        <v>179</v>
      </c>
      <c r="H303" s="93">
        <v>270</v>
      </c>
      <c r="I303" s="185">
        <v>0</v>
      </c>
      <c r="J303" s="185">
        <v>0</v>
      </c>
      <c r="K303" s="185">
        <v>0</v>
      </c>
      <c r="L303" s="185">
        <v>0</v>
      </c>
      <c r="M303" s="84"/>
    </row>
    <row r="304" spans="1:13" ht="30" hidden="1" customHeight="1">
      <c r="A304" s="186">
        <v>3</v>
      </c>
      <c r="B304" s="186">
        <v>3</v>
      </c>
      <c r="C304" s="163"/>
      <c r="D304" s="164"/>
      <c r="E304" s="164"/>
      <c r="F304" s="166"/>
      <c r="G304" s="165" t="s">
        <v>194</v>
      </c>
      <c r="H304" s="93">
        <v>271</v>
      </c>
      <c r="I304" s="167">
        <f>SUM(I305+I337)</f>
        <v>0</v>
      </c>
      <c r="J304" s="241">
        <f>SUM(J305+J337)</f>
        <v>0</v>
      </c>
      <c r="K304" s="168">
        <f>SUM(K305+K337)</f>
        <v>0</v>
      </c>
      <c r="L304" s="168">
        <f>SUM(L305+L337)</f>
        <v>0</v>
      </c>
      <c r="M304" s="84"/>
    </row>
    <row r="305" spans="1:13" ht="40.5" hidden="1" customHeight="1">
      <c r="A305" s="182">
        <v>3</v>
      </c>
      <c r="B305" s="182">
        <v>3</v>
      </c>
      <c r="C305" s="178">
        <v>1</v>
      </c>
      <c r="D305" s="179"/>
      <c r="E305" s="179"/>
      <c r="F305" s="181"/>
      <c r="G305" s="180" t="s">
        <v>195</v>
      </c>
      <c r="H305" s="93">
        <v>272</v>
      </c>
      <c r="I305" s="167">
        <f>SUM(I306+I315+I319+I323+I327+I330+I333)</f>
        <v>0</v>
      </c>
      <c r="J305" s="241">
        <f>SUM(J306+J315+J319+J323+J327+J330+J333)</f>
        <v>0</v>
      </c>
      <c r="K305" s="168">
        <f>SUM(K306+K315+K319+K323+K327+K330+K333)</f>
        <v>0</v>
      </c>
      <c r="L305" s="168">
        <f>SUM(L306+L315+L319+L323+L327+L330+L333)</f>
        <v>0</v>
      </c>
      <c r="M305" s="84"/>
    </row>
    <row r="306" spans="1:13" ht="29.25" hidden="1" customHeight="1">
      <c r="A306" s="182">
        <v>3</v>
      </c>
      <c r="B306" s="182">
        <v>3</v>
      </c>
      <c r="C306" s="178">
        <v>1</v>
      </c>
      <c r="D306" s="179">
        <v>1</v>
      </c>
      <c r="E306" s="179"/>
      <c r="F306" s="181"/>
      <c r="G306" s="180" t="s">
        <v>181</v>
      </c>
      <c r="H306" s="93">
        <v>273</v>
      </c>
      <c r="I306" s="167">
        <f>SUM(I307+I309+I312)</f>
        <v>0</v>
      </c>
      <c r="J306" s="167">
        <f>SUM(J307+J309+J312)</f>
        <v>0</v>
      </c>
      <c r="K306" s="167">
        <f>SUM(K307+K309+K312)</f>
        <v>0</v>
      </c>
      <c r="L306" s="167">
        <f>SUM(L307+L309+L312)</f>
        <v>0</v>
      </c>
      <c r="M306" s="84"/>
    </row>
    <row r="307" spans="1:13" ht="27" hidden="1" customHeight="1">
      <c r="A307" s="182">
        <v>3</v>
      </c>
      <c r="B307" s="182">
        <v>3</v>
      </c>
      <c r="C307" s="178">
        <v>1</v>
      </c>
      <c r="D307" s="179">
        <v>1</v>
      </c>
      <c r="E307" s="179">
        <v>1</v>
      </c>
      <c r="F307" s="181"/>
      <c r="G307" s="180" t="s">
        <v>159</v>
      </c>
      <c r="H307" s="93">
        <v>274</v>
      </c>
      <c r="I307" s="167">
        <f>SUM(I308:I308)</f>
        <v>0</v>
      </c>
      <c r="J307" s="241">
        <f>SUM(J308:J308)</f>
        <v>0</v>
      </c>
      <c r="K307" s="168">
        <f>SUM(K308:K308)</f>
        <v>0</v>
      </c>
      <c r="L307" s="168">
        <f>SUM(L308:L308)</f>
        <v>0</v>
      </c>
      <c r="M307" s="84"/>
    </row>
    <row r="308" spans="1:13" ht="28.5" hidden="1" customHeight="1">
      <c r="A308" s="182">
        <v>3</v>
      </c>
      <c r="B308" s="182">
        <v>3</v>
      </c>
      <c r="C308" s="178">
        <v>1</v>
      </c>
      <c r="D308" s="179">
        <v>1</v>
      </c>
      <c r="E308" s="179">
        <v>1</v>
      </c>
      <c r="F308" s="181">
        <v>1</v>
      </c>
      <c r="G308" s="180" t="s">
        <v>159</v>
      </c>
      <c r="H308" s="93">
        <v>275</v>
      </c>
      <c r="I308" s="185">
        <v>0</v>
      </c>
      <c r="J308" s="185">
        <v>0</v>
      </c>
      <c r="K308" s="185">
        <v>0</v>
      </c>
      <c r="L308" s="185">
        <v>0</v>
      </c>
      <c r="M308" s="84"/>
    </row>
    <row r="309" spans="1:13" ht="31.5" hidden="1" customHeight="1">
      <c r="A309" s="182">
        <v>3</v>
      </c>
      <c r="B309" s="182">
        <v>3</v>
      </c>
      <c r="C309" s="178">
        <v>1</v>
      </c>
      <c r="D309" s="179">
        <v>1</v>
      </c>
      <c r="E309" s="179">
        <v>2</v>
      </c>
      <c r="F309" s="181"/>
      <c r="G309" s="180" t="s">
        <v>182</v>
      </c>
      <c r="H309" s="93">
        <v>276</v>
      </c>
      <c r="I309" s="167">
        <f>SUM(I310:I311)</f>
        <v>0</v>
      </c>
      <c r="J309" s="167">
        <f>SUM(J310:J311)</f>
        <v>0</v>
      </c>
      <c r="K309" s="167">
        <f>SUM(K310:K311)</f>
        <v>0</v>
      </c>
      <c r="L309" s="167">
        <f>SUM(L310:L311)</f>
        <v>0</v>
      </c>
      <c r="M309" s="84"/>
    </row>
    <row r="310" spans="1:13" ht="25.5" hidden="1" customHeight="1">
      <c r="A310" s="182">
        <v>3</v>
      </c>
      <c r="B310" s="182">
        <v>3</v>
      </c>
      <c r="C310" s="178">
        <v>1</v>
      </c>
      <c r="D310" s="179">
        <v>1</v>
      </c>
      <c r="E310" s="179">
        <v>2</v>
      </c>
      <c r="F310" s="181">
        <v>1</v>
      </c>
      <c r="G310" s="180" t="s">
        <v>161</v>
      </c>
      <c r="H310" s="93">
        <v>277</v>
      </c>
      <c r="I310" s="185">
        <v>0</v>
      </c>
      <c r="J310" s="185">
        <v>0</v>
      </c>
      <c r="K310" s="185">
        <v>0</v>
      </c>
      <c r="L310" s="185">
        <v>0</v>
      </c>
      <c r="M310" s="84"/>
    </row>
    <row r="311" spans="1:13" ht="29.25" hidden="1" customHeight="1">
      <c r="A311" s="182">
        <v>3</v>
      </c>
      <c r="B311" s="182">
        <v>3</v>
      </c>
      <c r="C311" s="178">
        <v>1</v>
      </c>
      <c r="D311" s="179">
        <v>1</v>
      </c>
      <c r="E311" s="179">
        <v>2</v>
      </c>
      <c r="F311" s="181">
        <v>2</v>
      </c>
      <c r="G311" s="180" t="s">
        <v>162</v>
      </c>
      <c r="H311" s="93">
        <v>278</v>
      </c>
      <c r="I311" s="185">
        <v>0</v>
      </c>
      <c r="J311" s="185">
        <v>0</v>
      </c>
      <c r="K311" s="185">
        <v>0</v>
      </c>
      <c r="L311" s="185">
        <v>0</v>
      </c>
      <c r="M311" s="84"/>
    </row>
    <row r="312" spans="1:13" ht="28.5" hidden="1" customHeight="1">
      <c r="A312" s="182">
        <v>3</v>
      </c>
      <c r="B312" s="182">
        <v>3</v>
      </c>
      <c r="C312" s="178">
        <v>1</v>
      </c>
      <c r="D312" s="179">
        <v>1</v>
      </c>
      <c r="E312" s="179">
        <v>3</v>
      </c>
      <c r="F312" s="181"/>
      <c r="G312" s="180" t="s">
        <v>163</v>
      </c>
      <c r="H312" s="93">
        <v>279</v>
      </c>
      <c r="I312" s="167">
        <f>SUM(I313:I314)</f>
        <v>0</v>
      </c>
      <c r="J312" s="167">
        <f>SUM(J313:J314)</f>
        <v>0</v>
      </c>
      <c r="K312" s="167">
        <f>SUM(K313:K314)</f>
        <v>0</v>
      </c>
      <c r="L312" s="167">
        <f>SUM(L313:L314)</f>
        <v>0</v>
      </c>
      <c r="M312" s="84"/>
    </row>
    <row r="313" spans="1:13" ht="24.75" hidden="1" customHeight="1">
      <c r="A313" s="182">
        <v>3</v>
      </c>
      <c r="B313" s="182">
        <v>3</v>
      </c>
      <c r="C313" s="178">
        <v>1</v>
      </c>
      <c r="D313" s="179">
        <v>1</v>
      </c>
      <c r="E313" s="179">
        <v>3</v>
      </c>
      <c r="F313" s="181">
        <v>1</v>
      </c>
      <c r="G313" s="180" t="s">
        <v>164</v>
      </c>
      <c r="H313" s="93">
        <v>280</v>
      </c>
      <c r="I313" s="185">
        <v>0</v>
      </c>
      <c r="J313" s="185">
        <v>0</v>
      </c>
      <c r="K313" s="185">
        <v>0</v>
      </c>
      <c r="L313" s="185">
        <v>0</v>
      </c>
      <c r="M313" s="84"/>
    </row>
    <row r="314" spans="1:13" ht="22.5" hidden="1" customHeight="1">
      <c r="A314" s="182">
        <v>3</v>
      </c>
      <c r="B314" s="182">
        <v>3</v>
      </c>
      <c r="C314" s="178">
        <v>1</v>
      </c>
      <c r="D314" s="179">
        <v>1</v>
      </c>
      <c r="E314" s="179">
        <v>3</v>
      </c>
      <c r="F314" s="181">
        <v>2</v>
      </c>
      <c r="G314" s="180" t="s">
        <v>183</v>
      </c>
      <c r="H314" s="93">
        <v>281</v>
      </c>
      <c r="I314" s="185">
        <v>0</v>
      </c>
      <c r="J314" s="185">
        <v>0</v>
      </c>
      <c r="K314" s="185">
        <v>0</v>
      </c>
      <c r="L314" s="185">
        <v>0</v>
      </c>
      <c r="M314" s="84"/>
    </row>
    <row r="315" spans="1:13" hidden="1">
      <c r="A315" s="198">
        <v>3</v>
      </c>
      <c r="B315" s="173">
        <v>3</v>
      </c>
      <c r="C315" s="178">
        <v>1</v>
      </c>
      <c r="D315" s="179">
        <v>2</v>
      </c>
      <c r="E315" s="179"/>
      <c r="F315" s="181"/>
      <c r="G315" s="180" t="s">
        <v>196</v>
      </c>
      <c r="H315" s="93">
        <v>282</v>
      </c>
      <c r="I315" s="167">
        <f>I316</f>
        <v>0</v>
      </c>
      <c r="J315" s="241">
        <f>J316</f>
        <v>0</v>
      </c>
      <c r="K315" s="168">
        <f>K316</f>
        <v>0</v>
      </c>
      <c r="L315" s="168">
        <f>L316</f>
        <v>0</v>
      </c>
    </row>
    <row r="316" spans="1:13" ht="26.25" hidden="1" customHeight="1">
      <c r="A316" s="198">
        <v>3</v>
      </c>
      <c r="B316" s="198">
        <v>3</v>
      </c>
      <c r="C316" s="173">
        <v>1</v>
      </c>
      <c r="D316" s="171">
        <v>2</v>
      </c>
      <c r="E316" s="171">
        <v>1</v>
      </c>
      <c r="F316" s="174"/>
      <c r="G316" s="180" t="s">
        <v>196</v>
      </c>
      <c r="H316" s="93">
        <v>283</v>
      </c>
      <c r="I316" s="188">
        <f>SUM(I317:I318)</f>
        <v>0</v>
      </c>
      <c r="J316" s="242">
        <f>SUM(J317:J318)</f>
        <v>0</v>
      </c>
      <c r="K316" s="189">
        <f>SUM(K317:K318)</f>
        <v>0</v>
      </c>
      <c r="L316" s="189">
        <f>SUM(L317:L318)</f>
        <v>0</v>
      </c>
      <c r="M316" s="84"/>
    </row>
    <row r="317" spans="1:13" ht="25.5" hidden="1" customHeight="1">
      <c r="A317" s="182">
        <v>3</v>
      </c>
      <c r="B317" s="182">
        <v>3</v>
      </c>
      <c r="C317" s="178">
        <v>1</v>
      </c>
      <c r="D317" s="179">
        <v>2</v>
      </c>
      <c r="E317" s="179">
        <v>1</v>
      </c>
      <c r="F317" s="181">
        <v>1</v>
      </c>
      <c r="G317" s="180" t="s">
        <v>197</v>
      </c>
      <c r="H317" s="93">
        <v>284</v>
      </c>
      <c r="I317" s="185">
        <v>0</v>
      </c>
      <c r="J317" s="185">
        <v>0</v>
      </c>
      <c r="K317" s="185">
        <v>0</v>
      </c>
      <c r="L317" s="185">
        <v>0</v>
      </c>
      <c r="M317" s="84"/>
    </row>
    <row r="318" spans="1:13" ht="24" hidden="1" customHeight="1">
      <c r="A318" s="190">
        <v>3</v>
      </c>
      <c r="B318" s="225">
        <v>3</v>
      </c>
      <c r="C318" s="199">
        <v>1</v>
      </c>
      <c r="D318" s="200">
        <v>2</v>
      </c>
      <c r="E318" s="200">
        <v>1</v>
      </c>
      <c r="F318" s="201">
        <v>2</v>
      </c>
      <c r="G318" s="202" t="s">
        <v>198</v>
      </c>
      <c r="H318" s="93">
        <v>285</v>
      </c>
      <c r="I318" s="185">
        <v>0</v>
      </c>
      <c r="J318" s="185">
        <v>0</v>
      </c>
      <c r="K318" s="185">
        <v>0</v>
      </c>
      <c r="L318" s="185">
        <v>0</v>
      </c>
      <c r="M318" s="84"/>
    </row>
    <row r="319" spans="1:13" ht="27.75" hidden="1" customHeight="1">
      <c r="A319" s="178">
        <v>3</v>
      </c>
      <c r="B319" s="180">
        <v>3</v>
      </c>
      <c r="C319" s="178">
        <v>1</v>
      </c>
      <c r="D319" s="179">
        <v>3</v>
      </c>
      <c r="E319" s="179"/>
      <c r="F319" s="181"/>
      <c r="G319" s="180" t="s">
        <v>199</v>
      </c>
      <c r="H319" s="93">
        <v>286</v>
      </c>
      <c r="I319" s="167">
        <f>I320</f>
        <v>0</v>
      </c>
      <c r="J319" s="241">
        <f>J320</f>
        <v>0</v>
      </c>
      <c r="K319" s="168">
        <f>K320</f>
        <v>0</v>
      </c>
      <c r="L319" s="168">
        <f>L320</f>
        <v>0</v>
      </c>
      <c r="M319" s="84"/>
    </row>
    <row r="320" spans="1:13" ht="24" hidden="1" customHeight="1">
      <c r="A320" s="178">
        <v>3</v>
      </c>
      <c r="B320" s="202">
        <v>3</v>
      </c>
      <c r="C320" s="199">
        <v>1</v>
      </c>
      <c r="D320" s="200">
        <v>3</v>
      </c>
      <c r="E320" s="200">
        <v>1</v>
      </c>
      <c r="F320" s="201"/>
      <c r="G320" s="180" t="s">
        <v>199</v>
      </c>
      <c r="H320" s="93">
        <v>287</v>
      </c>
      <c r="I320" s="168">
        <f>I321+I322</f>
        <v>0</v>
      </c>
      <c r="J320" s="168">
        <f>J321+J322</f>
        <v>0</v>
      </c>
      <c r="K320" s="168">
        <f>K321+K322</f>
        <v>0</v>
      </c>
      <c r="L320" s="168">
        <f>L321+L322</f>
        <v>0</v>
      </c>
      <c r="M320" s="84"/>
    </row>
    <row r="321" spans="1:13" ht="27" hidden="1" customHeight="1">
      <c r="A321" s="178">
        <v>3</v>
      </c>
      <c r="B321" s="180">
        <v>3</v>
      </c>
      <c r="C321" s="178">
        <v>1</v>
      </c>
      <c r="D321" s="179">
        <v>3</v>
      </c>
      <c r="E321" s="179">
        <v>1</v>
      </c>
      <c r="F321" s="181">
        <v>1</v>
      </c>
      <c r="G321" s="180" t="s">
        <v>200</v>
      </c>
      <c r="H321" s="93">
        <v>288</v>
      </c>
      <c r="I321" s="230">
        <v>0</v>
      </c>
      <c r="J321" s="230">
        <v>0</v>
      </c>
      <c r="K321" s="230">
        <v>0</v>
      </c>
      <c r="L321" s="229">
        <v>0</v>
      </c>
      <c r="M321" s="84"/>
    </row>
    <row r="322" spans="1:13" ht="26.25" hidden="1" customHeight="1">
      <c r="A322" s="178">
        <v>3</v>
      </c>
      <c r="B322" s="180">
        <v>3</v>
      </c>
      <c r="C322" s="178">
        <v>1</v>
      </c>
      <c r="D322" s="179">
        <v>3</v>
      </c>
      <c r="E322" s="179">
        <v>1</v>
      </c>
      <c r="F322" s="181">
        <v>2</v>
      </c>
      <c r="G322" s="180" t="s">
        <v>201</v>
      </c>
      <c r="H322" s="93">
        <v>289</v>
      </c>
      <c r="I322" s="185">
        <v>0</v>
      </c>
      <c r="J322" s="185">
        <v>0</v>
      </c>
      <c r="K322" s="185">
        <v>0</v>
      </c>
      <c r="L322" s="185">
        <v>0</v>
      </c>
      <c r="M322" s="84"/>
    </row>
    <row r="323" spans="1:13" hidden="1">
      <c r="A323" s="178">
        <v>3</v>
      </c>
      <c r="B323" s="180">
        <v>3</v>
      </c>
      <c r="C323" s="178">
        <v>1</v>
      </c>
      <c r="D323" s="179">
        <v>4</v>
      </c>
      <c r="E323" s="179"/>
      <c r="F323" s="181"/>
      <c r="G323" s="180" t="s">
        <v>202</v>
      </c>
      <c r="H323" s="93">
        <v>290</v>
      </c>
      <c r="I323" s="167">
        <f>I324</f>
        <v>0</v>
      </c>
      <c r="J323" s="241">
        <f>J324</f>
        <v>0</v>
      </c>
      <c r="K323" s="168">
        <f>K324</f>
        <v>0</v>
      </c>
      <c r="L323" s="168">
        <f>L324</f>
        <v>0</v>
      </c>
    </row>
    <row r="324" spans="1:13" ht="31.5" hidden="1" customHeight="1">
      <c r="A324" s="182">
        <v>3</v>
      </c>
      <c r="B324" s="178">
        <v>3</v>
      </c>
      <c r="C324" s="179">
        <v>1</v>
      </c>
      <c r="D324" s="179">
        <v>4</v>
      </c>
      <c r="E324" s="179">
        <v>1</v>
      </c>
      <c r="F324" s="181"/>
      <c r="G324" s="180" t="s">
        <v>202</v>
      </c>
      <c r="H324" s="93">
        <v>291</v>
      </c>
      <c r="I324" s="167">
        <f>SUM(I325:I326)</f>
        <v>0</v>
      </c>
      <c r="J324" s="167">
        <f>SUM(J325:J326)</f>
        <v>0</v>
      </c>
      <c r="K324" s="167">
        <f>SUM(K325:K326)</f>
        <v>0</v>
      </c>
      <c r="L324" s="167">
        <f>SUM(L325:L326)</f>
        <v>0</v>
      </c>
      <c r="M324" s="84"/>
    </row>
    <row r="325" spans="1:13" hidden="1">
      <c r="A325" s="182">
        <v>3</v>
      </c>
      <c r="B325" s="178">
        <v>3</v>
      </c>
      <c r="C325" s="179">
        <v>1</v>
      </c>
      <c r="D325" s="179">
        <v>4</v>
      </c>
      <c r="E325" s="179">
        <v>1</v>
      </c>
      <c r="F325" s="181">
        <v>1</v>
      </c>
      <c r="G325" s="180" t="s">
        <v>203</v>
      </c>
      <c r="H325" s="93">
        <v>292</v>
      </c>
      <c r="I325" s="184">
        <v>0</v>
      </c>
      <c r="J325" s="185">
        <v>0</v>
      </c>
      <c r="K325" s="185">
        <v>0</v>
      </c>
      <c r="L325" s="184">
        <v>0</v>
      </c>
    </row>
    <row r="326" spans="1:13" ht="30.75" hidden="1" customHeight="1">
      <c r="A326" s="178">
        <v>3</v>
      </c>
      <c r="B326" s="179">
        <v>3</v>
      </c>
      <c r="C326" s="179">
        <v>1</v>
      </c>
      <c r="D326" s="179">
        <v>4</v>
      </c>
      <c r="E326" s="179">
        <v>1</v>
      </c>
      <c r="F326" s="181">
        <v>2</v>
      </c>
      <c r="G326" s="180" t="s">
        <v>204</v>
      </c>
      <c r="H326" s="93">
        <v>293</v>
      </c>
      <c r="I326" s="185">
        <v>0</v>
      </c>
      <c r="J326" s="230">
        <v>0</v>
      </c>
      <c r="K326" s="230">
        <v>0</v>
      </c>
      <c r="L326" s="229">
        <v>0</v>
      </c>
      <c r="M326" s="84"/>
    </row>
    <row r="327" spans="1:13" ht="26.25" hidden="1" customHeight="1">
      <c r="A327" s="178">
        <v>3</v>
      </c>
      <c r="B327" s="179">
        <v>3</v>
      </c>
      <c r="C327" s="179">
        <v>1</v>
      </c>
      <c r="D327" s="179">
        <v>5</v>
      </c>
      <c r="E327" s="179"/>
      <c r="F327" s="181"/>
      <c r="G327" s="180" t="s">
        <v>205</v>
      </c>
      <c r="H327" s="93">
        <v>294</v>
      </c>
      <c r="I327" s="189">
        <f t="shared" ref="I327:L328" si="28">I328</f>
        <v>0</v>
      </c>
      <c r="J327" s="241">
        <f t="shared" si="28"/>
        <v>0</v>
      </c>
      <c r="K327" s="168">
        <f t="shared" si="28"/>
        <v>0</v>
      </c>
      <c r="L327" s="168">
        <f t="shared" si="28"/>
        <v>0</v>
      </c>
      <c r="M327" s="84"/>
    </row>
    <row r="328" spans="1:13" ht="30" hidden="1" customHeight="1">
      <c r="A328" s="173">
        <v>3</v>
      </c>
      <c r="B328" s="200">
        <v>3</v>
      </c>
      <c r="C328" s="200">
        <v>1</v>
      </c>
      <c r="D328" s="200">
        <v>5</v>
      </c>
      <c r="E328" s="200">
        <v>1</v>
      </c>
      <c r="F328" s="201"/>
      <c r="G328" s="180" t="s">
        <v>205</v>
      </c>
      <c r="H328" s="93">
        <v>295</v>
      </c>
      <c r="I328" s="168">
        <f t="shared" si="28"/>
        <v>0</v>
      </c>
      <c r="J328" s="242">
        <f t="shared" si="28"/>
        <v>0</v>
      </c>
      <c r="K328" s="189">
        <f t="shared" si="28"/>
        <v>0</v>
      </c>
      <c r="L328" s="189">
        <f t="shared" si="28"/>
        <v>0</v>
      </c>
      <c r="M328" s="84"/>
    </row>
    <row r="329" spans="1:13" ht="30" hidden="1" customHeight="1">
      <c r="A329" s="178">
        <v>3</v>
      </c>
      <c r="B329" s="179">
        <v>3</v>
      </c>
      <c r="C329" s="179">
        <v>1</v>
      </c>
      <c r="D329" s="179">
        <v>5</v>
      </c>
      <c r="E329" s="179">
        <v>1</v>
      </c>
      <c r="F329" s="181">
        <v>1</v>
      </c>
      <c r="G329" s="180" t="s">
        <v>206</v>
      </c>
      <c r="H329" s="93">
        <v>296</v>
      </c>
      <c r="I329" s="185">
        <v>0</v>
      </c>
      <c r="J329" s="230">
        <v>0</v>
      </c>
      <c r="K329" s="230">
        <v>0</v>
      </c>
      <c r="L329" s="229">
        <v>0</v>
      </c>
      <c r="M329" s="84"/>
    </row>
    <row r="330" spans="1:13" ht="30" hidden="1" customHeight="1">
      <c r="A330" s="178">
        <v>3</v>
      </c>
      <c r="B330" s="179">
        <v>3</v>
      </c>
      <c r="C330" s="179">
        <v>1</v>
      </c>
      <c r="D330" s="179">
        <v>6</v>
      </c>
      <c r="E330" s="179"/>
      <c r="F330" s="181"/>
      <c r="G330" s="180" t="s">
        <v>176</v>
      </c>
      <c r="H330" s="93">
        <v>297</v>
      </c>
      <c r="I330" s="168">
        <f t="shared" ref="I330:L331" si="29">I331</f>
        <v>0</v>
      </c>
      <c r="J330" s="241">
        <f t="shared" si="29"/>
        <v>0</v>
      </c>
      <c r="K330" s="168">
        <f t="shared" si="29"/>
        <v>0</v>
      </c>
      <c r="L330" s="168">
        <f t="shared" si="29"/>
        <v>0</v>
      </c>
      <c r="M330" s="84"/>
    </row>
    <row r="331" spans="1:13" ht="30" hidden="1" customHeight="1">
      <c r="A331" s="178">
        <v>3</v>
      </c>
      <c r="B331" s="179">
        <v>3</v>
      </c>
      <c r="C331" s="179">
        <v>1</v>
      </c>
      <c r="D331" s="179">
        <v>6</v>
      </c>
      <c r="E331" s="179">
        <v>1</v>
      </c>
      <c r="F331" s="181"/>
      <c r="G331" s="180" t="s">
        <v>176</v>
      </c>
      <c r="H331" s="93">
        <v>298</v>
      </c>
      <c r="I331" s="167">
        <f t="shared" si="29"/>
        <v>0</v>
      </c>
      <c r="J331" s="241">
        <f t="shared" si="29"/>
        <v>0</v>
      </c>
      <c r="K331" s="168">
        <f t="shared" si="29"/>
        <v>0</v>
      </c>
      <c r="L331" s="168">
        <f t="shared" si="29"/>
        <v>0</v>
      </c>
      <c r="M331" s="84"/>
    </row>
    <row r="332" spans="1:13" ht="25.5" hidden="1" customHeight="1">
      <c r="A332" s="178">
        <v>3</v>
      </c>
      <c r="B332" s="179">
        <v>3</v>
      </c>
      <c r="C332" s="179">
        <v>1</v>
      </c>
      <c r="D332" s="179">
        <v>6</v>
      </c>
      <c r="E332" s="179">
        <v>1</v>
      </c>
      <c r="F332" s="181">
        <v>1</v>
      </c>
      <c r="G332" s="180" t="s">
        <v>176</v>
      </c>
      <c r="H332" s="93">
        <v>299</v>
      </c>
      <c r="I332" s="230">
        <v>0</v>
      </c>
      <c r="J332" s="230">
        <v>0</v>
      </c>
      <c r="K332" s="230">
        <v>0</v>
      </c>
      <c r="L332" s="229">
        <v>0</v>
      </c>
      <c r="M332" s="84"/>
    </row>
    <row r="333" spans="1:13" ht="22.5" hidden="1" customHeight="1">
      <c r="A333" s="178">
        <v>3</v>
      </c>
      <c r="B333" s="179">
        <v>3</v>
      </c>
      <c r="C333" s="179">
        <v>1</v>
      </c>
      <c r="D333" s="179">
        <v>7</v>
      </c>
      <c r="E333" s="179"/>
      <c r="F333" s="181"/>
      <c r="G333" s="180" t="s">
        <v>207</v>
      </c>
      <c r="H333" s="93">
        <v>300</v>
      </c>
      <c r="I333" s="167">
        <f>I334</f>
        <v>0</v>
      </c>
      <c r="J333" s="241">
        <f>J334</f>
        <v>0</v>
      </c>
      <c r="K333" s="168">
        <f>K334</f>
        <v>0</v>
      </c>
      <c r="L333" s="168">
        <f>L334</f>
        <v>0</v>
      </c>
      <c r="M333" s="84"/>
    </row>
    <row r="334" spans="1:13" ht="25.5" hidden="1" customHeight="1">
      <c r="A334" s="178">
        <v>3</v>
      </c>
      <c r="B334" s="179">
        <v>3</v>
      </c>
      <c r="C334" s="179">
        <v>1</v>
      </c>
      <c r="D334" s="179">
        <v>7</v>
      </c>
      <c r="E334" s="179">
        <v>1</v>
      </c>
      <c r="F334" s="181"/>
      <c r="G334" s="180" t="s">
        <v>207</v>
      </c>
      <c r="H334" s="93">
        <v>301</v>
      </c>
      <c r="I334" s="167">
        <f>I335+I336</f>
        <v>0</v>
      </c>
      <c r="J334" s="167">
        <f>J335+J336</f>
        <v>0</v>
      </c>
      <c r="K334" s="167">
        <f>K335+K336</f>
        <v>0</v>
      </c>
      <c r="L334" s="167">
        <f>L335+L336</f>
        <v>0</v>
      </c>
      <c r="M334" s="84"/>
    </row>
    <row r="335" spans="1:13" ht="27" hidden="1" customHeight="1">
      <c r="A335" s="178">
        <v>3</v>
      </c>
      <c r="B335" s="179">
        <v>3</v>
      </c>
      <c r="C335" s="179">
        <v>1</v>
      </c>
      <c r="D335" s="179">
        <v>7</v>
      </c>
      <c r="E335" s="179">
        <v>1</v>
      </c>
      <c r="F335" s="181">
        <v>1</v>
      </c>
      <c r="G335" s="180" t="s">
        <v>208</v>
      </c>
      <c r="H335" s="93">
        <v>302</v>
      </c>
      <c r="I335" s="230">
        <v>0</v>
      </c>
      <c r="J335" s="230">
        <v>0</v>
      </c>
      <c r="K335" s="230">
        <v>0</v>
      </c>
      <c r="L335" s="229">
        <v>0</v>
      </c>
      <c r="M335" s="84"/>
    </row>
    <row r="336" spans="1:13" ht="27.75" hidden="1" customHeight="1">
      <c r="A336" s="178">
        <v>3</v>
      </c>
      <c r="B336" s="179">
        <v>3</v>
      </c>
      <c r="C336" s="179">
        <v>1</v>
      </c>
      <c r="D336" s="179">
        <v>7</v>
      </c>
      <c r="E336" s="179">
        <v>1</v>
      </c>
      <c r="F336" s="181">
        <v>2</v>
      </c>
      <c r="G336" s="180" t="s">
        <v>209</v>
      </c>
      <c r="H336" s="93">
        <v>303</v>
      </c>
      <c r="I336" s="185">
        <v>0</v>
      </c>
      <c r="J336" s="185">
        <v>0</v>
      </c>
      <c r="K336" s="185">
        <v>0</v>
      </c>
      <c r="L336" s="185">
        <v>0</v>
      </c>
      <c r="M336" s="84"/>
    </row>
    <row r="337" spans="1:16" ht="38.25" hidden="1" customHeight="1">
      <c r="A337" s="178">
        <v>3</v>
      </c>
      <c r="B337" s="179">
        <v>3</v>
      </c>
      <c r="C337" s="179">
        <v>2</v>
      </c>
      <c r="D337" s="179"/>
      <c r="E337" s="179"/>
      <c r="F337" s="181"/>
      <c r="G337" s="180" t="s">
        <v>210</v>
      </c>
      <c r="H337" s="93">
        <v>304</v>
      </c>
      <c r="I337" s="167">
        <f>SUM(I338+I347+I351+I355+I359+I362+I365)</f>
        <v>0</v>
      </c>
      <c r="J337" s="241">
        <f>SUM(J338+J347+J351+J355+J359+J362+J365)</f>
        <v>0</v>
      </c>
      <c r="K337" s="168">
        <f>SUM(K338+K347+K351+K355+K359+K362+K365)</f>
        <v>0</v>
      </c>
      <c r="L337" s="168">
        <f>SUM(L338+L347+L351+L355+L359+L362+L365)</f>
        <v>0</v>
      </c>
      <c r="M337" s="84"/>
    </row>
    <row r="338" spans="1:16" ht="30" hidden="1" customHeight="1">
      <c r="A338" s="178">
        <v>3</v>
      </c>
      <c r="B338" s="179">
        <v>3</v>
      </c>
      <c r="C338" s="179">
        <v>2</v>
      </c>
      <c r="D338" s="179">
        <v>1</v>
      </c>
      <c r="E338" s="179"/>
      <c r="F338" s="181"/>
      <c r="G338" s="180" t="s">
        <v>158</v>
      </c>
      <c r="H338" s="93">
        <v>305</v>
      </c>
      <c r="I338" s="167">
        <f>I339</f>
        <v>0</v>
      </c>
      <c r="J338" s="241">
        <f>J339</f>
        <v>0</v>
      </c>
      <c r="K338" s="168">
        <f>K339</f>
        <v>0</v>
      </c>
      <c r="L338" s="168">
        <f>L339</f>
        <v>0</v>
      </c>
      <c r="M338" s="84"/>
    </row>
    <row r="339" spans="1:16" hidden="1">
      <c r="A339" s="182">
        <v>3</v>
      </c>
      <c r="B339" s="178">
        <v>3</v>
      </c>
      <c r="C339" s="179">
        <v>2</v>
      </c>
      <c r="D339" s="180">
        <v>1</v>
      </c>
      <c r="E339" s="178">
        <v>1</v>
      </c>
      <c r="F339" s="181"/>
      <c r="G339" s="180" t="s">
        <v>158</v>
      </c>
      <c r="H339" s="93">
        <v>306</v>
      </c>
      <c r="I339" s="167">
        <f t="shared" ref="I339:P339" si="30">SUM(I340:I340)</f>
        <v>0</v>
      </c>
      <c r="J339" s="167">
        <f t="shared" si="30"/>
        <v>0</v>
      </c>
      <c r="K339" s="167">
        <f t="shared" si="30"/>
        <v>0</v>
      </c>
      <c r="L339" s="167">
        <f t="shared" si="30"/>
        <v>0</v>
      </c>
      <c r="M339" s="243">
        <f t="shared" si="30"/>
        <v>0</v>
      </c>
      <c r="N339" s="243">
        <f t="shared" si="30"/>
        <v>0</v>
      </c>
      <c r="O339" s="243">
        <f t="shared" si="30"/>
        <v>0</v>
      </c>
      <c r="P339" s="243">
        <f t="shared" si="30"/>
        <v>0</v>
      </c>
    </row>
    <row r="340" spans="1:16" ht="27.75" hidden="1" customHeight="1">
      <c r="A340" s="182">
        <v>3</v>
      </c>
      <c r="B340" s="178">
        <v>3</v>
      </c>
      <c r="C340" s="179">
        <v>2</v>
      </c>
      <c r="D340" s="180">
        <v>1</v>
      </c>
      <c r="E340" s="178">
        <v>1</v>
      </c>
      <c r="F340" s="181">
        <v>1</v>
      </c>
      <c r="G340" s="180" t="s">
        <v>159</v>
      </c>
      <c r="H340" s="93">
        <v>307</v>
      </c>
      <c r="I340" s="230">
        <v>0</v>
      </c>
      <c r="J340" s="230">
        <v>0</v>
      </c>
      <c r="K340" s="230">
        <v>0</v>
      </c>
      <c r="L340" s="229">
        <v>0</v>
      </c>
      <c r="M340" s="84"/>
    </row>
    <row r="341" spans="1:16" hidden="1">
      <c r="A341" s="182">
        <v>3</v>
      </c>
      <c r="B341" s="178">
        <v>3</v>
      </c>
      <c r="C341" s="179">
        <v>2</v>
      </c>
      <c r="D341" s="180">
        <v>1</v>
      </c>
      <c r="E341" s="178">
        <v>2</v>
      </c>
      <c r="F341" s="181"/>
      <c r="G341" s="202" t="s">
        <v>182</v>
      </c>
      <c r="H341" s="93">
        <v>308</v>
      </c>
      <c r="I341" s="167">
        <f>SUM(I342:I343)</f>
        <v>0</v>
      </c>
      <c r="J341" s="167">
        <f>SUM(J342:J343)</f>
        <v>0</v>
      </c>
      <c r="K341" s="167">
        <f>SUM(K342:K343)</f>
        <v>0</v>
      </c>
      <c r="L341" s="167">
        <f>SUM(L342:L343)</f>
        <v>0</v>
      </c>
    </row>
    <row r="342" spans="1:16" hidden="1">
      <c r="A342" s="182">
        <v>3</v>
      </c>
      <c r="B342" s="178">
        <v>3</v>
      </c>
      <c r="C342" s="179">
        <v>2</v>
      </c>
      <c r="D342" s="180">
        <v>1</v>
      </c>
      <c r="E342" s="178">
        <v>2</v>
      </c>
      <c r="F342" s="181">
        <v>1</v>
      </c>
      <c r="G342" s="202" t="s">
        <v>161</v>
      </c>
      <c r="H342" s="93">
        <v>309</v>
      </c>
      <c r="I342" s="230">
        <v>0</v>
      </c>
      <c r="J342" s="230">
        <v>0</v>
      </c>
      <c r="K342" s="230">
        <v>0</v>
      </c>
      <c r="L342" s="229">
        <v>0</v>
      </c>
    </row>
    <row r="343" spans="1:16" hidden="1">
      <c r="A343" s="182">
        <v>3</v>
      </c>
      <c r="B343" s="178">
        <v>3</v>
      </c>
      <c r="C343" s="179">
        <v>2</v>
      </c>
      <c r="D343" s="180">
        <v>1</v>
      </c>
      <c r="E343" s="178">
        <v>2</v>
      </c>
      <c r="F343" s="181">
        <v>2</v>
      </c>
      <c r="G343" s="202" t="s">
        <v>162</v>
      </c>
      <c r="H343" s="93">
        <v>310</v>
      </c>
      <c r="I343" s="185">
        <v>0</v>
      </c>
      <c r="J343" s="185">
        <v>0</v>
      </c>
      <c r="K343" s="185">
        <v>0</v>
      </c>
      <c r="L343" s="185">
        <v>0</v>
      </c>
    </row>
    <row r="344" spans="1:16" hidden="1">
      <c r="A344" s="182">
        <v>3</v>
      </c>
      <c r="B344" s="178">
        <v>3</v>
      </c>
      <c r="C344" s="179">
        <v>2</v>
      </c>
      <c r="D344" s="180">
        <v>1</v>
      </c>
      <c r="E344" s="178">
        <v>3</v>
      </c>
      <c r="F344" s="181"/>
      <c r="G344" s="202" t="s">
        <v>163</v>
      </c>
      <c r="H344" s="93">
        <v>311</v>
      </c>
      <c r="I344" s="167">
        <f>SUM(I345:I346)</f>
        <v>0</v>
      </c>
      <c r="J344" s="167">
        <f>SUM(J345:J346)</f>
        <v>0</v>
      </c>
      <c r="K344" s="167">
        <f>SUM(K345:K346)</f>
        <v>0</v>
      </c>
      <c r="L344" s="167">
        <f>SUM(L345:L346)</f>
        <v>0</v>
      </c>
    </row>
    <row r="345" spans="1:16" hidden="1">
      <c r="A345" s="182">
        <v>3</v>
      </c>
      <c r="B345" s="178">
        <v>3</v>
      </c>
      <c r="C345" s="179">
        <v>2</v>
      </c>
      <c r="D345" s="180">
        <v>1</v>
      </c>
      <c r="E345" s="178">
        <v>3</v>
      </c>
      <c r="F345" s="181">
        <v>1</v>
      </c>
      <c r="G345" s="202" t="s">
        <v>164</v>
      </c>
      <c r="H345" s="93">
        <v>312</v>
      </c>
      <c r="I345" s="185">
        <v>0</v>
      </c>
      <c r="J345" s="185">
        <v>0</v>
      </c>
      <c r="K345" s="185">
        <v>0</v>
      </c>
      <c r="L345" s="185">
        <v>0</v>
      </c>
    </row>
    <row r="346" spans="1:16" hidden="1">
      <c r="A346" s="182">
        <v>3</v>
      </c>
      <c r="B346" s="178">
        <v>3</v>
      </c>
      <c r="C346" s="179">
        <v>2</v>
      </c>
      <c r="D346" s="180">
        <v>1</v>
      </c>
      <c r="E346" s="178">
        <v>3</v>
      </c>
      <c r="F346" s="181">
        <v>2</v>
      </c>
      <c r="G346" s="202" t="s">
        <v>183</v>
      </c>
      <c r="H346" s="93">
        <v>313</v>
      </c>
      <c r="I346" s="203">
        <v>0</v>
      </c>
      <c r="J346" s="244">
        <v>0</v>
      </c>
      <c r="K346" s="203">
        <v>0</v>
      </c>
      <c r="L346" s="203">
        <v>0</v>
      </c>
    </row>
    <row r="347" spans="1:16" hidden="1">
      <c r="A347" s="190">
        <v>3</v>
      </c>
      <c r="B347" s="190">
        <v>3</v>
      </c>
      <c r="C347" s="199">
        <v>2</v>
      </c>
      <c r="D347" s="202">
        <v>2</v>
      </c>
      <c r="E347" s="199"/>
      <c r="F347" s="201"/>
      <c r="G347" s="202" t="s">
        <v>196</v>
      </c>
      <c r="H347" s="93">
        <v>314</v>
      </c>
      <c r="I347" s="195">
        <f>I348</f>
        <v>0</v>
      </c>
      <c r="J347" s="245">
        <f>J348</f>
        <v>0</v>
      </c>
      <c r="K347" s="196">
        <f>K348</f>
        <v>0</v>
      </c>
      <c r="L347" s="196">
        <f>L348</f>
        <v>0</v>
      </c>
    </row>
    <row r="348" spans="1:16" hidden="1">
      <c r="A348" s="182">
        <v>3</v>
      </c>
      <c r="B348" s="182">
        <v>3</v>
      </c>
      <c r="C348" s="178">
        <v>2</v>
      </c>
      <c r="D348" s="180">
        <v>2</v>
      </c>
      <c r="E348" s="178">
        <v>1</v>
      </c>
      <c r="F348" s="181"/>
      <c r="G348" s="202" t="s">
        <v>196</v>
      </c>
      <c r="H348" s="93">
        <v>315</v>
      </c>
      <c r="I348" s="167">
        <f>SUM(I349:I350)</f>
        <v>0</v>
      </c>
      <c r="J348" s="208">
        <f>SUM(J349:J350)</f>
        <v>0</v>
      </c>
      <c r="K348" s="168">
        <f>SUM(K349:K350)</f>
        <v>0</v>
      </c>
      <c r="L348" s="168">
        <f>SUM(L349:L350)</f>
        <v>0</v>
      </c>
    </row>
    <row r="349" spans="1:16" hidden="1">
      <c r="A349" s="182">
        <v>3</v>
      </c>
      <c r="B349" s="182">
        <v>3</v>
      </c>
      <c r="C349" s="178">
        <v>2</v>
      </c>
      <c r="D349" s="180">
        <v>2</v>
      </c>
      <c r="E349" s="182">
        <v>1</v>
      </c>
      <c r="F349" s="213">
        <v>1</v>
      </c>
      <c r="G349" s="180" t="s">
        <v>197</v>
      </c>
      <c r="H349" s="93">
        <v>316</v>
      </c>
      <c r="I349" s="185">
        <v>0</v>
      </c>
      <c r="J349" s="185">
        <v>0</v>
      </c>
      <c r="K349" s="185">
        <v>0</v>
      </c>
      <c r="L349" s="185">
        <v>0</v>
      </c>
    </row>
    <row r="350" spans="1:16" hidden="1">
      <c r="A350" s="190">
        <v>3</v>
      </c>
      <c r="B350" s="190">
        <v>3</v>
      </c>
      <c r="C350" s="191">
        <v>2</v>
      </c>
      <c r="D350" s="192">
        <v>2</v>
      </c>
      <c r="E350" s="193">
        <v>1</v>
      </c>
      <c r="F350" s="221">
        <v>2</v>
      </c>
      <c r="G350" s="193" t="s">
        <v>198</v>
      </c>
      <c r="H350" s="93">
        <v>317</v>
      </c>
      <c r="I350" s="185">
        <v>0</v>
      </c>
      <c r="J350" s="185">
        <v>0</v>
      </c>
      <c r="K350" s="185">
        <v>0</v>
      </c>
      <c r="L350" s="185">
        <v>0</v>
      </c>
    </row>
    <row r="351" spans="1:16" ht="23.25" hidden="1" customHeight="1">
      <c r="A351" s="182">
        <v>3</v>
      </c>
      <c r="B351" s="182">
        <v>3</v>
      </c>
      <c r="C351" s="178">
        <v>2</v>
      </c>
      <c r="D351" s="179">
        <v>3</v>
      </c>
      <c r="E351" s="180"/>
      <c r="F351" s="213"/>
      <c r="G351" s="180" t="s">
        <v>199</v>
      </c>
      <c r="H351" s="93">
        <v>318</v>
      </c>
      <c r="I351" s="167">
        <f>I352</f>
        <v>0</v>
      </c>
      <c r="J351" s="208">
        <f>J352</f>
        <v>0</v>
      </c>
      <c r="K351" s="168">
        <f>K352</f>
        <v>0</v>
      </c>
      <c r="L351" s="168">
        <f>L352</f>
        <v>0</v>
      </c>
      <c r="M351" s="84"/>
    </row>
    <row r="352" spans="1:16" ht="27.75" hidden="1" customHeight="1">
      <c r="A352" s="182">
        <v>3</v>
      </c>
      <c r="B352" s="182">
        <v>3</v>
      </c>
      <c r="C352" s="178">
        <v>2</v>
      </c>
      <c r="D352" s="179">
        <v>3</v>
      </c>
      <c r="E352" s="180">
        <v>1</v>
      </c>
      <c r="F352" s="213"/>
      <c r="G352" s="180" t="s">
        <v>199</v>
      </c>
      <c r="H352" s="93">
        <v>319</v>
      </c>
      <c r="I352" s="167">
        <f>I353+I354</f>
        <v>0</v>
      </c>
      <c r="J352" s="167">
        <f>J353+J354</f>
        <v>0</v>
      </c>
      <c r="K352" s="167">
        <f>K353+K354</f>
        <v>0</v>
      </c>
      <c r="L352" s="167">
        <f>L353+L354</f>
        <v>0</v>
      </c>
      <c r="M352" s="84"/>
    </row>
    <row r="353" spans="1:13" ht="28.5" hidden="1" customHeight="1">
      <c r="A353" s="182">
        <v>3</v>
      </c>
      <c r="B353" s="182">
        <v>3</v>
      </c>
      <c r="C353" s="178">
        <v>2</v>
      </c>
      <c r="D353" s="179">
        <v>3</v>
      </c>
      <c r="E353" s="180">
        <v>1</v>
      </c>
      <c r="F353" s="213">
        <v>1</v>
      </c>
      <c r="G353" s="180" t="s">
        <v>200</v>
      </c>
      <c r="H353" s="93">
        <v>320</v>
      </c>
      <c r="I353" s="230">
        <v>0</v>
      </c>
      <c r="J353" s="230">
        <v>0</v>
      </c>
      <c r="K353" s="230">
        <v>0</v>
      </c>
      <c r="L353" s="229">
        <v>0</v>
      </c>
      <c r="M353" s="84"/>
    </row>
    <row r="354" spans="1:13" ht="27.75" hidden="1" customHeight="1">
      <c r="A354" s="182">
        <v>3</v>
      </c>
      <c r="B354" s="182">
        <v>3</v>
      </c>
      <c r="C354" s="178">
        <v>2</v>
      </c>
      <c r="D354" s="179">
        <v>3</v>
      </c>
      <c r="E354" s="180">
        <v>1</v>
      </c>
      <c r="F354" s="213">
        <v>2</v>
      </c>
      <c r="G354" s="180" t="s">
        <v>201</v>
      </c>
      <c r="H354" s="93">
        <v>321</v>
      </c>
      <c r="I354" s="185">
        <v>0</v>
      </c>
      <c r="J354" s="185">
        <v>0</v>
      </c>
      <c r="K354" s="185">
        <v>0</v>
      </c>
      <c r="L354" s="185">
        <v>0</v>
      </c>
      <c r="M354" s="84"/>
    </row>
    <row r="355" spans="1:13" hidden="1">
      <c r="A355" s="182">
        <v>3</v>
      </c>
      <c r="B355" s="182">
        <v>3</v>
      </c>
      <c r="C355" s="178">
        <v>2</v>
      </c>
      <c r="D355" s="179">
        <v>4</v>
      </c>
      <c r="E355" s="179"/>
      <c r="F355" s="181"/>
      <c r="G355" s="180" t="s">
        <v>202</v>
      </c>
      <c r="H355" s="93">
        <v>322</v>
      </c>
      <c r="I355" s="167">
        <f>I356</f>
        <v>0</v>
      </c>
      <c r="J355" s="208">
        <f>J356</f>
        <v>0</v>
      </c>
      <c r="K355" s="168">
        <f>K356</f>
        <v>0</v>
      </c>
      <c r="L355" s="168">
        <f>L356</f>
        <v>0</v>
      </c>
    </row>
    <row r="356" spans="1:13" hidden="1">
      <c r="A356" s="198">
        <v>3</v>
      </c>
      <c r="B356" s="198">
        <v>3</v>
      </c>
      <c r="C356" s="173">
        <v>2</v>
      </c>
      <c r="D356" s="171">
        <v>4</v>
      </c>
      <c r="E356" s="171">
        <v>1</v>
      </c>
      <c r="F356" s="174"/>
      <c r="G356" s="180" t="s">
        <v>202</v>
      </c>
      <c r="H356" s="93">
        <v>323</v>
      </c>
      <c r="I356" s="188">
        <f>SUM(I357:I358)</f>
        <v>0</v>
      </c>
      <c r="J356" s="210">
        <f>SUM(J357:J358)</f>
        <v>0</v>
      </c>
      <c r="K356" s="189">
        <f>SUM(K357:K358)</f>
        <v>0</v>
      </c>
      <c r="L356" s="189">
        <f>SUM(L357:L358)</f>
        <v>0</v>
      </c>
    </row>
    <row r="357" spans="1:13" ht="30.75" hidden="1" customHeight="1">
      <c r="A357" s="182">
        <v>3</v>
      </c>
      <c r="B357" s="182">
        <v>3</v>
      </c>
      <c r="C357" s="178">
        <v>2</v>
      </c>
      <c r="D357" s="179">
        <v>4</v>
      </c>
      <c r="E357" s="179">
        <v>1</v>
      </c>
      <c r="F357" s="181">
        <v>1</v>
      </c>
      <c r="G357" s="180" t="s">
        <v>203</v>
      </c>
      <c r="H357" s="93">
        <v>324</v>
      </c>
      <c r="I357" s="185">
        <v>0</v>
      </c>
      <c r="J357" s="185">
        <v>0</v>
      </c>
      <c r="K357" s="185">
        <v>0</v>
      </c>
      <c r="L357" s="185">
        <v>0</v>
      </c>
      <c r="M357" s="84"/>
    </row>
    <row r="358" spans="1:13" hidden="1">
      <c r="A358" s="182">
        <v>3</v>
      </c>
      <c r="B358" s="182">
        <v>3</v>
      </c>
      <c r="C358" s="178">
        <v>2</v>
      </c>
      <c r="D358" s="179">
        <v>4</v>
      </c>
      <c r="E358" s="179">
        <v>1</v>
      </c>
      <c r="F358" s="181">
        <v>2</v>
      </c>
      <c r="G358" s="180" t="s">
        <v>211</v>
      </c>
      <c r="H358" s="93">
        <v>325</v>
      </c>
      <c r="I358" s="185">
        <v>0</v>
      </c>
      <c r="J358" s="185">
        <v>0</v>
      </c>
      <c r="K358" s="185">
        <v>0</v>
      </c>
      <c r="L358" s="185">
        <v>0</v>
      </c>
    </row>
    <row r="359" spans="1:13" hidden="1">
      <c r="A359" s="182">
        <v>3</v>
      </c>
      <c r="B359" s="182">
        <v>3</v>
      </c>
      <c r="C359" s="178">
        <v>2</v>
      </c>
      <c r="D359" s="179">
        <v>5</v>
      </c>
      <c r="E359" s="179"/>
      <c r="F359" s="181"/>
      <c r="G359" s="180" t="s">
        <v>205</v>
      </c>
      <c r="H359" s="93">
        <v>326</v>
      </c>
      <c r="I359" s="167">
        <f t="shared" ref="I359:L360" si="31">I360</f>
        <v>0</v>
      </c>
      <c r="J359" s="208">
        <f t="shared" si="31"/>
        <v>0</v>
      </c>
      <c r="K359" s="168">
        <f t="shared" si="31"/>
        <v>0</v>
      </c>
      <c r="L359" s="168">
        <f t="shared" si="31"/>
        <v>0</v>
      </c>
    </row>
    <row r="360" spans="1:13" hidden="1">
      <c r="A360" s="198">
        <v>3</v>
      </c>
      <c r="B360" s="198">
        <v>3</v>
      </c>
      <c r="C360" s="173">
        <v>2</v>
      </c>
      <c r="D360" s="171">
        <v>5</v>
      </c>
      <c r="E360" s="171">
        <v>1</v>
      </c>
      <c r="F360" s="174"/>
      <c r="G360" s="180" t="s">
        <v>205</v>
      </c>
      <c r="H360" s="93">
        <v>327</v>
      </c>
      <c r="I360" s="188">
        <f t="shared" si="31"/>
        <v>0</v>
      </c>
      <c r="J360" s="210">
        <f t="shared" si="31"/>
        <v>0</v>
      </c>
      <c r="K360" s="189">
        <f t="shared" si="31"/>
        <v>0</v>
      </c>
      <c r="L360" s="189">
        <f t="shared" si="31"/>
        <v>0</v>
      </c>
    </row>
    <row r="361" spans="1:13" hidden="1">
      <c r="A361" s="182">
        <v>3</v>
      </c>
      <c r="B361" s="182">
        <v>3</v>
      </c>
      <c r="C361" s="178">
        <v>2</v>
      </c>
      <c r="D361" s="179">
        <v>5</v>
      </c>
      <c r="E361" s="179">
        <v>1</v>
      </c>
      <c r="F361" s="181">
        <v>1</v>
      </c>
      <c r="G361" s="180" t="s">
        <v>205</v>
      </c>
      <c r="H361" s="93">
        <v>328</v>
      </c>
      <c r="I361" s="230">
        <v>0</v>
      </c>
      <c r="J361" s="230">
        <v>0</v>
      </c>
      <c r="K361" s="230">
        <v>0</v>
      </c>
      <c r="L361" s="229">
        <v>0</v>
      </c>
    </row>
    <row r="362" spans="1:13" ht="30.75" hidden="1" customHeight="1">
      <c r="A362" s="182">
        <v>3</v>
      </c>
      <c r="B362" s="182">
        <v>3</v>
      </c>
      <c r="C362" s="178">
        <v>2</v>
      </c>
      <c r="D362" s="179">
        <v>6</v>
      </c>
      <c r="E362" s="179"/>
      <c r="F362" s="181"/>
      <c r="G362" s="180" t="s">
        <v>176</v>
      </c>
      <c r="H362" s="93">
        <v>329</v>
      </c>
      <c r="I362" s="167">
        <f t="shared" ref="I362:L363" si="32">I363</f>
        <v>0</v>
      </c>
      <c r="J362" s="208">
        <f t="shared" si="32"/>
        <v>0</v>
      </c>
      <c r="K362" s="168">
        <f t="shared" si="32"/>
        <v>0</v>
      </c>
      <c r="L362" s="168">
        <f t="shared" si="32"/>
        <v>0</v>
      </c>
      <c r="M362" s="84"/>
    </row>
    <row r="363" spans="1:13" ht="25.5" hidden="1" customHeight="1">
      <c r="A363" s="182">
        <v>3</v>
      </c>
      <c r="B363" s="182">
        <v>3</v>
      </c>
      <c r="C363" s="178">
        <v>2</v>
      </c>
      <c r="D363" s="179">
        <v>6</v>
      </c>
      <c r="E363" s="179">
        <v>1</v>
      </c>
      <c r="F363" s="181"/>
      <c r="G363" s="180" t="s">
        <v>176</v>
      </c>
      <c r="H363" s="93">
        <v>330</v>
      </c>
      <c r="I363" s="167">
        <f t="shared" si="32"/>
        <v>0</v>
      </c>
      <c r="J363" s="208">
        <f t="shared" si="32"/>
        <v>0</v>
      </c>
      <c r="K363" s="168">
        <f t="shared" si="32"/>
        <v>0</v>
      </c>
      <c r="L363" s="168">
        <f t="shared" si="32"/>
        <v>0</v>
      </c>
      <c r="M363" s="84"/>
    </row>
    <row r="364" spans="1:13" ht="24" hidden="1" customHeight="1">
      <c r="A364" s="190">
        <v>3</v>
      </c>
      <c r="B364" s="190">
        <v>3</v>
      </c>
      <c r="C364" s="191">
        <v>2</v>
      </c>
      <c r="D364" s="192">
        <v>6</v>
      </c>
      <c r="E364" s="192">
        <v>1</v>
      </c>
      <c r="F364" s="194">
        <v>1</v>
      </c>
      <c r="G364" s="193" t="s">
        <v>176</v>
      </c>
      <c r="H364" s="93">
        <v>331</v>
      </c>
      <c r="I364" s="230">
        <v>0</v>
      </c>
      <c r="J364" s="230">
        <v>0</v>
      </c>
      <c r="K364" s="230">
        <v>0</v>
      </c>
      <c r="L364" s="229">
        <v>0</v>
      </c>
      <c r="M364" s="84"/>
    </row>
    <row r="365" spans="1:13" ht="28.5" hidden="1" customHeight="1">
      <c r="A365" s="182">
        <v>3</v>
      </c>
      <c r="B365" s="182">
        <v>3</v>
      </c>
      <c r="C365" s="178">
        <v>2</v>
      </c>
      <c r="D365" s="179">
        <v>7</v>
      </c>
      <c r="E365" s="179"/>
      <c r="F365" s="181"/>
      <c r="G365" s="180" t="s">
        <v>207</v>
      </c>
      <c r="H365" s="93">
        <v>332</v>
      </c>
      <c r="I365" s="167">
        <f>I366</f>
        <v>0</v>
      </c>
      <c r="J365" s="208">
        <f>J366</f>
        <v>0</v>
      </c>
      <c r="K365" s="168">
        <f>K366</f>
        <v>0</v>
      </c>
      <c r="L365" s="168">
        <f>L366</f>
        <v>0</v>
      </c>
      <c r="M365" s="84"/>
    </row>
    <row r="366" spans="1:13" ht="28.5" hidden="1" customHeight="1">
      <c r="A366" s="190">
        <v>3</v>
      </c>
      <c r="B366" s="190">
        <v>3</v>
      </c>
      <c r="C366" s="191">
        <v>2</v>
      </c>
      <c r="D366" s="192">
        <v>7</v>
      </c>
      <c r="E366" s="192">
        <v>1</v>
      </c>
      <c r="F366" s="194"/>
      <c r="G366" s="180" t="s">
        <v>207</v>
      </c>
      <c r="H366" s="93">
        <v>333</v>
      </c>
      <c r="I366" s="167">
        <f>SUM(I367:I368)</f>
        <v>0</v>
      </c>
      <c r="J366" s="167">
        <f>SUM(J367:J368)</f>
        <v>0</v>
      </c>
      <c r="K366" s="167">
        <f>SUM(K367:K368)</f>
        <v>0</v>
      </c>
      <c r="L366" s="167">
        <f>SUM(L367:L368)</f>
        <v>0</v>
      </c>
      <c r="M366" s="84"/>
    </row>
    <row r="367" spans="1:13" ht="27" hidden="1" customHeight="1">
      <c r="A367" s="182">
        <v>3</v>
      </c>
      <c r="B367" s="182">
        <v>3</v>
      </c>
      <c r="C367" s="178">
        <v>2</v>
      </c>
      <c r="D367" s="179">
        <v>7</v>
      </c>
      <c r="E367" s="179">
        <v>1</v>
      </c>
      <c r="F367" s="181">
        <v>1</v>
      </c>
      <c r="G367" s="180" t="s">
        <v>208</v>
      </c>
      <c r="H367" s="93">
        <v>334</v>
      </c>
      <c r="I367" s="230">
        <v>0</v>
      </c>
      <c r="J367" s="230">
        <v>0</v>
      </c>
      <c r="K367" s="230">
        <v>0</v>
      </c>
      <c r="L367" s="229">
        <v>0</v>
      </c>
      <c r="M367" s="84"/>
    </row>
    <row r="368" spans="1:13" ht="30" hidden="1" customHeight="1">
      <c r="A368" s="182">
        <v>3</v>
      </c>
      <c r="B368" s="182">
        <v>3</v>
      </c>
      <c r="C368" s="178">
        <v>2</v>
      </c>
      <c r="D368" s="179">
        <v>7</v>
      </c>
      <c r="E368" s="179">
        <v>1</v>
      </c>
      <c r="F368" s="181">
        <v>2</v>
      </c>
      <c r="G368" s="180" t="s">
        <v>209</v>
      </c>
      <c r="H368" s="93">
        <v>335</v>
      </c>
      <c r="I368" s="185">
        <v>0</v>
      </c>
      <c r="J368" s="185">
        <v>0</v>
      </c>
      <c r="K368" s="185">
        <v>0</v>
      </c>
      <c r="L368" s="185">
        <v>0</v>
      </c>
      <c r="M368" s="84"/>
    </row>
    <row r="369" spans="1:13" ht="39.75" customHeight="1">
      <c r="A369" s="149"/>
      <c r="B369" s="149"/>
      <c r="C369" s="150"/>
      <c r="D369" s="246"/>
      <c r="E369" s="247"/>
      <c r="F369" s="248"/>
      <c r="G369" s="249" t="s">
        <v>212</v>
      </c>
      <c r="H369" s="93">
        <v>336</v>
      </c>
      <c r="I369" s="218">
        <f>SUM(I34+I185)</f>
        <v>103500</v>
      </c>
      <c r="J369" s="218">
        <f>SUM(J34+J185)</f>
        <v>103500</v>
      </c>
      <c r="K369" s="218">
        <f>SUM(K34+K185)</f>
        <v>100744.39</v>
      </c>
      <c r="L369" s="218">
        <f>SUM(L34+L185)</f>
        <v>100744.39</v>
      </c>
      <c r="M369" s="84"/>
    </row>
    <row r="370" spans="1:13" ht="18.75" customHeight="1">
      <c r="G370" s="169"/>
      <c r="H370" s="93"/>
      <c r="I370" s="250"/>
      <c r="J370" s="254"/>
      <c r="K370" s="254"/>
      <c r="L370" s="254"/>
    </row>
    <row r="371" spans="1:13" ht="23.25" customHeight="1">
      <c r="A371" s="491" t="s">
        <v>252</v>
      </c>
      <c r="B371" s="491"/>
      <c r="C371" s="491"/>
      <c r="D371" s="491"/>
      <c r="E371" s="491"/>
      <c r="F371" s="491"/>
      <c r="G371" s="491"/>
      <c r="H371" s="252"/>
      <c r="I371" s="253"/>
      <c r="J371" s="492" t="s">
        <v>213</v>
      </c>
      <c r="K371" s="492"/>
      <c r="L371" s="492"/>
    </row>
    <row r="372" spans="1:13" ht="18.75" customHeight="1">
      <c r="A372" s="255"/>
      <c r="B372" s="255"/>
      <c r="C372" s="255"/>
      <c r="D372" s="493" t="s">
        <v>423</v>
      </c>
      <c r="E372" s="493"/>
      <c r="F372" s="493"/>
      <c r="G372" s="493"/>
      <c r="I372" s="127" t="s">
        <v>214</v>
      </c>
      <c r="K372" s="494" t="s">
        <v>215</v>
      </c>
      <c r="L372" s="494"/>
    </row>
    <row r="373" spans="1:13" ht="12.75" customHeight="1">
      <c r="I373" s="101"/>
      <c r="K373" s="101"/>
      <c r="L373" s="101"/>
    </row>
    <row r="374" spans="1:13" ht="15.75" customHeight="1">
      <c r="A374" s="491" t="s">
        <v>216</v>
      </c>
      <c r="B374" s="491"/>
      <c r="C374" s="491"/>
      <c r="D374" s="491"/>
      <c r="E374" s="491"/>
      <c r="F374" s="491"/>
      <c r="G374" s="491"/>
      <c r="I374" s="101"/>
      <c r="J374" s="495" t="s">
        <v>217</v>
      </c>
      <c r="K374" s="495"/>
      <c r="L374" s="495"/>
    </row>
    <row r="375" spans="1:13" ht="33.75" customHeight="1">
      <c r="D375" s="496" t="s">
        <v>424</v>
      </c>
      <c r="E375" s="476"/>
      <c r="F375" s="476"/>
      <c r="G375" s="476"/>
      <c r="H375" s="138"/>
      <c r="I375" s="102" t="s">
        <v>214</v>
      </c>
      <c r="K375" s="494" t="s">
        <v>215</v>
      </c>
      <c r="L375" s="494"/>
    </row>
    <row r="376" spans="1:13" ht="7.5" customHeight="1"/>
    <row r="377" spans="1:13" ht="8.25" customHeight="1">
      <c r="H377" s="128" t="s">
        <v>218</v>
      </c>
    </row>
  </sheetData>
  <mergeCells count="32">
    <mergeCell ref="J1:L1"/>
    <mergeCell ref="J2:L2"/>
    <mergeCell ref="A10:L10"/>
    <mergeCell ref="G15:K15"/>
    <mergeCell ref="G19:K19"/>
    <mergeCell ref="A7:L7"/>
    <mergeCell ref="A9:L9"/>
    <mergeCell ref="G12:K12"/>
    <mergeCell ref="A13:L13"/>
    <mergeCell ref="G14:K14"/>
    <mergeCell ref="B16:L16"/>
    <mergeCell ref="G18:K18"/>
    <mergeCell ref="E21:K21"/>
    <mergeCell ref="A22:L22"/>
    <mergeCell ref="G31:G32"/>
    <mergeCell ref="H31:H32"/>
    <mergeCell ref="I31:J31"/>
    <mergeCell ref="K31:K32"/>
    <mergeCell ref="L31:L32"/>
    <mergeCell ref="A27:I27"/>
    <mergeCell ref="A26:I26"/>
    <mergeCell ref="G29:H29"/>
    <mergeCell ref="A31:F32"/>
    <mergeCell ref="A374:G374"/>
    <mergeCell ref="J374:L374"/>
    <mergeCell ref="D375:G375"/>
    <mergeCell ref="K375:L375"/>
    <mergeCell ref="A33:F33"/>
    <mergeCell ref="A371:G371"/>
    <mergeCell ref="J371:L371"/>
    <mergeCell ref="D372:G372"/>
    <mergeCell ref="K372:L37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323B66-1307-4C58-B055-8CD1712432B1}">
  <sheetPr>
    <pageSetUpPr fitToPage="1"/>
  </sheetPr>
  <dimension ref="A1:R377"/>
  <sheetViews>
    <sheetView showZeros="0" topLeftCell="A42" zoomScaleNormal="100" workbookViewId="0">
      <selection activeCell="U373" sqref="U373"/>
    </sheetView>
  </sheetViews>
  <sheetFormatPr defaultColWidth="9.140625" defaultRowHeight="12.75"/>
  <cols>
    <col min="1" max="4" width="2" style="128" customWidth="1"/>
    <col min="5" max="5" width="2.140625" style="128" customWidth="1"/>
    <col min="6" max="6" width="3.5703125" style="281" customWidth="1"/>
    <col min="7" max="7" width="34.28515625" style="128" customWidth="1"/>
    <col min="8" max="8" width="4.7109375" style="128" customWidth="1"/>
    <col min="9" max="12" width="12.85546875" style="128" customWidth="1"/>
    <col min="13" max="13" width="0.140625" style="128" hidden="1" customWidth="1"/>
    <col min="14" max="14" width="6.140625" style="128" hidden="1" customWidth="1"/>
    <col min="15" max="15" width="8.85546875" style="128" hidden="1" customWidth="1"/>
    <col min="16" max="16" width="9.140625" style="128"/>
    <col min="17" max="17" width="6.140625" style="128" customWidth="1"/>
    <col min="18" max="18" width="9.140625" style="128"/>
    <col min="19" max="16384" width="9.140625" style="84"/>
  </cols>
  <sheetData>
    <row r="1" spans="1:17" ht="24.75" customHeight="1">
      <c r="G1" s="85"/>
      <c r="H1" s="86"/>
      <c r="I1" s="103"/>
      <c r="J1" s="479" t="s">
        <v>0</v>
      </c>
      <c r="K1" s="479"/>
      <c r="L1" s="479"/>
      <c r="M1" s="87"/>
      <c r="N1" s="283"/>
      <c r="O1" s="283"/>
      <c r="P1" s="283"/>
      <c r="Q1" s="283"/>
    </row>
    <row r="2" spans="1:17" ht="13.5" customHeight="1">
      <c r="H2" s="86"/>
      <c r="I2" s="104"/>
      <c r="J2" s="480" t="s">
        <v>1</v>
      </c>
      <c r="K2" s="480"/>
      <c r="L2" s="480"/>
      <c r="M2" s="87"/>
      <c r="N2" s="283"/>
      <c r="O2" s="283"/>
      <c r="P2" s="283"/>
      <c r="Q2" s="88"/>
    </row>
    <row r="3" spans="1:17" ht="5.25" customHeight="1">
      <c r="H3" s="130"/>
      <c r="I3" s="283"/>
      <c r="J3" s="283"/>
      <c r="K3" s="131"/>
      <c r="L3" s="131"/>
      <c r="M3" s="87"/>
      <c r="N3" s="283"/>
      <c r="O3" s="283"/>
      <c r="P3" s="283"/>
      <c r="Q3" s="88"/>
    </row>
    <row r="4" spans="1:17" ht="6" customHeight="1">
      <c r="G4" s="89" t="s">
        <v>2</v>
      </c>
      <c r="H4" s="86"/>
      <c r="J4" s="131"/>
      <c r="K4" s="131"/>
      <c r="L4" s="131"/>
      <c r="M4" s="87"/>
      <c r="N4" s="283"/>
      <c r="O4" s="283"/>
      <c r="P4" s="283"/>
      <c r="Q4" s="88"/>
    </row>
    <row r="5" spans="1:17" ht="5.25" customHeight="1">
      <c r="H5" s="86"/>
      <c r="J5" s="131"/>
      <c r="K5" s="131"/>
      <c r="L5" s="131"/>
      <c r="M5" s="87"/>
      <c r="N5" s="283"/>
      <c r="O5" s="283"/>
      <c r="P5" s="283"/>
      <c r="Q5" s="88"/>
    </row>
    <row r="6" spans="1:17" ht="3.75" customHeight="1">
      <c r="H6" s="86"/>
      <c r="J6" s="132"/>
      <c r="K6" s="131"/>
      <c r="L6" s="131"/>
      <c r="M6" s="87"/>
      <c r="N6" s="283"/>
      <c r="O6" s="283"/>
      <c r="P6" s="283"/>
    </row>
    <row r="7" spans="1:17" ht="36.75" customHeight="1">
      <c r="A7" s="482" t="s">
        <v>406</v>
      </c>
      <c r="B7" s="482"/>
      <c r="C7" s="482"/>
      <c r="D7" s="482"/>
      <c r="E7" s="482"/>
      <c r="F7" s="482"/>
      <c r="G7" s="482"/>
      <c r="H7" s="482"/>
      <c r="I7" s="482"/>
      <c r="J7" s="482"/>
      <c r="K7" s="482"/>
      <c r="L7" s="482"/>
      <c r="M7" s="133"/>
      <c r="N7" s="133"/>
      <c r="O7" s="133"/>
      <c r="P7" s="133"/>
      <c r="Q7" s="133"/>
    </row>
    <row r="8" spans="1:17" ht="12" customHeight="1">
      <c r="G8" s="133"/>
      <c r="H8" s="134"/>
      <c r="I8" s="134"/>
      <c r="J8" s="135"/>
      <c r="K8" s="135"/>
      <c r="L8" s="100"/>
      <c r="M8" s="87"/>
    </row>
    <row r="9" spans="1:17" ht="18" customHeight="1">
      <c r="A9" s="483" t="s">
        <v>3</v>
      </c>
      <c r="B9" s="483"/>
      <c r="C9" s="483"/>
      <c r="D9" s="483"/>
      <c r="E9" s="483"/>
      <c r="F9" s="483"/>
      <c r="G9" s="483"/>
      <c r="H9" s="483"/>
      <c r="I9" s="483"/>
      <c r="J9" s="483"/>
      <c r="K9" s="483"/>
      <c r="L9" s="483"/>
      <c r="M9" s="87"/>
    </row>
    <row r="10" spans="1:17" ht="18.75" customHeight="1">
      <c r="A10" s="481" t="s">
        <v>4</v>
      </c>
      <c r="B10" s="475"/>
      <c r="C10" s="475"/>
      <c r="D10" s="475"/>
      <c r="E10" s="475"/>
      <c r="F10" s="475"/>
      <c r="G10" s="475"/>
      <c r="H10" s="475"/>
      <c r="I10" s="475"/>
      <c r="J10" s="475"/>
      <c r="K10" s="475"/>
      <c r="L10" s="475"/>
      <c r="M10" s="87"/>
    </row>
    <row r="11" spans="1:17" ht="7.5" customHeight="1">
      <c r="A11" s="282"/>
      <c r="B11" s="283"/>
      <c r="C11" s="283"/>
      <c r="D11" s="283"/>
      <c r="E11" s="283"/>
      <c r="F11" s="283"/>
      <c r="G11" s="283"/>
      <c r="H11" s="283"/>
      <c r="I11" s="283"/>
      <c r="J11" s="283"/>
      <c r="K11" s="283"/>
      <c r="L11" s="283"/>
      <c r="M11" s="87"/>
    </row>
    <row r="12" spans="1:17" ht="14.25" customHeight="1">
      <c r="A12" s="282"/>
      <c r="B12" s="283"/>
      <c r="C12" s="283"/>
      <c r="D12" s="283"/>
      <c r="E12" s="283"/>
      <c r="F12" s="283"/>
      <c r="G12" s="471" t="s">
        <v>407</v>
      </c>
      <c r="H12" s="471"/>
      <c r="I12" s="471"/>
      <c r="J12" s="471"/>
      <c r="K12" s="471"/>
      <c r="L12" s="283"/>
      <c r="M12" s="87"/>
    </row>
    <row r="13" spans="1:17" ht="16.5" customHeight="1">
      <c r="A13" s="472" t="s">
        <v>408</v>
      </c>
      <c r="B13" s="472"/>
      <c r="C13" s="472"/>
      <c r="D13" s="472"/>
      <c r="E13" s="472"/>
      <c r="F13" s="472"/>
      <c r="G13" s="472"/>
      <c r="H13" s="472"/>
      <c r="I13" s="472"/>
      <c r="J13" s="472"/>
      <c r="K13" s="472"/>
      <c r="L13" s="472"/>
      <c r="M13" s="87"/>
      <c r="P13" s="128" t="s">
        <v>5</v>
      </c>
    </row>
    <row r="14" spans="1:17" ht="15.75" customHeight="1">
      <c r="G14" s="473" t="s">
        <v>409</v>
      </c>
      <c r="H14" s="473"/>
      <c r="I14" s="473"/>
      <c r="J14" s="473"/>
      <c r="K14" s="473"/>
      <c r="M14" s="87"/>
    </row>
    <row r="15" spans="1:17" ht="12" customHeight="1">
      <c r="G15" s="474" t="s">
        <v>410</v>
      </c>
      <c r="H15" s="474"/>
      <c r="I15" s="474"/>
      <c r="J15" s="474"/>
      <c r="K15" s="474"/>
    </row>
    <row r="16" spans="1:17" ht="12" customHeight="1">
      <c r="B16" s="472" t="s">
        <v>6</v>
      </c>
      <c r="C16" s="472"/>
      <c r="D16" s="472"/>
      <c r="E16" s="472"/>
      <c r="F16" s="472"/>
      <c r="G16" s="472"/>
      <c r="H16" s="472"/>
      <c r="I16" s="472"/>
      <c r="J16" s="472"/>
      <c r="K16" s="472"/>
      <c r="L16" s="472"/>
    </row>
    <row r="17" spans="1:13" ht="12" customHeight="1"/>
    <row r="18" spans="1:13" ht="12.75" customHeight="1">
      <c r="G18" s="473" t="s">
        <v>411</v>
      </c>
      <c r="H18" s="473"/>
      <c r="I18" s="473"/>
      <c r="J18" s="473"/>
      <c r="K18" s="473"/>
    </row>
    <row r="19" spans="1:13" ht="11.25" customHeight="1">
      <c r="G19" s="475" t="s">
        <v>7</v>
      </c>
      <c r="H19" s="475"/>
      <c r="I19" s="475"/>
      <c r="J19" s="475"/>
      <c r="K19" s="475"/>
    </row>
    <row r="20" spans="1:13" ht="11.25" customHeight="1">
      <c r="G20" s="283"/>
      <c r="H20" s="283"/>
      <c r="I20" s="283"/>
      <c r="J20" s="283"/>
      <c r="K20" s="283"/>
    </row>
    <row r="21" spans="1:13">
      <c r="E21" s="477" t="s">
        <v>8</v>
      </c>
      <c r="F21" s="477"/>
      <c r="G21" s="477"/>
      <c r="H21" s="477"/>
      <c r="I21" s="477"/>
      <c r="J21" s="477"/>
      <c r="K21" s="477"/>
    </row>
    <row r="22" spans="1:13" ht="12" customHeight="1">
      <c r="A22" s="478" t="s">
        <v>9</v>
      </c>
      <c r="B22" s="478"/>
      <c r="C22" s="478"/>
      <c r="D22" s="478"/>
      <c r="E22" s="478"/>
      <c r="F22" s="478"/>
      <c r="G22" s="478"/>
      <c r="H22" s="478"/>
      <c r="I22" s="478"/>
      <c r="J22" s="478"/>
      <c r="K22" s="478"/>
      <c r="L22" s="478"/>
      <c r="M22" s="139"/>
    </row>
    <row r="23" spans="1:13" ht="12" customHeight="1">
      <c r="F23" s="128"/>
      <c r="J23" s="91"/>
      <c r="K23" s="100"/>
      <c r="L23" s="92" t="s">
        <v>10</v>
      </c>
      <c r="M23" s="139"/>
    </row>
    <row r="24" spans="1:13" ht="11.25" customHeight="1">
      <c r="F24" s="128"/>
      <c r="J24" s="140" t="s">
        <v>11</v>
      </c>
      <c r="K24" s="130"/>
      <c r="L24" s="141"/>
      <c r="M24" s="139"/>
    </row>
    <row r="25" spans="1:13" ht="12" customHeight="1">
      <c r="E25" s="283"/>
      <c r="F25" s="285"/>
      <c r="I25" s="300"/>
      <c r="J25" s="300"/>
      <c r="K25" s="144" t="s">
        <v>12</v>
      </c>
      <c r="L25" s="141"/>
      <c r="M25" s="139"/>
    </row>
    <row r="26" spans="1:13" ht="29.1" customHeight="1">
      <c r="A26" s="476" t="s">
        <v>219</v>
      </c>
      <c r="B26" s="476"/>
      <c r="C26" s="476"/>
      <c r="D26" s="476"/>
      <c r="E26" s="476"/>
      <c r="F26" s="476"/>
      <c r="G26" s="476"/>
      <c r="H26" s="476"/>
      <c r="I26" s="476"/>
      <c r="K26" s="144" t="s">
        <v>14</v>
      </c>
      <c r="L26" s="145" t="s">
        <v>15</v>
      </c>
      <c r="M26" s="139"/>
    </row>
    <row r="27" spans="1:13" ht="12" customHeight="1">
      <c r="A27" s="476" t="s">
        <v>13</v>
      </c>
      <c r="B27" s="476"/>
      <c r="C27" s="476"/>
      <c r="D27" s="476"/>
      <c r="E27" s="476"/>
      <c r="F27" s="476"/>
      <c r="G27" s="476"/>
      <c r="H27" s="476"/>
      <c r="I27" s="476"/>
      <c r="J27" s="287" t="s">
        <v>17</v>
      </c>
      <c r="K27" s="147" t="s">
        <v>18</v>
      </c>
      <c r="L27" s="141"/>
      <c r="M27" s="139"/>
    </row>
    <row r="28" spans="1:13" ht="12.75" customHeight="1">
      <c r="F28" s="128"/>
      <c r="G28" s="148" t="s">
        <v>19</v>
      </c>
      <c r="H28" s="149" t="s">
        <v>20</v>
      </c>
      <c r="I28" s="150"/>
      <c r="J28" s="151"/>
      <c r="K28" s="141"/>
      <c r="L28" s="141"/>
      <c r="M28" s="139"/>
    </row>
    <row r="29" spans="1:13" ht="13.5" customHeight="1">
      <c r="F29" s="128"/>
      <c r="G29" s="460" t="s">
        <v>21</v>
      </c>
      <c r="H29" s="460"/>
      <c r="I29" s="153" t="s">
        <v>22</v>
      </c>
      <c r="J29" s="154" t="s">
        <v>23</v>
      </c>
      <c r="K29" s="155" t="s">
        <v>24</v>
      </c>
      <c r="L29" s="155" t="s">
        <v>25</v>
      </c>
      <c r="M29" s="139"/>
    </row>
    <row r="30" spans="1:13" ht="14.25" customHeight="1">
      <c r="A30" s="156" t="s">
        <v>26</v>
      </c>
      <c r="B30" s="156"/>
      <c r="C30" s="156"/>
      <c r="D30" s="156"/>
      <c r="E30" s="156"/>
      <c r="F30" s="157"/>
      <c r="G30" s="158"/>
      <c r="I30" s="158"/>
      <c r="J30" s="158"/>
      <c r="K30" s="158"/>
      <c r="L30" s="159" t="s">
        <v>27</v>
      </c>
      <c r="M30" s="160"/>
    </row>
    <row r="31" spans="1:13" ht="24" customHeight="1">
      <c r="A31" s="461" t="s">
        <v>28</v>
      </c>
      <c r="B31" s="462"/>
      <c r="C31" s="462"/>
      <c r="D31" s="462"/>
      <c r="E31" s="462"/>
      <c r="F31" s="462"/>
      <c r="G31" s="465" t="s">
        <v>29</v>
      </c>
      <c r="H31" s="467" t="s">
        <v>30</v>
      </c>
      <c r="I31" s="469" t="s">
        <v>31</v>
      </c>
      <c r="J31" s="470"/>
      <c r="K31" s="487" t="s">
        <v>32</v>
      </c>
      <c r="L31" s="489" t="s">
        <v>33</v>
      </c>
      <c r="M31" s="160"/>
    </row>
    <row r="32" spans="1:13" ht="46.5" customHeight="1">
      <c r="A32" s="463"/>
      <c r="B32" s="464"/>
      <c r="C32" s="464"/>
      <c r="D32" s="464"/>
      <c r="E32" s="464"/>
      <c r="F32" s="464"/>
      <c r="G32" s="466"/>
      <c r="H32" s="468"/>
      <c r="I32" s="161" t="s">
        <v>34</v>
      </c>
      <c r="J32" s="162" t="s">
        <v>35</v>
      </c>
      <c r="K32" s="488"/>
      <c r="L32" s="490"/>
    </row>
    <row r="33" spans="1:18" ht="11.25" customHeight="1">
      <c r="A33" s="484" t="s">
        <v>36</v>
      </c>
      <c r="B33" s="485"/>
      <c r="C33" s="485"/>
      <c r="D33" s="485"/>
      <c r="E33" s="485"/>
      <c r="F33" s="486"/>
      <c r="G33" s="93">
        <v>2</v>
      </c>
      <c r="H33" s="94">
        <v>3</v>
      </c>
      <c r="I33" s="95" t="s">
        <v>37</v>
      </c>
      <c r="J33" s="96" t="s">
        <v>38</v>
      </c>
      <c r="K33" s="97">
        <v>6</v>
      </c>
      <c r="L33" s="97">
        <v>7</v>
      </c>
    </row>
    <row r="34" spans="1:18" s="169" customFormat="1" ht="14.25" customHeight="1">
      <c r="A34" s="163">
        <v>2</v>
      </c>
      <c r="B34" s="163"/>
      <c r="C34" s="164"/>
      <c r="D34" s="165"/>
      <c r="E34" s="163"/>
      <c r="F34" s="166"/>
      <c r="G34" s="165" t="s">
        <v>39</v>
      </c>
      <c r="H34" s="93">
        <v>1</v>
      </c>
      <c r="I34" s="167">
        <f>SUM(I35+I46+I66+I87+I94+I114+I140+I159+I169)</f>
        <v>17900</v>
      </c>
      <c r="J34" s="167">
        <f>SUM(J35+J46+J66+J87+J94+J114+J140+J159+J169)</f>
        <v>17900</v>
      </c>
      <c r="K34" s="168">
        <f>SUM(K35+K46+K66+K87+K94+K114+K140+K159+K169)</f>
        <v>13998.05</v>
      </c>
      <c r="L34" s="167">
        <f>SUM(L35+L46+L66+L87+L94+L114+L140+L159+L169)</f>
        <v>13998.05</v>
      </c>
    </row>
    <row r="35" spans="1:18" ht="16.5" customHeight="1">
      <c r="A35" s="163">
        <v>2</v>
      </c>
      <c r="B35" s="170">
        <v>1</v>
      </c>
      <c r="C35" s="171"/>
      <c r="D35" s="172"/>
      <c r="E35" s="173"/>
      <c r="F35" s="174"/>
      <c r="G35" s="175" t="s">
        <v>40</v>
      </c>
      <c r="H35" s="93">
        <v>2</v>
      </c>
      <c r="I35" s="167">
        <f>SUM(I36+I42)</f>
        <v>8600</v>
      </c>
      <c r="J35" s="167">
        <f>SUM(J36+J42)</f>
        <v>8600</v>
      </c>
      <c r="K35" s="176">
        <f>SUM(K36+K42)</f>
        <v>6383.52</v>
      </c>
      <c r="L35" s="177">
        <f>SUM(L36+L42)</f>
        <v>6383.52</v>
      </c>
      <c r="M35" s="84"/>
    </row>
    <row r="36" spans="1:18" ht="14.25" customHeight="1">
      <c r="A36" s="178">
        <v>2</v>
      </c>
      <c r="B36" s="178">
        <v>1</v>
      </c>
      <c r="C36" s="179">
        <v>1</v>
      </c>
      <c r="D36" s="180"/>
      <c r="E36" s="178"/>
      <c r="F36" s="181"/>
      <c r="G36" s="180" t="s">
        <v>41</v>
      </c>
      <c r="H36" s="93">
        <v>3</v>
      </c>
      <c r="I36" s="167">
        <f>SUM(I37)</f>
        <v>8400</v>
      </c>
      <c r="J36" s="167">
        <f>SUM(J37)</f>
        <v>8400</v>
      </c>
      <c r="K36" s="168">
        <f>SUM(K37)</f>
        <v>6254.46</v>
      </c>
      <c r="L36" s="167">
        <f>SUM(L37)</f>
        <v>6254.46</v>
      </c>
      <c r="M36" s="84"/>
    </row>
    <row r="37" spans="1:18" ht="13.5" customHeight="1">
      <c r="A37" s="182">
        <v>2</v>
      </c>
      <c r="B37" s="178">
        <v>1</v>
      </c>
      <c r="C37" s="179">
        <v>1</v>
      </c>
      <c r="D37" s="180">
        <v>1</v>
      </c>
      <c r="E37" s="178"/>
      <c r="F37" s="181"/>
      <c r="G37" s="180" t="s">
        <v>41</v>
      </c>
      <c r="H37" s="93">
        <v>4</v>
      </c>
      <c r="I37" s="167">
        <f>SUM(I38+I40)</f>
        <v>8400</v>
      </c>
      <c r="J37" s="167">
        <f>SUM(J38+J40)</f>
        <v>8400</v>
      </c>
      <c r="K37" s="167">
        <f>SUM(K38+K40)</f>
        <v>6254.46</v>
      </c>
      <c r="L37" s="167">
        <f>SUM(L38+L40)</f>
        <v>6254.46</v>
      </c>
      <c r="M37" s="84"/>
      <c r="Q37" s="98"/>
    </row>
    <row r="38" spans="1:18" ht="14.25" customHeight="1">
      <c r="A38" s="182">
        <v>2</v>
      </c>
      <c r="B38" s="178">
        <v>1</v>
      </c>
      <c r="C38" s="179">
        <v>1</v>
      </c>
      <c r="D38" s="180">
        <v>1</v>
      </c>
      <c r="E38" s="178">
        <v>1</v>
      </c>
      <c r="F38" s="181"/>
      <c r="G38" s="180" t="s">
        <v>42</v>
      </c>
      <c r="H38" s="93">
        <v>5</v>
      </c>
      <c r="I38" s="168">
        <f>SUM(I39)</f>
        <v>8400</v>
      </c>
      <c r="J38" s="168">
        <f>SUM(J39)</f>
        <v>8400</v>
      </c>
      <c r="K38" s="168">
        <f>SUM(K39)</f>
        <v>6254.46</v>
      </c>
      <c r="L38" s="168">
        <f>SUM(L39)</f>
        <v>6254.46</v>
      </c>
      <c r="M38" s="84"/>
      <c r="Q38" s="98"/>
    </row>
    <row r="39" spans="1:18" ht="14.25" customHeight="1">
      <c r="A39" s="182">
        <v>2</v>
      </c>
      <c r="B39" s="178">
        <v>1</v>
      </c>
      <c r="C39" s="179">
        <v>1</v>
      </c>
      <c r="D39" s="180">
        <v>1</v>
      </c>
      <c r="E39" s="178">
        <v>1</v>
      </c>
      <c r="F39" s="181">
        <v>1</v>
      </c>
      <c r="G39" s="180" t="s">
        <v>42</v>
      </c>
      <c r="H39" s="93">
        <v>6</v>
      </c>
      <c r="I39" s="183">
        <v>8400</v>
      </c>
      <c r="J39" s="184">
        <v>8400</v>
      </c>
      <c r="K39" s="184">
        <v>6254.46</v>
      </c>
      <c r="L39" s="184">
        <v>6254.46</v>
      </c>
      <c r="M39" s="84"/>
      <c r="Q39" s="98"/>
    </row>
    <row r="40" spans="1:18" ht="12.75" hidden="1" customHeight="1">
      <c r="A40" s="182">
        <v>2</v>
      </c>
      <c r="B40" s="178">
        <v>1</v>
      </c>
      <c r="C40" s="179">
        <v>1</v>
      </c>
      <c r="D40" s="180">
        <v>1</v>
      </c>
      <c r="E40" s="178">
        <v>2</v>
      </c>
      <c r="F40" s="181"/>
      <c r="G40" s="180" t="s">
        <v>43</v>
      </c>
      <c r="H40" s="93">
        <v>7</v>
      </c>
      <c r="I40" s="168">
        <f>I41</f>
        <v>0</v>
      </c>
      <c r="J40" s="168">
        <f>J41</f>
        <v>0</v>
      </c>
      <c r="K40" s="168">
        <f>K41</f>
        <v>0</v>
      </c>
      <c r="L40" s="168">
        <f>L41</f>
        <v>0</v>
      </c>
      <c r="M40" s="84"/>
      <c r="Q40" s="98"/>
    </row>
    <row r="41" spans="1:18" ht="12.75" hidden="1" customHeight="1">
      <c r="A41" s="182">
        <v>2</v>
      </c>
      <c r="B41" s="178">
        <v>1</v>
      </c>
      <c r="C41" s="179">
        <v>1</v>
      </c>
      <c r="D41" s="180">
        <v>1</v>
      </c>
      <c r="E41" s="178">
        <v>2</v>
      </c>
      <c r="F41" s="181">
        <v>1</v>
      </c>
      <c r="G41" s="180" t="s">
        <v>43</v>
      </c>
      <c r="H41" s="93">
        <v>8</v>
      </c>
      <c r="I41" s="184">
        <v>0</v>
      </c>
      <c r="J41" s="185">
        <v>0</v>
      </c>
      <c r="K41" s="184">
        <v>0</v>
      </c>
      <c r="L41" s="185">
        <v>0</v>
      </c>
      <c r="M41" s="84"/>
      <c r="Q41" s="98"/>
    </row>
    <row r="42" spans="1:18" ht="13.5" customHeight="1">
      <c r="A42" s="182">
        <v>2</v>
      </c>
      <c r="B42" s="178">
        <v>1</v>
      </c>
      <c r="C42" s="179">
        <v>2</v>
      </c>
      <c r="D42" s="180"/>
      <c r="E42" s="178"/>
      <c r="F42" s="181"/>
      <c r="G42" s="180" t="s">
        <v>44</v>
      </c>
      <c r="H42" s="93">
        <v>9</v>
      </c>
      <c r="I42" s="168">
        <f t="shared" ref="I42:L44" si="0">I43</f>
        <v>200</v>
      </c>
      <c r="J42" s="167">
        <f t="shared" si="0"/>
        <v>200</v>
      </c>
      <c r="K42" s="168">
        <f t="shared" si="0"/>
        <v>129.06</v>
      </c>
      <c r="L42" s="167">
        <f t="shared" si="0"/>
        <v>129.06</v>
      </c>
      <c r="M42" s="84"/>
      <c r="Q42" s="98"/>
    </row>
    <row r="43" spans="1:18">
      <c r="A43" s="182">
        <v>2</v>
      </c>
      <c r="B43" s="178">
        <v>1</v>
      </c>
      <c r="C43" s="179">
        <v>2</v>
      </c>
      <c r="D43" s="180">
        <v>1</v>
      </c>
      <c r="E43" s="178"/>
      <c r="F43" s="181"/>
      <c r="G43" s="180" t="s">
        <v>44</v>
      </c>
      <c r="H43" s="93">
        <v>10</v>
      </c>
      <c r="I43" s="168">
        <f t="shared" si="0"/>
        <v>200</v>
      </c>
      <c r="J43" s="167">
        <f t="shared" si="0"/>
        <v>200</v>
      </c>
      <c r="K43" s="167">
        <f t="shared" si="0"/>
        <v>129.06</v>
      </c>
      <c r="L43" s="167">
        <f t="shared" si="0"/>
        <v>129.06</v>
      </c>
    </row>
    <row r="44" spans="1:18" ht="13.5" customHeight="1">
      <c r="A44" s="182">
        <v>2</v>
      </c>
      <c r="B44" s="178">
        <v>1</v>
      </c>
      <c r="C44" s="179">
        <v>2</v>
      </c>
      <c r="D44" s="180">
        <v>1</v>
      </c>
      <c r="E44" s="178">
        <v>1</v>
      </c>
      <c r="F44" s="181"/>
      <c r="G44" s="180" t="s">
        <v>44</v>
      </c>
      <c r="H44" s="93">
        <v>11</v>
      </c>
      <c r="I44" s="167">
        <f t="shared" si="0"/>
        <v>200</v>
      </c>
      <c r="J44" s="167">
        <f t="shared" si="0"/>
        <v>200</v>
      </c>
      <c r="K44" s="167">
        <f t="shared" si="0"/>
        <v>129.06</v>
      </c>
      <c r="L44" s="167">
        <f t="shared" si="0"/>
        <v>129.06</v>
      </c>
      <c r="M44" s="84"/>
      <c r="Q44" s="98"/>
    </row>
    <row r="45" spans="1:18" ht="14.25" customHeight="1">
      <c r="A45" s="182">
        <v>2</v>
      </c>
      <c r="B45" s="178">
        <v>1</v>
      </c>
      <c r="C45" s="179">
        <v>2</v>
      </c>
      <c r="D45" s="180">
        <v>1</v>
      </c>
      <c r="E45" s="178">
        <v>1</v>
      </c>
      <c r="F45" s="181">
        <v>1</v>
      </c>
      <c r="G45" s="180" t="s">
        <v>44</v>
      </c>
      <c r="H45" s="93">
        <v>12</v>
      </c>
      <c r="I45" s="185">
        <v>200</v>
      </c>
      <c r="J45" s="184">
        <v>200</v>
      </c>
      <c r="K45" s="184">
        <v>129.06</v>
      </c>
      <c r="L45" s="184">
        <v>129.06</v>
      </c>
      <c r="M45" s="84"/>
      <c r="Q45" s="98"/>
    </row>
    <row r="46" spans="1:18" ht="26.25" customHeight="1">
      <c r="A46" s="186">
        <v>2</v>
      </c>
      <c r="B46" s="187">
        <v>2</v>
      </c>
      <c r="C46" s="171"/>
      <c r="D46" s="172"/>
      <c r="E46" s="173"/>
      <c r="F46" s="174"/>
      <c r="G46" s="175" t="s">
        <v>45</v>
      </c>
      <c r="H46" s="93">
        <v>13</v>
      </c>
      <c r="I46" s="188">
        <f t="shared" ref="I46:L48" si="1">I47</f>
        <v>9300</v>
      </c>
      <c r="J46" s="189">
        <f t="shared" si="1"/>
        <v>9300</v>
      </c>
      <c r="K46" s="188">
        <f t="shared" si="1"/>
        <v>7614.53</v>
      </c>
      <c r="L46" s="188">
        <f t="shared" si="1"/>
        <v>7614.53</v>
      </c>
      <c r="M46" s="84"/>
    </row>
    <row r="47" spans="1:18" ht="27" customHeight="1">
      <c r="A47" s="182">
        <v>2</v>
      </c>
      <c r="B47" s="178">
        <v>2</v>
      </c>
      <c r="C47" s="179">
        <v>1</v>
      </c>
      <c r="D47" s="180"/>
      <c r="E47" s="178"/>
      <c r="F47" s="181"/>
      <c r="G47" s="172" t="s">
        <v>45</v>
      </c>
      <c r="H47" s="93">
        <v>14</v>
      </c>
      <c r="I47" s="167">
        <f t="shared" si="1"/>
        <v>9300</v>
      </c>
      <c r="J47" s="168">
        <f t="shared" si="1"/>
        <v>9300</v>
      </c>
      <c r="K47" s="167">
        <f t="shared" si="1"/>
        <v>7614.53</v>
      </c>
      <c r="L47" s="168">
        <f t="shared" si="1"/>
        <v>7614.53</v>
      </c>
      <c r="M47" s="84"/>
      <c r="R47" s="98"/>
    </row>
    <row r="48" spans="1:18" ht="15.75" customHeight="1">
      <c r="A48" s="182">
        <v>2</v>
      </c>
      <c r="B48" s="178">
        <v>2</v>
      </c>
      <c r="C48" s="179">
        <v>1</v>
      </c>
      <c r="D48" s="180">
        <v>1</v>
      </c>
      <c r="E48" s="178"/>
      <c r="F48" s="181"/>
      <c r="G48" s="172" t="s">
        <v>45</v>
      </c>
      <c r="H48" s="93">
        <v>15</v>
      </c>
      <c r="I48" s="167">
        <f t="shared" si="1"/>
        <v>9300</v>
      </c>
      <c r="J48" s="168">
        <f t="shared" si="1"/>
        <v>9300</v>
      </c>
      <c r="K48" s="177">
        <f t="shared" si="1"/>
        <v>7614.53</v>
      </c>
      <c r="L48" s="177">
        <f t="shared" si="1"/>
        <v>7614.53</v>
      </c>
      <c r="M48" s="84"/>
      <c r="Q48" s="98"/>
    </row>
    <row r="49" spans="1:17" ht="24.75" customHeight="1">
      <c r="A49" s="190">
        <v>2</v>
      </c>
      <c r="B49" s="191">
        <v>2</v>
      </c>
      <c r="C49" s="192">
        <v>1</v>
      </c>
      <c r="D49" s="193">
        <v>1</v>
      </c>
      <c r="E49" s="191">
        <v>1</v>
      </c>
      <c r="F49" s="194"/>
      <c r="G49" s="172" t="s">
        <v>45</v>
      </c>
      <c r="H49" s="93">
        <v>16</v>
      </c>
      <c r="I49" s="195">
        <f>SUM(I50:I65)</f>
        <v>9300</v>
      </c>
      <c r="J49" s="195">
        <f>SUM(J50:J65)</f>
        <v>9300</v>
      </c>
      <c r="K49" s="196">
        <f>SUM(K50:K65)</f>
        <v>7614.53</v>
      </c>
      <c r="L49" s="196">
        <f>SUM(L50:L65)</f>
        <v>7614.53</v>
      </c>
      <c r="M49" s="84"/>
      <c r="Q49" s="98"/>
    </row>
    <row r="50" spans="1:17" ht="15.75" hidden="1" customHeight="1">
      <c r="A50" s="182">
        <v>2</v>
      </c>
      <c r="B50" s="178">
        <v>2</v>
      </c>
      <c r="C50" s="179">
        <v>1</v>
      </c>
      <c r="D50" s="180">
        <v>1</v>
      </c>
      <c r="E50" s="178">
        <v>1</v>
      </c>
      <c r="F50" s="197">
        <v>1</v>
      </c>
      <c r="G50" s="180" t="s">
        <v>46</v>
      </c>
      <c r="H50" s="93">
        <v>17</v>
      </c>
      <c r="I50" s="184">
        <v>0</v>
      </c>
      <c r="J50" s="184">
        <v>0</v>
      </c>
      <c r="K50" s="184">
        <v>0</v>
      </c>
      <c r="L50" s="184">
        <v>0</v>
      </c>
      <c r="M50" s="84"/>
      <c r="Q50" s="98"/>
    </row>
    <row r="51" spans="1:17" ht="26.25" hidden="1" customHeight="1">
      <c r="A51" s="182">
        <v>2</v>
      </c>
      <c r="B51" s="178">
        <v>2</v>
      </c>
      <c r="C51" s="179">
        <v>1</v>
      </c>
      <c r="D51" s="180">
        <v>1</v>
      </c>
      <c r="E51" s="178">
        <v>1</v>
      </c>
      <c r="F51" s="181">
        <v>2</v>
      </c>
      <c r="G51" s="180" t="s">
        <v>47</v>
      </c>
      <c r="H51" s="93">
        <v>18</v>
      </c>
      <c r="I51" s="184">
        <v>0</v>
      </c>
      <c r="J51" s="184">
        <v>0</v>
      </c>
      <c r="K51" s="184">
        <v>0</v>
      </c>
      <c r="L51" s="184">
        <v>0</v>
      </c>
      <c r="M51" s="84"/>
      <c r="Q51" s="98"/>
    </row>
    <row r="52" spans="1:17" ht="26.25" hidden="1" customHeight="1">
      <c r="A52" s="182">
        <v>2</v>
      </c>
      <c r="B52" s="178">
        <v>2</v>
      </c>
      <c r="C52" s="179">
        <v>1</v>
      </c>
      <c r="D52" s="180">
        <v>1</v>
      </c>
      <c r="E52" s="178">
        <v>1</v>
      </c>
      <c r="F52" s="181">
        <v>5</v>
      </c>
      <c r="G52" s="180" t="s">
        <v>48</v>
      </c>
      <c r="H52" s="93">
        <v>19</v>
      </c>
      <c r="I52" s="184">
        <v>0</v>
      </c>
      <c r="J52" s="184">
        <v>0</v>
      </c>
      <c r="K52" s="184">
        <v>0</v>
      </c>
      <c r="L52" s="184">
        <v>0</v>
      </c>
      <c r="M52" s="84"/>
      <c r="Q52" s="98"/>
    </row>
    <row r="53" spans="1:17" ht="27" hidden="1" customHeight="1">
      <c r="A53" s="182">
        <v>2</v>
      </c>
      <c r="B53" s="178">
        <v>2</v>
      </c>
      <c r="C53" s="179">
        <v>1</v>
      </c>
      <c r="D53" s="180">
        <v>1</v>
      </c>
      <c r="E53" s="178">
        <v>1</v>
      </c>
      <c r="F53" s="181">
        <v>6</v>
      </c>
      <c r="G53" s="180" t="s">
        <v>49</v>
      </c>
      <c r="H53" s="93">
        <v>20</v>
      </c>
      <c r="I53" s="184">
        <v>0</v>
      </c>
      <c r="J53" s="184">
        <v>0</v>
      </c>
      <c r="K53" s="184">
        <v>0</v>
      </c>
      <c r="L53" s="184">
        <v>0</v>
      </c>
      <c r="M53" s="84"/>
      <c r="Q53" s="98"/>
    </row>
    <row r="54" spans="1:17" ht="26.25" hidden="1" customHeight="1">
      <c r="A54" s="198">
        <v>2</v>
      </c>
      <c r="B54" s="173">
        <v>2</v>
      </c>
      <c r="C54" s="171">
        <v>1</v>
      </c>
      <c r="D54" s="172">
        <v>1</v>
      </c>
      <c r="E54" s="173">
        <v>1</v>
      </c>
      <c r="F54" s="174">
        <v>7</v>
      </c>
      <c r="G54" s="172" t="s">
        <v>50</v>
      </c>
      <c r="H54" s="93">
        <v>21</v>
      </c>
      <c r="I54" s="184">
        <v>0</v>
      </c>
      <c r="J54" s="184">
        <v>0</v>
      </c>
      <c r="K54" s="184">
        <v>0</v>
      </c>
      <c r="L54" s="184">
        <v>0</v>
      </c>
      <c r="M54" s="84"/>
      <c r="Q54" s="98"/>
    </row>
    <row r="55" spans="1:17" ht="12" customHeight="1">
      <c r="A55" s="182">
        <v>2</v>
      </c>
      <c r="B55" s="178">
        <v>2</v>
      </c>
      <c r="C55" s="179">
        <v>1</v>
      </c>
      <c r="D55" s="180">
        <v>1</v>
      </c>
      <c r="E55" s="178">
        <v>1</v>
      </c>
      <c r="F55" s="181">
        <v>11</v>
      </c>
      <c r="G55" s="180" t="s">
        <v>51</v>
      </c>
      <c r="H55" s="93">
        <v>22</v>
      </c>
      <c r="I55" s="185">
        <v>800</v>
      </c>
      <c r="J55" s="184">
        <v>800</v>
      </c>
      <c r="K55" s="184">
        <v>0</v>
      </c>
      <c r="L55" s="184">
        <v>0</v>
      </c>
      <c r="M55" s="84"/>
      <c r="Q55" s="98"/>
    </row>
    <row r="56" spans="1:17" ht="15.75" hidden="1" customHeight="1">
      <c r="A56" s="190">
        <v>2</v>
      </c>
      <c r="B56" s="199">
        <v>2</v>
      </c>
      <c r="C56" s="200">
        <v>1</v>
      </c>
      <c r="D56" s="200">
        <v>1</v>
      </c>
      <c r="E56" s="200">
        <v>1</v>
      </c>
      <c r="F56" s="201">
        <v>12</v>
      </c>
      <c r="G56" s="202" t="s">
        <v>52</v>
      </c>
      <c r="H56" s="93">
        <v>23</v>
      </c>
      <c r="I56" s="203">
        <v>0</v>
      </c>
      <c r="J56" s="184">
        <v>0</v>
      </c>
      <c r="K56" s="184">
        <v>0</v>
      </c>
      <c r="L56" s="184">
        <v>0</v>
      </c>
      <c r="M56" s="84"/>
      <c r="Q56" s="98"/>
    </row>
    <row r="57" spans="1:17" ht="25.5" hidden="1" customHeight="1">
      <c r="A57" s="182">
        <v>2</v>
      </c>
      <c r="B57" s="178">
        <v>2</v>
      </c>
      <c r="C57" s="179">
        <v>1</v>
      </c>
      <c r="D57" s="179">
        <v>1</v>
      </c>
      <c r="E57" s="179">
        <v>1</v>
      </c>
      <c r="F57" s="181">
        <v>14</v>
      </c>
      <c r="G57" s="204" t="s">
        <v>53</v>
      </c>
      <c r="H57" s="93">
        <v>24</v>
      </c>
      <c r="I57" s="185">
        <v>0</v>
      </c>
      <c r="J57" s="185">
        <v>0</v>
      </c>
      <c r="K57" s="185">
        <v>0</v>
      </c>
      <c r="L57" s="185">
        <v>0</v>
      </c>
      <c r="M57" s="84"/>
      <c r="Q57" s="98"/>
    </row>
    <row r="58" spans="1:17" ht="27.75" hidden="1" customHeight="1">
      <c r="A58" s="182">
        <v>2</v>
      </c>
      <c r="B58" s="178">
        <v>2</v>
      </c>
      <c r="C58" s="179">
        <v>1</v>
      </c>
      <c r="D58" s="179">
        <v>1</v>
      </c>
      <c r="E58" s="179">
        <v>1</v>
      </c>
      <c r="F58" s="181">
        <v>15</v>
      </c>
      <c r="G58" s="180" t="s">
        <v>54</v>
      </c>
      <c r="H58" s="93">
        <v>25</v>
      </c>
      <c r="I58" s="185">
        <v>0</v>
      </c>
      <c r="J58" s="184">
        <v>0</v>
      </c>
      <c r="K58" s="184">
        <v>0</v>
      </c>
      <c r="L58" s="184">
        <v>0</v>
      </c>
      <c r="M58" s="84"/>
      <c r="Q58" s="98"/>
    </row>
    <row r="59" spans="1:17" ht="15.75" hidden="1" customHeight="1">
      <c r="A59" s="182">
        <v>2</v>
      </c>
      <c r="B59" s="178">
        <v>2</v>
      </c>
      <c r="C59" s="179">
        <v>1</v>
      </c>
      <c r="D59" s="179">
        <v>1</v>
      </c>
      <c r="E59" s="179">
        <v>1</v>
      </c>
      <c r="F59" s="181">
        <v>16</v>
      </c>
      <c r="G59" s="180" t="s">
        <v>55</v>
      </c>
      <c r="H59" s="93">
        <v>26</v>
      </c>
      <c r="I59" s="185">
        <v>0</v>
      </c>
      <c r="J59" s="184">
        <v>0</v>
      </c>
      <c r="K59" s="184">
        <v>0</v>
      </c>
      <c r="L59" s="184">
        <v>0</v>
      </c>
      <c r="M59" s="84"/>
      <c r="Q59" s="98"/>
    </row>
    <row r="60" spans="1:17" ht="27.75" hidden="1" customHeight="1">
      <c r="A60" s="182">
        <v>2</v>
      </c>
      <c r="B60" s="178">
        <v>2</v>
      </c>
      <c r="C60" s="179">
        <v>1</v>
      </c>
      <c r="D60" s="179">
        <v>1</v>
      </c>
      <c r="E60" s="179">
        <v>1</v>
      </c>
      <c r="F60" s="181">
        <v>17</v>
      </c>
      <c r="G60" s="180" t="s">
        <v>56</v>
      </c>
      <c r="H60" s="93">
        <v>27</v>
      </c>
      <c r="I60" s="185">
        <v>0</v>
      </c>
      <c r="J60" s="185">
        <v>0</v>
      </c>
      <c r="K60" s="185">
        <v>0</v>
      </c>
      <c r="L60" s="185">
        <v>0</v>
      </c>
      <c r="M60" s="84"/>
      <c r="Q60" s="98"/>
    </row>
    <row r="61" spans="1:17" ht="14.25" hidden="1" customHeight="1">
      <c r="A61" s="182">
        <v>2</v>
      </c>
      <c r="B61" s="178">
        <v>2</v>
      </c>
      <c r="C61" s="179">
        <v>1</v>
      </c>
      <c r="D61" s="179">
        <v>1</v>
      </c>
      <c r="E61" s="179">
        <v>1</v>
      </c>
      <c r="F61" s="181">
        <v>20</v>
      </c>
      <c r="G61" s="180" t="s">
        <v>57</v>
      </c>
      <c r="H61" s="93">
        <v>28</v>
      </c>
      <c r="I61" s="185">
        <v>0</v>
      </c>
      <c r="J61" s="184">
        <v>0</v>
      </c>
      <c r="K61" s="184">
        <v>0</v>
      </c>
      <c r="L61" s="184">
        <v>0</v>
      </c>
      <c r="M61" s="84"/>
      <c r="Q61" s="98"/>
    </row>
    <row r="62" spans="1:17" ht="27.75" hidden="1" customHeight="1">
      <c r="A62" s="182">
        <v>2</v>
      </c>
      <c r="B62" s="178">
        <v>2</v>
      </c>
      <c r="C62" s="179">
        <v>1</v>
      </c>
      <c r="D62" s="179">
        <v>1</v>
      </c>
      <c r="E62" s="179">
        <v>1</v>
      </c>
      <c r="F62" s="181">
        <v>21</v>
      </c>
      <c r="G62" s="180" t="s">
        <v>58</v>
      </c>
      <c r="H62" s="93">
        <v>29</v>
      </c>
      <c r="I62" s="185">
        <v>0</v>
      </c>
      <c r="J62" s="184">
        <v>0</v>
      </c>
      <c r="K62" s="184">
        <v>0</v>
      </c>
      <c r="L62" s="184">
        <v>0</v>
      </c>
      <c r="M62" s="84"/>
      <c r="Q62" s="98"/>
    </row>
    <row r="63" spans="1:17" ht="12" hidden="1" customHeight="1">
      <c r="A63" s="182">
        <v>2</v>
      </c>
      <c r="B63" s="178">
        <v>2</v>
      </c>
      <c r="C63" s="179">
        <v>1</v>
      </c>
      <c r="D63" s="179">
        <v>1</v>
      </c>
      <c r="E63" s="179">
        <v>1</v>
      </c>
      <c r="F63" s="181">
        <v>22</v>
      </c>
      <c r="G63" s="180" t="s">
        <v>59</v>
      </c>
      <c r="H63" s="93">
        <v>30</v>
      </c>
      <c r="I63" s="185">
        <v>0</v>
      </c>
      <c r="J63" s="184">
        <v>0</v>
      </c>
      <c r="K63" s="184">
        <v>0</v>
      </c>
      <c r="L63" s="184">
        <v>0</v>
      </c>
      <c r="M63" s="84"/>
      <c r="Q63" s="98"/>
    </row>
    <row r="64" spans="1:17" ht="12" hidden="1" customHeight="1">
      <c r="A64" s="182">
        <v>2</v>
      </c>
      <c r="B64" s="178">
        <v>2</v>
      </c>
      <c r="C64" s="179">
        <v>1</v>
      </c>
      <c r="D64" s="179">
        <v>1</v>
      </c>
      <c r="E64" s="179">
        <v>1</v>
      </c>
      <c r="F64" s="181">
        <v>23</v>
      </c>
      <c r="G64" s="180" t="s">
        <v>60</v>
      </c>
      <c r="H64" s="93">
        <v>31</v>
      </c>
      <c r="I64" s="185">
        <v>0</v>
      </c>
      <c r="J64" s="184">
        <v>0</v>
      </c>
      <c r="K64" s="184">
        <v>0</v>
      </c>
      <c r="L64" s="184">
        <v>0</v>
      </c>
      <c r="M64" s="84"/>
      <c r="Q64" s="98"/>
    </row>
    <row r="65" spans="1:18" ht="15" customHeight="1">
      <c r="A65" s="182">
        <v>2</v>
      </c>
      <c r="B65" s="178">
        <v>2</v>
      </c>
      <c r="C65" s="179">
        <v>1</v>
      </c>
      <c r="D65" s="179">
        <v>1</v>
      </c>
      <c r="E65" s="179">
        <v>1</v>
      </c>
      <c r="F65" s="181">
        <v>30</v>
      </c>
      <c r="G65" s="180" t="s">
        <v>61</v>
      </c>
      <c r="H65" s="93">
        <v>32</v>
      </c>
      <c r="I65" s="185">
        <v>8500</v>
      </c>
      <c r="J65" s="184">
        <v>8500</v>
      </c>
      <c r="K65" s="184">
        <v>7614.53</v>
      </c>
      <c r="L65" s="184">
        <v>7614.53</v>
      </c>
      <c r="M65" s="84"/>
      <c r="Q65" s="98"/>
    </row>
    <row r="66" spans="1:18" ht="14.25" hidden="1" customHeight="1">
      <c r="A66" s="205">
        <v>2</v>
      </c>
      <c r="B66" s="206">
        <v>3</v>
      </c>
      <c r="C66" s="170"/>
      <c r="D66" s="171"/>
      <c r="E66" s="171"/>
      <c r="F66" s="174"/>
      <c r="G66" s="207" t="s">
        <v>62</v>
      </c>
      <c r="H66" s="93">
        <v>33</v>
      </c>
      <c r="I66" s="188">
        <f>I67</f>
        <v>0</v>
      </c>
      <c r="J66" s="188">
        <f>J67</f>
        <v>0</v>
      </c>
      <c r="K66" s="188">
        <f>K67</f>
        <v>0</v>
      </c>
      <c r="L66" s="188">
        <f>L67</f>
        <v>0</v>
      </c>
      <c r="M66" s="84"/>
    </row>
    <row r="67" spans="1:18" ht="13.5" hidden="1" customHeight="1">
      <c r="A67" s="182">
        <v>2</v>
      </c>
      <c r="B67" s="178">
        <v>3</v>
      </c>
      <c r="C67" s="179">
        <v>1</v>
      </c>
      <c r="D67" s="179"/>
      <c r="E67" s="179"/>
      <c r="F67" s="181"/>
      <c r="G67" s="180" t="s">
        <v>63</v>
      </c>
      <c r="H67" s="93">
        <v>34</v>
      </c>
      <c r="I67" s="167">
        <f>SUM(I68+I73+I78)</f>
        <v>0</v>
      </c>
      <c r="J67" s="208">
        <f>SUM(J68+J73+J78)</f>
        <v>0</v>
      </c>
      <c r="K67" s="168">
        <f>SUM(K68+K73+K78)</f>
        <v>0</v>
      </c>
      <c r="L67" s="167">
        <f>SUM(L68+L73+L78)</f>
        <v>0</v>
      </c>
      <c r="M67" s="84"/>
      <c r="R67" s="98"/>
    </row>
    <row r="68" spans="1:18" ht="15" hidden="1" customHeight="1">
      <c r="A68" s="182">
        <v>2</v>
      </c>
      <c r="B68" s="178">
        <v>3</v>
      </c>
      <c r="C68" s="179">
        <v>1</v>
      </c>
      <c r="D68" s="179">
        <v>1</v>
      </c>
      <c r="E68" s="179"/>
      <c r="F68" s="181"/>
      <c r="G68" s="180" t="s">
        <v>64</v>
      </c>
      <c r="H68" s="93">
        <v>35</v>
      </c>
      <c r="I68" s="167">
        <f>I69</f>
        <v>0</v>
      </c>
      <c r="J68" s="208">
        <f>J69</f>
        <v>0</v>
      </c>
      <c r="K68" s="168">
        <f>K69</f>
        <v>0</v>
      </c>
      <c r="L68" s="167">
        <f>L69</f>
        <v>0</v>
      </c>
      <c r="M68" s="84"/>
      <c r="Q68" s="98"/>
    </row>
    <row r="69" spans="1:18" ht="13.5" hidden="1" customHeight="1">
      <c r="A69" s="182">
        <v>2</v>
      </c>
      <c r="B69" s="178">
        <v>3</v>
      </c>
      <c r="C69" s="179">
        <v>1</v>
      </c>
      <c r="D69" s="179">
        <v>1</v>
      </c>
      <c r="E69" s="179">
        <v>1</v>
      </c>
      <c r="F69" s="181"/>
      <c r="G69" s="180" t="s">
        <v>64</v>
      </c>
      <c r="H69" s="93">
        <v>36</v>
      </c>
      <c r="I69" s="167">
        <f>SUM(I70:I72)</f>
        <v>0</v>
      </c>
      <c r="J69" s="208">
        <f>SUM(J70:J72)</f>
        <v>0</v>
      </c>
      <c r="K69" s="168">
        <f>SUM(K70:K72)</f>
        <v>0</v>
      </c>
      <c r="L69" s="167">
        <f>SUM(L70:L72)</f>
        <v>0</v>
      </c>
      <c r="M69" s="84"/>
      <c r="Q69" s="98"/>
    </row>
    <row r="70" spans="1:18" s="209" customFormat="1" ht="25.5" hidden="1" customHeight="1">
      <c r="A70" s="182">
        <v>2</v>
      </c>
      <c r="B70" s="178">
        <v>3</v>
      </c>
      <c r="C70" s="179">
        <v>1</v>
      </c>
      <c r="D70" s="179">
        <v>1</v>
      </c>
      <c r="E70" s="179">
        <v>1</v>
      </c>
      <c r="F70" s="181">
        <v>1</v>
      </c>
      <c r="G70" s="180" t="s">
        <v>65</v>
      </c>
      <c r="H70" s="93">
        <v>37</v>
      </c>
      <c r="I70" s="185">
        <v>0</v>
      </c>
      <c r="J70" s="185">
        <v>0</v>
      </c>
      <c r="K70" s="185">
        <v>0</v>
      </c>
      <c r="L70" s="185">
        <v>0</v>
      </c>
      <c r="Q70" s="98"/>
      <c r="R70" s="128"/>
    </row>
    <row r="71" spans="1:18" ht="19.5" hidden="1" customHeight="1">
      <c r="A71" s="182">
        <v>2</v>
      </c>
      <c r="B71" s="173">
        <v>3</v>
      </c>
      <c r="C71" s="171">
        <v>1</v>
      </c>
      <c r="D71" s="171">
        <v>1</v>
      </c>
      <c r="E71" s="171">
        <v>1</v>
      </c>
      <c r="F71" s="174">
        <v>2</v>
      </c>
      <c r="G71" s="172" t="s">
        <v>66</v>
      </c>
      <c r="H71" s="93">
        <v>38</v>
      </c>
      <c r="I71" s="183">
        <v>0</v>
      </c>
      <c r="J71" s="183">
        <v>0</v>
      </c>
      <c r="K71" s="183">
        <v>0</v>
      </c>
      <c r="L71" s="183">
        <v>0</v>
      </c>
      <c r="M71" s="84"/>
      <c r="Q71" s="98"/>
    </row>
    <row r="72" spans="1:18" ht="16.5" hidden="1" customHeight="1">
      <c r="A72" s="178">
        <v>2</v>
      </c>
      <c r="B72" s="179">
        <v>3</v>
      </c>
      <c r="C72" s="179">
        <v>1</v>
      </c>
      <c r="D72" s="179">
        <v>1</v>
      </c>
      <c r="E72" s="179">
        <v>1</v>
      </c>
      <c r="F72" s="181">
        <v>3</v>
      </c>
      <c r="G72" s="180" t="s">
        <v>67</v>
      </c>
      <c r="H72" s="93">
        <v>39</v>
      </c>
      <c r="I72" s="185">
        <v>0</v>
      </c>
      <c r="J72" s="185">
        <v>0</v>
      </c>
      <c r="K72" s="185">
        <v>0</v>
      </c>
      <c r="L72" s="185">
        <v>0</v>
      </c>
      <c r="M72" s="84"/>
      <c r="Q72" s="98"/>
    </row>
    <row r="73" spans="1:18" ht="29.25" hidden="1" customHeight="1">
      <c r="A73" s="173">
        <v>2</v>
      </c>
      <c r="B73" s="171">
        <v>3</v>
      </c>
      <c r="C73" s="171">
        <v>1</v>
      </c>
      <c r="D73" s="171">
        <v>2</v>
      </c>
      <c r="E73" s="171"/>
      <c r="F73" s="174"/>
      <c r="G73" s="172" t="s">
        <v>68</v>
      </c>
      <c r="H73" s="93">
        <v>40</v>
      </c>
      <c r="I73" s="188">
        <f>I74</f>
        <v>0</v>
      </c>
      <c r="J73" s="210">
        <f>J74</f>
        <v>0</v>
      </c>
      <c r="K73" s="189">
        <f>K74</f>
        <v>0</v>
      </c>
      <c r="L73" s="189">
        <f>L74</f>
        <v>0</v>
      </c>
      <c r="M73" s="84"/>
      <c r="Q73" s="98"/>
    </row>
    <row r="74" spans="1:18" ht="27" hidden="1" customHeight="1">
      <c r="A74" s="191">
        <v>2</v>
      </c>
      <c r="B74" s="192">
        <v>3</v>
      </c>
      <c r="C74" s="192">
        <v>1</v>
      </c>
      <c r="D74" s="192">
        <v>2</v>
      </c>
      <c r="E74" s="192">
        <v>1</v>
      </c>
      <c r="F74" s="194"/>
      <c r="G74" s="172" t="s">
        <v>68</v>
      </c>
      <c r="H74" s="93">
        <v>41</v>
      </c>
      <c r="I74" s="177">
        <f>SUM(I75:I77)</f>
        <v>0</v>
      </c>
      <c r="J74" s="211">
        <f>SUM(J75:J77)</f>
        <v>0</v>
      </c>
      <c r="K74" s="176">
        <f>SUM(K75:K77)</f>
        <v>0</v>
      </c>
      <c r="L74" s="168">
        <f>SUM(L75:L77)</f>
        <v>0</v>
      </c>
      <c r="M74" s="84"/>
      <c r="Q74" s="98"/>
    </row>
    <row r="75" spans="1:18" s="209" customFormat="1" ht="27" hidden="1" customHeight="1">
      <c r="A75" s="178">
        <v>2</v>
      </c>
      <c r="B75" s="179">
        <v>3</v>
      </c>
      <c r="C75" s="179">
        <v>1</v>
      </c>
      <c r="D75" s="179">
        <v>2</v>
      </c>
      <c r="E75" s="179">
        <v>1</v>
      </c>
      <c r="F75" s="181">
        <v>1</v>
      </c>
      <c r="G75" s="182" t="s">
        <v>65</v>
      </c>
      <c r="H75" s="93">
        <v>42</v>
      </c>
      <c r="I75" s="185">
        <v>0</v>
      </c>
      <c r="J75" s="185">
        <v>0</v>
      </c>
      <c r="K75" s="185">
        <v>0</v>
      </c>
      <c r="L75" s="185">
        <v>0</v>
      </c>
      <c r="Q75" s="98"/>
      <c r="R75" s="128"/>
    </row>
    <row r="76" spans="1:18" ht="16.5" hidden="1" customHeight="1">
      <c r="A76" s="178">
        <v>2</v>
      </c>
      <c r="B76" s="179">
        <v>3</v>
      </c>
      <c r="C76" s="179">
        <v>1</v>
      </c>
      <c r="D76" s="179">
        <v>2</v>
      </c>
      <c r="E76" s="179">
        <v>1</v>
      </c>
      <c r="F76" s="181">
        <v>2</v>
      </c>
      <c r="G76" s="182" t="s">
        <v>66</v>
      </c>
      <c r="H76" s="93">
        <v>43</v>
      </c>
      <c r="I76" s="185">
        <v>0</v>
      </c>
      <c r="J76" s="185">
        <v>0</v>
      </c>
      <c r="K76" s="185">
        <v>0</v>
      </c>
      <c r="L76" s="185">
        <v>0</v>
      </c>
      <c r="M76" s="84"/>
      <c r="Q76" s="98"/>
    </row>
    <row r="77" spans="1:18" ht="15" hidden="1" customHeight="1">
      <c r="A77" s="178">
        <v>2</v>
      </c>
      <c r="B77" s="179">
        <v>3</v>
      </c>
      <c r="C77" s="179">
        <v>1</v>
      </c>
      <c r="D77" s="179">
        <v>2</v>
      </c>
      <c r="E77" s="179">
        <v>1</v>
      </c>
      <c r="F77" s="181">
        <v>3</v>
      </c>
      <c r="G77" s="182" t="s">
        <v>67</v>
      </c>
      <c r="H77" s="93">
        <v>44</v>
      </c>
      <c r="I77" s="185">
        <v>0</v>
      </c>
      <c r="J77" s="185">
        <v>0</v>
      </c>
      <c r="K77" s="185">
        <v>0</v>
      </c>
      <c r="L77" s="185">
        <v>0</v>
      </c>
      <c r="M77" s="84"/>
      <c r="Q77" s="98"/>
    </row>
    <row r="78" spans="1:18" ht="27.75" hidden="1" customHeight="1">
      <c r="A78" s="178">
        <v>2</v>
      </c>
      <c r="B78" s="179">
        <v>3</v>
      </c>
      <c r="C78" s="179">
        <v>1</v>
      </c>
      <c r="D78" s="179">
        <v>3</v>
      </c>
      <c r="E78" s="179"/>
      <c r="F78" s="181"/>
      <c r="G78" s="182" t="s">
        <v>69</v>
      </c>
      <c r="H78" s="93">
        <v>45</v>
      </c>
      <c r="I78" s="167">
        <f>I79</f>
        <v>0</v>
      </c>
      <c r="J78" s="208">
        <f>J79</f>
        <v>0</v>
      </c>
      <c r="K78" s="168">
        <f>K79</f>
        <v>0</v>
      </c>
      <c r="L78" s="168">
        <f>L79</f>
        <v>0</v>
      </c>
      <c r="M78" s="84"/>
      <c r="Q78" s="98"/>
    </row>
    <row r="79" spans="1:18" ht="26.25" hidden="1" customHeight="1">
      <c r="A79" s="178">
        <v>2</v>
      </c>
      <c r="B79" s="179">
        <v>3</v>
      </c>
      <c r="C79" s="179">
        <v>1</v>
      </c>
      <c r="D79" s="179">
        <v>3</v>
      </c>
      <c r="E79" s="179">
        <v>1</v>
      </c>
      <c r="F79" s="181"/>
      <c r="G79" s="182" t="s">
        <v>70</v>
      </c>
      <c r="H79" s="93">
        <v>46</v>
      </c>
      <c r="I79" s="167">
        <f>SUM(I80:I82)</f>
        <v>0</v>
      </c>
      <c r="J79" s="208">
        <f>SUM(J80:J82)</f>
        <v>0</v>
      </c>
      <c r="K79" s="168">
        <f>SUM(K80:K82)</f>
        <v>0</v>
      </c>
      <c r="L79" s="168">
        <f>SUM(L80:L82)</f>
        <v>0</v>
      </c>
      <c r="M79" s="84"/>
      <c r="Q79" s="98"/>
    </row>
    <row r="80" spans="1:18" ht="15" hidden="1" customHeight="1">
      <c r="A80" s="173">
        <v>2</v>
      </c>
      <c r="B80" s="171">
        <v>3</v>
      </c>
      <c r="C80" s="171">
        <v>1</v>
      </c>
      <c r="D80" s="171">
        <v>3</v>
      </c>
      <c r="E80" s="171">
        <v>1</v>
      </c>
      <c r="F80" s="174">
        <v>1</v>
      </c>
      <c r="G80" s="198" t="s">
        <v>71</v>
      </c>
      <c r="H80" s="93">
        <v>47</v>
      </c>
      <c r="I80" s="183">
        <v>0</v>
      </c>
      <c r="J80" s="183">
        <v>0</v>
      </c>
      <c r="K80" s="183">
        <v>0</v>
      </c>
      <c r="L80" s="183">
        <v>0</v>
      </c>
      <c r="M80" s="84"/>
      <c r="Q80" s="98"/>
    </row>
    <row r="81" spans="1:17" ht="16.5" hidden="1" customHeight="1">
      <c r="A81" s="178">
        <v>2</v>
      </c>
      <c r="B81" s="179">
        <v>3</v>
      </c>
      <c r="C81" s="179">
        <v>1</v>
      </c>
      <c r="D81" s="179">
        <v>3</v>
      </c>
      <c r="E81" s="179">
        <v>1</v>
      </c>
      <c r="F81" s="181">
        <v>2</v>
      </c>
      <c r="G81" s="182" t="s">
        <v>72</v>
      </c>
      <c r="H81" s="93">
        <v>48</v>
      </c>
      <c r="I81" s="185">
        <v>0</v>
      </c>
      <c r="J81" s="185">
        <v>0</v>
      </c>
      <c r="K81" s="185">
        <v>0</v>
      </c>
      <c r="L81" s="185">
        <v>0</v>
      </c>
      <c r="M81" s="84"/>
      <c r="Q81" s="98"/>
    </row>
    <row r="82" spans="1:17" ht="17.25" hidden="1" customHeight="1">
      <c r="A82" s="173">
        <v>2</v>
      </c>
      <c r="B82" s="171">
        <v>3</v>
      </c>
      <c r="C82" s="171">
        <v>1</v>
      </c>
      <c r="D82" s="171">
        <v>3</v>
      </c>
      <c r="E82" s="171">
        <v>1</v>
      </c>
      <c r="F82" s="174">
        <v>3</v>
      </c>
      <c r="G82" s="198" t="s">
        <v>73</v>
      </c>
      <c r="H82" s="93">
        <v>49</v>
      </c>
      <c r="I82" s="183">
        <v>0</v>
      </c>
      <c r="J82" s="183">
        <v>0</v>
      </c>
      <c r="K82" s="183">
        <v>0</v>
      </c>
      <c r="L82" s="183">
        <v>0</v>
      </c>
      <c r="M82" s="84"/>
      <c r="Q82" s="98"/>
    </row>
    <row r="83" spans="1:17" ht="12.75" hidden="1" customHeight="1">
      <c r="A83" s="173">
        <v>2</v>
      </c>
      <c r="B83" s="171">
        <v>3</v>
      </c>
      <c r="C83" s="171">
        <v>2</v>
      </c>
      <c r="D83" s="171"/>
      <c r="E83" s="171"/>
      <c r="F83" s="174"/>
      <c r="G83" s="198" t="s">
        <v>74</v>
      </c>
      <c r="H83" s="93">
        <v>50</v>
      </c>
      <c r="I83" s="167">
        <f t="shared" ref="I83:L84" si="2">I84</f>
        <v>0</v>
      </c>
      <c r="J83" s="167">
        <f t="shared" si="2"/>
        <v>0</v>
      </c>
      <c r="K83" s="167">
        <f t="shared" si="2"/>
        <v>0</v>
      </c>
      <c r="L83" s="167">
        <f t="shared" si="2"/>
        <v>0</v>
      </c>
      <c r="M83" s="84"/>
    </row>
    <row r="84" spans="1:17" ht="12" hidden="1" customHeight="1">
      <c r="A84" s="173">
        <v>2</v>
      </c>
      <c r="B84" s="171">
        <v>3</v>
      </c>
      <c r="C84" s="171">
        <v>2</v>
      </c>
      <c r="D84" s="171">
        <v>1</v>
      </c>
      <c r="E84" s="171"/>
      <c r="F84" s="174"/>
      <c r="G84" s="198" t="s">
        <v>74</v>
      </c>
      <c r="H84" s="93">
        <v>51</v>
      </c>
      <c r="I84" s="167">
        <f t="shared" si="2"/>
        <v>0</v>
      </c>
      <c r="J84" s="167">
        <f t="shared" si="2"/>
        <v>0</v>
      </c>
      <c r="K84" s="167">
        <f t="shared" si="2"/>
        <v>0</v>
      </c>
      <c r="L84" s="167">
        <f t="shared" si="2"/>
        <v>0</v>
      </c>
      <c r="M84" s="84"/>
    </row>
    <row r="85" spans="1:17" ht="15.75" hidden="1" customHeight="1">
      <c r="A85" s="173">
        <v>2</v>
      </c>
      <c r="B85" s="171">
        <v>3</v>
      </c>
      <c r="C85" s="171">
        <v>2</v>
      </c>
      <c r="D85" s="171">
        <v>1</v>
      </c>
      <c r="E85" s="171">
        <v>1</v>
      </c>
      <c r="F85" s="174"/>
      <c r="G85" s="198" t="s">
        <v>74</v>
      </c>
      <c r="H85" s="93">
        <v>52</v>
      </c>
      <c r="I85" s="167">
        <f>SUM(I86)</f>
        <v>0</v>
      </c>
      <c r="J85" s="167">
        <f>SUM(J86)</f>
        <v>0</v>
      </c>
      <c r="K85" s="167">
        <f>SUM(K86)</f>
        <v>0</v>
      </c>
      <c r="L85" s="167">
        <f>SUM(L86)</f>
        <v>0</v>
      </c>
      <c r="M85" s="84"/>
    </row>
    <row r="86" spans="1:17" ht="13.5" hidden="1" customHeight="1">
      <c r="A86" s="173">
        <v>2</v>
      </c>
      <c r="B86" s="171">
        <v>3</v>
      </c>
      <c r="C86" s="171">
        <v>2</v>
      </c>
      <c r="D86" s="171">
        <v>1</v>
      </c>
      <c r="E86" s="171">
        <v>1</v>
      </c>
      <c r="F86" s="174">
        <v>1</v>
      </c>
      <c r="G86" s="198" t="s">
        <v>74</v>
      </c>
      <c r="H86" s="93">
        <v>53</v>
      </c>
      <c r="I86" s="185">
        <v>0</v>
      </c>
      <c r="J86" s="185">
        <v>0</v>
      </c>
      <c r="K86" s="185">
        <v>0</v>
      </c>
      <c r="L86" s="185">
        <v>0</v>
      </c>
      <c r="M86" s="84"/>
    </row>
    <row r="87" spans="1:17" ht="16.5" hidden="1" customHeight="1">
      <c r="A87" s="163">
        <v>2</v>
      </c>
      <c r="B87" s="164">
        <v>4</v>
      </c>
      <c r="C87" s="164"/>
      <c r="D87" s="164"/>
      <c r="E87" s="164"/>
      <c r="F87" s="166"/>
      <c r="G87" s="212" t="s">
        <v>75</v>
      </c>
      <c r="H87" s="93">
        <v>54</v>
      </c>
      <c r="I87" s="167">
        <f t="shared" ref="I87:L89" si="3">I88</f>
        <v>0</v>
      </c>
      <c r="J87" s="208">
        <f t="shared" si="3"/>
        <v>0</v>
      </c>
      <c r="K87" s="168">
        <f t="shared" si="3"/>
        <v>0</v>
      </c>
      <c r="L87" s="168">
        <f t="shared" si="3"/>
        <v>0</v>
      </c>
      <c r="M87" s="84"/>
    </row>
    <row r="88" spans="1:17" ht="15.75" hidden="1" customHeight="1">
      <c r="A88" s="178">
        <v>2</v>
      </c>
      <c r="B88" s="179">
        <v>4</v>
      </c>
      <c r="C88" s="179">
        <v>1</v>
      </c>
      <c r="D88" s="179"/>
      <c r="E88" s="179"/>
      <c r="F88" s="181"/>
      <c r="G88" s="182" t="s">
        <v>76</v>
      </c>
      <c r="H88" s="93">
        <v>55</v>
      </c>
      <c r="I88" s="167">
        <f t="shared" si="3"/>
        <v>0</v>
      </c>
      <c r="J88" s="208">
        <f t="shared" si="3"/>
        <v>0</v>
      </c>
      <c r="K88" s="168">
        <f t="shared" si="3"/>
        <v>0</v>
      </c>
      <c r="L88" s="168">
        <f t="shared" si="3"/>
        <v>0</v>
      </c>
      <c r="M88" s="84"/>
    </row>
    <row r="89" spans="1:17" ht="17.25" hidden="1" customHeight="1">
      <c r="A89" s="178">
        <v>2</v>
      </c>
      <c r="B89" s="179">
        <v>4</v>
      </c>
      <c r="C89" s="179">
        <v>1</v>
      </c>
      <c r="D89" s="179">
        <v>1</v>
      </c>
      <c r="E89" s="179"/>
      <c r="F89" s="181"/>
      <c r="G89" s="182" t="s">
        <v>76</v>
      </c>
      <c r="H89" s="93">
        <v>56</v>
      </c>
      <c r="I89" s="167">
        <f t="shared" si="3"/>
        <v>0</v>
      </c>
      <c r="J89" s="208">
        <f t="shared" si="3"/>
        <v>0</v>
      </c>
      <c r="K89" s="168">
        <f t="shared" si="3"/>
        <v>0</v>
      </c>
      <c r="L89" s="168">
        <f t="shared" si="3"/>
        <v>0</v>
      </c>
      <c r="M89" s="84"/>
    </row>
    <row r="90" spans="1:17" ht="18" hidden="1" customHeight="1">
      <c r="A90" s="178">
        <v>2</v>
      </c>
      <c r="B90" s="179">
        <v>4</v>
      </c>
      <c r="C90" s="179">
        <v>1</v>
      </c>
      <c r="D90" s="179">
        <v>1</v>
      </c>
      <c r="E90" s="179">
        <v>1</v>
      </c>
      <c r="F90" s="181"/>
      <c r="G90" s="182" t="s">
        <v>76</v>
      </c>
      <c r="H90" s="93">
        <v>57</v>
      </c>
      <c r="I90" s="167">
        <f>SUM(I91:I93)</f>
        <v>0</v>
      </c>
      <c r="J90" s="208">
        <f>SUM(J91:J93)</f>
        <v>0</v>
      </c>
      <c r="K90" s="168">
        <f>SUM(K91:K93)</f>
        <v>0</v>
      </c>
      <c r="L90" s="168">
        <f>SUM(L91:L93)</f>
        <v>0</v>
      </c>
      <c r="M90" s="84"/>
    </row>
    <row r="91" spans="1:17" ht="14.25" hidden="1" customHeight="1">
      <c r="A91" s="178">
        <v>2</v>
      </c>
      <c r="B91" s="179">
        <v>4</v>
      </c>
      <c r="C91" s="179">
        <v>1</v>
      </c>
      <c r="D91" s="179">
        <v>1</v>
      </c>
      <c r="E91" s="179">
        <v>1</v>
      </c>
      <c r="F91" s="181">
        <v>1</v>
      </c>
      <c r="G91" s="182" t="s">
        <v>77</v>
      </c>
      <c r="H91" s="93">
        <v>58</v>
      </c>
      <c r="I91" s="185">
        <v>0</v>
      </c>
      <c r="J91" s="185">
        <v>0</v>
      </c>
      <c r="K91" s="185">
        <v>0</v>
      </c>
      <c r="L91" s="185">
        <v>0</v>
      </c>
      <c r="M91" s="84"/>
    </row>
    <row r="92" spans="1:17" ht="13.5" hidden="1" customHeight="1">
      <c r="A92" s="178">
        <v>2</v>
      </c>
      <c r="B92" s="178">
        <v>4</v>
      </c>
      <c r="C92" s="178">
        <v>1</v>
      </c>
      <c r="D92" s="179">
        <v>1</v>
      </c>
      <c r="E92" s="179">
        <v>1</v>
      </c>
      <c r="F92" s="213">
        <v>2</v>
      </c>
      <c r="G92" s="180" t="s">
        <v>78</v>
      </c>
      <c r="H92" s="93">
        <v>59</v>
      </c>
      <c r="I92" s="185">
        <v>0</v>
      </c>
      <c r="J92" s="185">
        <v>0</v>
      </c>
      <c r="K92" s="185">
        <v>0</v>
      </c>
      <c r="L92" s="185">
        <v>0</v>
      </c>
      <c r="M92" s="84"/>
    </row>
    <row r="93" spans="1:17" hidden="1">
      <c r="A93" s="178">
        <v>2</v>
      </c>
      <c r="B93" s="179">
        <v>4</v>
      </c>
      <c r="C93" s="178">
        <v>1</v>
      </c>
      <c r="D93" s="179">
        <v>1</v>
      </c>
      <c r="E93" s="179">
        <v>1</v>
      </c>
      <c r="F93" s="213">
        <v>3</v>
      </c>
      <c r="G93" s="180" t="s">
        <v>79</v>
      </c>
      <c r="H93" s="93">
        <v>60</v>
      </c>
      <c r="I93" s="185">
        <v>0</v>
      </c>
      <c r="J93" s="185">
        <v>0</v>
      </c>
      <c r="K93" s="185">
        <v>0</v>
      </c>
      <c r="L93" s="185">
        <v>0</v>
      </c>
    </row>
    <row r="94" spans="1:17" hidden="1">
      <c r="A94" s="163">
        <v>2</v>
      </c>
      <c r="B94" s="164">
        <v>5</v>
      </c>
      <c r="C94" s="163"/>
      <c r="D94" s="164"/>
      <c r="E94" s="164"/>
      <c r="F94" s="214"/>
      <c r="G94" s="165" t="s">
        <v>80</v>
      </c>
      <c r="H94" s="93">
        <v>61</v>
      </c>
      <c r="I94" s="167">
        <f>SUM(I95+I100+I105)</f>
        <v>0</v>
      </c>
      <c r="J94" s="208">
        <f>SUM(J95+J100+J105)</f>
        <v>0</v>
      </c>
      <c r="K94" s="168">
        <f>SUM(K95+K100+K105)</f>
        <v>0</v>
      </c>
      <c r="L94" s="168">
        <f>SUM(L95+L100+L105)</f>
        <v>0</v>
      </c>
    </row>
    <row r="95" spans="1:17" hidden="1">
      <c r="A95" s="173">
        <v>2</v>
      </c>
      <c r="B95" s="171">
        <v>5</v>
      </c>
      <c r="C95" s="173">
        <v>1</v>
      </c>
      <c r="D95" s="171"/>
      <c r="E95" s="171"/>
      <c r="F95" s="215"/>
      <c r="G95" s="172" t="s">
        <v>81</v>
      </c>
      <c r="H95" s="93">
        <v>62</v>
      </c>
      <c r="I95" s="188">
        <f t="shared" ref="I95:L96" si="4">I96</f>
        <v>0</v>
      </c>
      <c r="J95" s="210">
        <f t="shared" si="4"/>
        <v>0</v>
      </c>
      <c r="K95" s="189">
        <f t="shared" si="4"/>
        <v>0</v>
      </c>
      <c r="L95" s="189">
        <f t="shared" si="4"/>
        <v>0</v>
      </c>
    </row>
    <row r="96" spans="1:17" hidden="1">
      <c r="A96" s="178">
        <v>2</v>
      </c>
      <c r="B96" s="179">
        <v>5</v>
      </c>
      <c r="C96" s="178">
        <v>1</v>
      </c>
      <c r="D96" s="179">
        <v>1</v>
      </c>
      <c r="E96" s="179"/>
      <c r="F96" s="213"/>
      <c r="G96" s="180" t="s">
        <v>81</v>
      </c>
      <c r="H96" s="93">
        <v>63</v>
      </c>
      <c r="I96" s="167">
        <f t="shared" si="4"/>
        <v>0</v>
      </c>
      <c r="J96" s="208">
        <f t="shared" si="4"/>
        <v>0</v>
      </c>
      <c r="K96" s="168">
        <f t="shared" si="4"/>
        <v>0</v>
      </c>
      <c r="L96" s="168">
        <f t="shared" si="4"/>
        <v>0</v>
      </c>
    </row>
    <row r="97" spans="1:13" hidden="1">
      <c r="A97" s="178">
        <v>2</v>
      </c>
      <c r="B97" s="179">
        <v>5</v>
      </c>
      <c r="C97" s="178">
        <v>1</v>
      </c>
      <c r="D97" s="179">
        <v>1</v>
      </c>
      <c r="E97" s="179">
        <v>1</v>
      </c>
      <c r="F97" s="213"/>
      <c r="G97" s="180" t="s">
        <v>81</v>
      </c>
      <c r="H97" s="93">
        <v>64</v>
      </c>
      <c r="I97" s="167">
        <f>SUM(I98:I99)</f>
        <v>0</v>
      </c>
      <c r="J97" s="208">
        <f>SUM(J98:J99)</f>
        <v>0</v>
      </c>
      <c r="K97" s="168">
        <f>SUM(K98:K99)</f>
        <v>0</v>
      </c>
      <c r="L97" s="168">
        <f>SUM(L98:L99)</f>
        <v>0</v>
      </c>
    </row>
    <row r="98" spans="1:13" ht="25.5" hidden="1" customHeight="1">
      <c r="A98" s="178">
        <v>2</v>
      </c>
      <c r="B98" s="179">
        <v>5</v>
      </c>
      <c r="C98" s="178">
        <v>1</v>
      </c>
      <c r="D98" s="179">
        <v>1</v>
      </c>
      <c r="E98" s="179">
        <v>1</v>
      </c>
      <c r="F98" s="213">
        <v>1</v>
      </c>
      <c r="G98" s="180" t="s">
        <v>82</v>
      </c>
      <c r="H98" s="93">
        <v>65</v>
      </c>
      <c r="I98" s="185">
        <v>0</v>
      </c>
      <c r="J98" s="185">
        <v>0</v>
      </c>
      <c r="K98" s="185">
        <v>0</v>
      </c>
      <c r="L98" s="185">
        <v>0</v>
      </c>
      <c r="M98" s="84"/>
    </row>
    <row r="99" spans="1:13" ht="15.75" hidden="1" customHeight="1">
      <c r="A99" s="178">
        <v>2</v>
      </c>
      <c r="B99" s="179">
        <v>5</v>
      </c>
      <c r="C99" s="178">
        <v>1</v>
      </c>
      <c r="D99" s="179">
        <v>1</v>
      </c>
      <c r="E99" s="179">
        <v>1</v>
      </c>
      <c r="F99" s="213">
        <v>2</v>
      </c>
      <c r="G99" s="180" t="s">
        <v>83</v>
      </c>
      <c r="H99" s="93">
        <v>66</v>
      </c>
      <c r="I99" s="185">
        <v>0</v>
      </c>
      <c r="J99" s="185">
        <v>0</v>
      </c>
      <c r="K99" s="185">
        <v>0</v>
      </c>
      <c r="L99" s="185">
        <v>0</v>
      </c>
      <c r="M99" s="84"/>
    </row>
    <row r="100" spans="1:13" ht="12" hidden="1" customHeight="1">
      <c r="A100" s="178">
        <v>2</v>
      </c>
      <c r="B100" s="179">
        <v>5</v>
      </c>
      <c r="C100" s="178">
        <v>2</v>
      </c>
      <c r="D100" s="179"/>
      <c r="E100" s="179"/>
      <c r="F100" s="213"/>
      <c r="G100" s="180" t="s">
        <v>84</v>
      </c>
      <c r="H100" s="93">
        <v>67</v>
      </c>
      <c r="I100" s="167">
        <f t="shared" ref="I100:L101" si="5">I101</f>
        <v>0</v>
      </c>
      <c r="J100" s="208">
        <f t="shared" si="5"/>
        <v>0</v>
      </c>
      <c r="K100" s="168">
        <f t="shared" si="5"/>
        <v>0</v>
      </c>
      <c r="L100" s="167">
        <f t="shared" si="5"/>
        <v>0</v>
      </c>
      <c r="M100" s="84"/>
    </row>
    <row r="101" spans="1:13" ht="15.75" hidden="1" customHeight="1">
      <c r="A101" s="182">
        <v>2</v>
      </c>
      <c r="B101" s="178">
        <v>5</v>
      </c>
      <c r="C101" s="179">
        <v>2</v>
      </c>
      <c r="D101" s="180">
        <v>1</v>
      </c>
      <c r="E101" s="178"/>
      <c r="F101" s="213"/>
      <c r="G101" s="180" t="s">
        <v>84</v>
      </c>
      <c r="H101" s="93">
        <v>68</v>
      </c>
      <c r="I101" s="167">
        <f t="shared" si="5"/>
        <v>0</v>
      </c>
      <c r="J101" s="208">
        <f t="shared" si="5"/>
        <v>0</v>
      </c>
      <c r="K101" s="168">
        <f t="shared" si="5"/>
        <v>0</v>
      </c>
      <c r="L101" s="167">
        <f t="shared" si="5"/>
        <v>0</v>
      </c>
      <c r="M101" s="84"/>
    </row>
    <row r="102" spans="1:13" ht="15" hidden="1" customHeight="1">
      <c r="A102" s="182">
        <v>2</v>
      </c>
      <c r="B102" s="178">
        <v>5</v>
      </c>
      <c r="C102" s="179">
        <v>2</v>
      </c>
      <c r="D102" s="180">
        <v>1</v>
      </c>
      <c r="E102" s="178">
        <v>1</v>
      </c>
      <c r="F102" s="213"/>
      <c r="G102" s="180" t="s">
        <v>84</v>
      </c>
      <c r="H102" s="93">
        <v>69</v>
      </c>
      <c r="I102" s="167">
        <f>SUM(I103:I104)</f>
        <v>0</v>
      </c>
      <c r="J102" s="208">
        <f>SUM(J103:J104)</f>
        <v>0</v>
      </c>
      <c r="K102" s="168">
        <f>SUM(K103:K104)</f>
        <v>0</v>
      </c>
      <c r="L102" s="167">
        <f>SUM(L103:L104)</f>
        <v>0</v>
      </c>
      <c r="M102" s="84"/>
    </row>
    <row r="103" spans="1:13" ht="25.5" hidden="1" customHeight="1">
      <c r="A103" s="182">
        <v>2</v>
      </c>
      <c r="B103" s="178">
        <v>5</v>
      </c>
      <c r="C103" s="179">
        <v>2</v>
      </c>
      <c r="D103" s="180">
        <v>1</v>
      </c>
      <c r="E103" s="178">
        <v>1</v>
      </c>
      <c r="F103" s="213">
        <v>1</v>
      </c>
      <c r="G103" s="180" t="s">
        <v>85</v>
      </c>
      <c r="H103" s="93">
        <v>70</v>
      </c>
      <c r="I103" s="185">
        <v>0</v>
      </c>
      <c r="J103" s="185">
        <v>0</v>
      </c>
      <c r="K103" s="185">
        <v>0</v>
      </c>
      <c r="L103" s="185">
        <v>0</v>
      </c>
      <c r="M103" s="84"/>
    </row>
    <row r="104" spans="1:13" ht="25.5" hidden="1" customHeight="1">
      <c r="A104" s="182">
        <v>2</v>
      </c>
      <c r="B104" s="178">
        <v>5</v>
      </c>
      <c r="C104" s="179">
        <v>2</v>
      </c>
      <c r="D104" s="180">
        <v>1</v>
      </c>
      <c r="E104" s="178">
        <v>1</v>
      </c>
      <c r="F104" s="213">
        <v>2</v>
      </c>
      <c r="G104" s="180" t="s">
        <v>86</v>
      </c>
      <c r="H104" s="93">
        <v>71</v>
      </c>
      <c r="I104" s="185">
        <v>0</v>
      </c>
      <c r="J104" s="185">
        <v>0</v>
      </c>
      <c r="K104" s="185">
        <v>0</v>
      </c>
      <c r="L104" s="185">
        <v>0</v>
      </c>
      <c r="M104" s="84"/>
    </row>
    <row r="105" spans="1:13" ht="28.5" hidden="1" customHeight="1">
      <c r="A105" s="182">
        <v>2</v>
      </c>
      <c r="B105" s="178">
        <v>5</v>
      </c>
      <c r="C105" s="179">
        <v>3</v>
      </c>
      <c r="D105" s="180"/>
      <c r="E105" s="178"/>
      <c r="F105" s="213"/>
      <c r="G105" s="180" t="s">
        <v>87</v>
      </c>
      <c r="H105" s="93">
        <v>72</v>
      </c>
      <c r="I105" s="167">
        <f>I106+I110</f>
        <v>0</v>
      </c>
      <c r="J105" s="167">
        <f>J106+J110</f>
        <v>0</v>
      </c>
      <c r="K105" s="167">
        <f>K106+K110</f>
        <v>0</v>
      </c>
      <c r="L105" s="167">
        <f>L106+L110</f>
        <v>0</v>
      </c>
      <c r="M105" s="84"/>
    </row>
    <row r="106" spans="1:13" ht="27" hidden="1" customHeight="1">
      <c r="A106" s="182">
        <v>2</v>
      </c>
      <c r="B106" s="178">
        <v>5</v>
      </c>
      <c r="C106" s="179">
        <v>3</v>
      </c>
      <c r="D106" s="180">
        <v>1</v>
      </c>
      <c r="E106" s="178"/>
      <c r="F106" s="213"/>
      <c r="G106" s="180" t="s">
        <v>88</v>
      </c>
      <c r="H106" s="93">
        <v>73</v>
      </c>
      <c r="I106" s="167">
        <f>I107</f>
        <v>0</v>
      </c>
      <c r="J106" s="208">
        <f>J107</f>
        <v>0</v>
      </c>
      <c r="K106" s="168">
        <f>K107</f>
        <v>0</v>
      </c>
      <c r="L106" s="167">
        <f>L107</f>
        <v>0</v>
      </c>
      <c r="M106" s="84"/>
    </row>
    <row r="107" spans="1:13" ht="30" hidden="1" customHeight="1">
      <c r="A107" s="190">
        <v>2</v>
      </c>
      <c r="B107" s="191">
        <v>5</v>
      </c>
      <c r="C107" s="192">
        <v>3</v>
      </c>
      <c r="D107" s="193">
        <v>1</v>
      </c>
      <c r="E107" s="191">
        <v>1</v>
      </c>
      <c r="F107" s="216"/>
      <c r="G107" s="193" t="s">
        <v>88</v>
      </c>
      <c r="H107" s="93">
        <v>74</v>
      </c>
      <c r="I107" s="177">
        <f>SUM(I108:I109)</f>
        <v>0</v>
      </c>
      <c r="J107" s="211">
        <f>SUM(J108:J109)</f>
        <v>0</v>
      </c>
      <c r="K107" s="176">
        <f>SUM(K108:K109)</f>
        <v>0</v>
      </c>
      <c r="L107" s="177">
        <f>SUM(L108:L109)</f>
        <v>0</v>
      </c>
      <c r="M107" s="84"/>
    </row>
    <row r="108" spans="1:13" ht="26.25" hidden="1" customHeight="1">
      <c r="A108" s="182">
        <v>2</v>
      </c>
      <c r="B108" s="178">
        <v>5</v>
      </c>
      <c r="C108" s="179">
        <v>3</v>
      </c>
      <c r="D108" s="180">
        <v>1</v>
      </c>
      <c r="E108" s="178">
        <v>1</v>
      </c>
      <c r="F108" s="213">
        <v>1</v>
      </c>
      <c r="G108" s="180" t="s">
        <v>88</v>
      </c>
      <c r="H108" s="93">
        <v>75</v>
      </c>
      <c r="I108" s="185">
        <v>0</v>
      </c>
      <c r="J108" s="185">
        <v>0</v>
      </c>
      <c r="K108" s="185">
        <v>0</v>
      </c>
      <c r="L108" s="185">
        <v>0</v>
      </c>
      <c r="M108" s="84"/>
    </row>
    <row r="109" spans="1:13" ht="26.25" hidden="1" customHeight="1">
      <c r="A109" s="190">
        <v>2</v>
      </c>
      <c r="B109" s="191">
        <v>5</v>
      </c>
      <c r="C109" s="192">
        <v>3</v>
      </c>
      <c r="D109" s="193">
        <v>1</v>
      </c>
      <c r="E109" s="191">
        <v>1</v>
      </c>
      <c r="F109" s="216">
        <v>2</v>
      </c>
      <c r="G109" s="193" t="s">
        <v>89</v>
      </c>
      <c r="H109" s="93">
        <v>76</v>
      </c>
      <c r="I109" s="185">
        <v>0</v>
      </c>
      <c r="J109" s="185">
        <v>0</v>
      </c>
      <c r="K109" s="185">
        <v>0</v>
      </c>
      <c r="L109" s="185">
        <v>0</v>
      </c>
      <c r="M109" s="84"/>
    </row>
    <row r="110" spans="1:13" ht="27.75" hidden="1" customHeight="1">
      <c r="A110" s="190">
        <v>2</v>
      </c>
      <c r="B110" s="191">
        <v>5</v>
      </c>
      <c r="C110" s="192">
        <v>3</v>
      </c>
      <c r="D110" s="193">
        <v>2</v>
      </c>
      <c r="E110" s="191"/>
      <c r="F110" s="216"/>
      <c r="G110" s="193" t="s">
        <v>90</v>
      </c>
      <c r="H110" s="93">
        <v>77</v>
      </c>
      <c r="I110" s="177">
        <f>I111</f>
        <v>0</v>
      </c>
      <c r="J110" s="177">
        <f>J111</f>
        <v>0</v>
      </c>
      <c r="K110" s="177">
        <f>K111</f>
        <v>0</v>
      </c>
      <c r="L110" s="177">
        <f>L111</f>
        <v>0</v>
      </c>
      <c r="M110" s="84"/>
    </row>
    <row r="111" spans="1:13" ht="25.5" hidden="1" customHeight="1">
      <c r="A111" s="190">
        <v>2</v>
      </c>
      <c r="B111" s="191">
        <v>5</v>
      </c>
      <c r="C111" s="192">
        <v>3</v>
      </c>
      <c r="D111" s="193">
        <v>2</v>
      </c>
      <c r="E111" s="191">
        <v>1</v>
      </c>
      <c r="F111" s="216"/>
      <c r="G111" s="193" t="s">
        <v>90</v>
      </c>
      <c r="H111" s="93">
        <v>78</v>
      </c>
      <c r="I111" s="177">
        <f>SUM(I112:I113)</f>
        <v>0</v>
      </c>
      <c r="J111" s="177">
        <f>SUM(J112:J113)</f>
        <v>0</v>
      </c>
      <c r="K111" s="177">
        <f>SUM(K112:K113)</f>
        <v>0</v>
      </c>
      <c r="L111" s="177">
        <f>SUM(L112:L113)</f>
        <v>0</v>
      </c>
      <c r="M111" s="84"/>
    </row>
    <row r="112" spans="1:13" ht="30" hidden="1" customHeight="1">
      <c r="A112" s="190">
        <v>2</v>
      </c>
      <c r="B112" s="191">
        <v>5</v>
      </c>
      <c r="C112" s="192">
        <v>3</v>
      </c>
      <c r="D112" s="193">
        <v>2</v>
      </c>
      <c r="E112" s="191">
        <v>1</v>
      </c>
      <c r="F112" s="216">
        <v>1</v>
      </c>
      <c r="G112" s="193" t="s">
        <v>90</v>
      </c>
      <c r="H112" s="93">
        <v>79</v>
      </c>
      <c r="I112" s="185">
        <v>0</v>
      </c>
      <c r="J112" s="185">
        <v>0</v>
      </c>
      <c r="K112" s="185">
        <v>0</v>
      </c>
      <c r="L112" s="185">
        <v>0</v>
      </c>
      <c r="M112" s="84"/>
    </row>
    <row r="113" spans="1:13" ht="18" hidden="1" customHeight="1">
      <c r="A113" s="190">
        <v>2</v>
      </c>
      <c r="B113" s="191">
        <v>5</v>
      </c>
      <c r="C113" s="192">
        <v>3</v>
      </c>
      <c r="D113" s="193">
        <v>2</v>
      </c>
      <c r="E113" s="191">
        <v>1</v>
      </c>
      <c r="F113" s="216">
        <v>2</v>
      </c>
      <c r="G113" s="193" t="s">
        <v>91</v>
      </c>
      <c r="H113" s="93">
        <v>80</v>
      </c>
      <c r="I113" s="185">
        <v>0</v>
      </c>
      <c r="J113" s="185">
        <v>0</v>
      </c>
      <c r="K113" s="185">
        <v>0</v>
      </c>
      <c r="L113" s="185">
        <v>0</v>
      </c>
      <c r="M113" s="84"/>
    </row>
    <row r="114" spans="1:13" ht="16.5" hidden="1" customHeight="1">
      <c r="A114" s="212">
        <v>2</v>
      </c>
      <c r="B114" s="163">
        <v>6</v>
      </c>
      <c r="C114" s="164"/>
      <c r="D114" s="165"/>
      <c r="E114" s="163"/>
      <c r="F114" s="214"/>
      <c r="G114" s="217" t="s">
        <v>92</v>
      </c>
      <c r="H114" s="93">
        <v>81</v>
      </c>
      <c r="I114" s="167">
        <f>SUM(I115+I120+I124+I128+I132+I136)</f>
        <v>0</v>
      </c>
      <c r="J114" s="167">
        <f>SUM(J115+J120+J124+J128+J132+J136)</f>
        <v>0</v>
      </c>
      <c r="K114" s="167">
        <f>SUM(K115+K120+K124+K128+K132+K136)</f>
        <v>0</v>
      </c>
      <c r="L114" s="167">
        <f>SUM(L115+L120+L124+L128+L132+L136)</f>
        <v>0</v>
      </c>
      <c r="M114" s="84"/>
    </row>
    <row r="115" spans="1:13" ht="14.25" hidden="1" customHeight="1">
      <c r="A115" s="190">
        <v>2</v>
      </c>
      <c r="B115" s="191">
        <v>6</v>
      </c>
      <c r="C115" s="192">
        <v>1</v>
      </c>
      <c r="D115" s="193"/>
      <c r="E115" s="191"/>
      <c r="F115" s="216"/>
      <c r="G115" s="193" t="s">
        <v>93</v>
      </c>
      <c r="H115" s="93">
        <v>82</v>
      </c>
      <c r="I115" s="177">
        <f t="shared" ref="I115:L116" si="6">I116</f>
        <v>0</v>
      </c>
      <c r="J115" s="211">
        <f t="shared" si="6"/>
        <v>0</v>
      </c>
      <c r="K115" s="176">
        <f t="shared" si="6"/>
        <v>0</v>
      </c>
      <c r="L115" s="177">
        <f t="shared" si="6"/>
        <v>0</v>
      </c>
      <c r="M115" s="84"/>
    </row>
    <row r="116" spans="1:13" ht="14.25" hidden="1" customHeight="1">
      <c r="A116" s="182">
        <v>2</v>
      </c>
      <c r="B116" s="178">
        <v>6</v>
      </c>
      <c r="C116" s="179">
        <v>1</v>
      </c>
      <c r="D116" s="180">
        <v>1</v>
      </c>
      <c r="E116" s="178"/>
      <c r="F116" s="213"/>
      <c r="G116" s="180" t="s">
        <v>93</v>
      </c>
      <c r="H116" s="93">
        <v>83</v>
      </c>
      <c r="I116" s="167">
        <f t="shared" si="6"/>
        <v>0</v>
      </c>
      <c r="J116" s="208">
        <f t="shared" si="6"/>
        <v>0</v>
      </c>
      <c r="K116" s="168">
        <f t="shared" si="6"/>
        <v>0</v>
      </c>
      <c r="L116" s="167">
        <f t="shared" si="6"/>
        <v>0</v>
      </c>
      <c r="M116" s="84"/>
    </row>
    <row r="117" spans="1:13" hidden="1">
      <c r="A117" s="182">
        <v>2</v>
      </c>
      <c r="B117" s="178">
        <v>6</v>
      </c>
      <c r="C117" s="179">
        <v>1</v>
      </c>
      <c r="D117" s="180">
        <v>1</v>
      </c>
      <c r="E117" s="178">
        <v>1</v>
      </c>
      <c r="F117" s="213"/>
      <c r="G117" s="180" t="s">
        <v>93</v>
      </c>
      <c r="H117" s="93">
        <v>84</v>
      </c>
      <c r="I117" s="167">
        <f>SUM(I118:I119)</f>
        <v>0</v>
      </c>
      <c r="J117" s="208">
        <f>SUM(J118:J119)</f>
        <v>0</v>
      </c>
      <c r="K117" s="168">
        <f>SUM(K118:K119)</f>
        <v>0</v>
      </c>
      <c r="L117" s="167">
        <f>SUM(L118:L119)</f>
        <v>0</v>
      </c>
    </row>
    <row r="118" spans="1:13" ht="13.5" hidden="1" customHeight="1">
      <c r="A118" s="182">
        <v>2</v>
      </c>
      <c r="B118" s="178">
        <v>6</v>
      </c>
      <c r="C118" s="179">
        <v>1</v>
      </c>
      <c r="D118" s="180">
        <v>1</v>
      </c>
      <c r="E118" s="178">
        <v>1</v>
      </c>
      <c r="F118" s="213">
        <v>1</v>
      </c>
      <c r="G118" s="180" t="s">
        <v>94</v>
      </c>
      <c r="H118" s="93">
        <v>85</v>
      </c>
      <c r="I118" s="185">
        <v>0</v>
      </c>
      <c r="J118" s="185">
        <v>0</v>
      </c>
      <c r="K118" s="185">
        <v>0</v>
      </c>
      <c r="L118" s="185">
        <v>0</v>
      </c>
      <c r="M118" s="84"/>
    </row>
    <row r="119" spans="1:13" hidden="1">
      <c r="A119" s="198">
        <v>2</v>
      </c>
      <c r="B119" s="173">
        <v>6</v>
      </c>
      <c r="C119" s="171">
        <v>1</v>
      </c>
      <c r="D119" s="172">
        <v>1</v>
      </c>
      <c r="E119" s="173">
        <v>1</v>
      </c>
      <c r="F119" s="215">
        <v>2</v>
      </c>
      <c r="G119" s="172" t="s">
        <v>95</v>
      </c>
      <c r="H119" s="93">
        <v>86</v>
      </c>
      <c r="I119" s="183">
        <v>0</v>
      </c>
      <c r="J119" s="183">
        <v>0</v>
      </c>
      <c r="K119" s="183">
        <v>0</v>
      </c>
      <c r="L119" s="183">
        <v>0</v>
      </c>
    </row>
    <row r="120" spans="1:13" ht="25.5" hidden="1" customHeight="1">
      <c r="A120" s="182">
        <v>2</v>
      </c>
      <c r="B120" s="178">
        <v>6</v>
      </c>
      <c r="C120" s="179">
        <v>2</v>
      </c>
      <c r="D120" s="180"/>
      <c r="E120" s="178"/>
      <c r="F120" s="213"/>
      <c r="G120" s="180" t="s">
        <v>96</v>
      </c>
      <c r="H120" s="93">
        <v>87</v>
      </c>
      <c r="I120" s="167">
        <f t="shared" ref="I120:L122" si="7">I121</f>
        <v>0</v>
      </c>
      <c r="J120" s="208">
        <f t="shared" si="7"/>
        <v>0</v>
      </c>
      <c r="K120" s="168">
        <f t="shared" si="7"/>
        <v>0</v>
      </c>
      <c r="L120" s="167">
        <f t="shared" si="7"/>
        <v>0</v>
      </c>
      <c r="M120" s="84"/>
    </row>
    <row r="121" spans="1:13" ht="14.25" hidden="1" customHeight="1">
      <c r="A121" s="182">
        <v>2</v>
      </c>
      <c r="B121" s="178">
        <v>6</v>
      </c>
      <c r="C121" s="179">
        <v>2</v>
      </c>
      <c r="D121" s="180">
        <v>1</v>
      </c>
      <c r="E121" s="178"/>
      <c r="F121" s="213"/>
      <c r="G121" s="180" t="s">
        <v>96</v>
      </c>
      <c r="H121" s="93">
        <v>88</v>
      </c>
      <c r="I121" s="167">
        <f t="shared" si="7"/>
        <v>0</v>
      </c>
      <c r="J121" s="208">
        <f t="shared" si="7"/>
        <v>0</v>
      </c>
      <c r="K121" s="168">
        <f t="shared" si="7"/>
        <v>0</v>
      </c>
      <c r="L121" s="167">
        <f t="shared" si="7"/>
        <v>0</v>
      </c>
      <c r="M121" s="84"/>
    </row>
    <row r="122" spans="1:13" ht="14.25" hidden="1" customHeight="1">
      <c r="A122" s="182">
        <v>2</v>
      </c>
      <c r="B122" s="178">
        <v>6</v>
      </c>
      <c r="C122" s="179">
        <v>2</v>
      </c>
      <c r="D122" s="180">
        <v>1</v>
      </c>
      <c r="E122" s="178">
        <v>1</v>
      </c>
      <c r="F122" s="213"/>
      <c r="G122" s="180" t="s">
        <v>96</v>
      </c>
      <c r="H122" s="93">
        <v>89</v>
      </c>
      <c r="I122" s="218">
        <f t="shared" si="7"/>
        <v>0</v>
      </c>
      <c r="J122" s="219">
        <f t="shared" si="7"/>
        <v>0</v>
      </c>
      <c r="K122" s="220">
        <f t="shared" si="7"/>
        <v>0</v>
      </c>
      <c r="L122" s="218">
        <f t="shared" si="7"/>
        <v>0</v>
      </c>
      <c r="M122" s="84"/>
    </row>
    <row r="123" spans="1:13" ht="25.5" hidden="1" customHeight="1">
      <c r="A123" s="182">
        <v>2</v>
      </c>
      <c r="B123" s="178">
        <v>6</v>
      </c>
      <c r="C123" s="179">
        <v>2</v>
      </c>
      <c r="D123" s="180">
        <v>1</v>
      </c>
      <c r="E123" s="178">
        <v>1</v>
      </c>
      <c r="F123" s="213">
        <v>1</v>
      </c>
      <c r="G123" s="180" t="s">
        <v>96</v>
      </c>
      <c r="H123" s="93">
        <v>90</v>
      </c>
      <c r="I123" s="185">
        <v>0</v>
      </c>
      <c r="J123" s="185">
        <v>0</v>
      </c>
      <c r="K123" s="185">
        <v>0</v>
      </c>
      <c r="L123" s="185">
        <v>0</v>
      </c>
      <c r="M123" s="84"/>
    </row>
    <row r="124" spans="1:13" ht="26.25" hidden="1" customHeight="1">
      <c r="A124" s="198">
        <v>2</v>
      </c>
      <c r="B124" s="173">
        <v>6</v>
      </c>
      <c r="C124" s="171">
        <v>3</v>
      </c>
      <c r="D124" s="172"/>
      <c r="E124" s="173"/>
      <c r="F124" s="215"/>
      <c r="G124" s="172" t="s">
        <v>97</v>
      </c>
      <c r="H124" s="93">
        <v>91</v>
      </c>
      <c r="I124" s="188">
        <f t="shared" ref="I124:L126" si="8">I125</f>
        <v>0</v>
      </c>
      <c r="J124" s="210">
        <f t="shared" si="8"/>
        <v>0</v>
      </c>
      <c r="K124" s="189">
        <f t="shared" si="8"/>
        <v>0</v>
      </c>
      <c r="L124" s="188">
        <f t="shared" si="8"/>
        <v>0</v>
      </c>
      <c r="M124" s="84"/>
    </row>
    <row r="125" spans="1:13" ht="25.5" hidden="1" customHeight="1">
      <c r="A125" s="182">
        <v>2</v>
      </c>
      <c r="B125" s="178">
        <v>6</v>
      </c>
      <c r="C125" s="179">
        <v>3</v>
      </c>
      <c r="D125" s="180">
        <v>1</v>
      </c>
      <c r="E125" s="178"/>
      <c r="F125" s="213"/>
      <c r="G125" s="180" t="s">
        <v>97</v>
      </c>
      <c r="H125" s="93">
        <v>92</v>
      </c>
      <c r="I125" s="167">
        <f t="shared" si="8"/>
        <v>0</v>
      </c>
      <c r="J125" s="208">
        <f t="shared" si="8"/>
        <v>0</v>
      </c>
      <c r="K125" s="168">
        <f t="shared" si="8"/>
        <v>0</v>
      </c>
      <c r="L125" s="167">
        <f t="shared" si="8"/>
        <v>0</v>
      </c>
      <c r="M125" s="84"/>
    </row>
    <row r="126" spans="1:13" ht="26.25" hidden="1" customHeight="1">
      <c r="A126" s="182">
        <v>2</v>
      </c>
      <c r="B126" s="178">
        <v>6</v>
      </c>
      <c r="C126" s="179">
        <v>3</v>
      </c>
      <c r="D126" s="180">
        <v>1</v>
      </c>
      <c r="E126" s="178">
        <v>1</v>
      </c>
      <c r="F126" s="213"/>
      <c r="G126" s="180" t="s">
        <v>97</v>
      </c>
      <c r="H126" s="93">
        <v>93</v>
      </c>
      <c r="I126" s="167">
        <f t="shared" si="8"/>
        <v>0</v>
      </c>
      <c r="J126" s="208">
        <f t="shared" si="8"/>
        <v>0</v>
      </c>
      <c r="K126" s="168">
        <f t="shared" si="8"/>
        <v>0</v>
      </c>
      <c r="L126" s="167">
        <f t="shared" si="8"/>
        <v>0</v>
      </c>
      <c r="M126" s="84"/>
    </row>
    <row r="127" spans="1:13" ht="27" hidden="1" customHeight="1">
      <c r="A127" s="182">
        <v>2</v>
      </c>
      <c r="B127" s="178">
        <v>6</v>
      </c>
      <c r="C127" s="179">
        <v>3</v>
      </c>
      <c r="D127" s="180">
        <v>1</v>
      </c>
      <c r="E127" s="178">
        <v>1</v>
      </c>
      <c r="F127" s="213">
        <v>1</v>
      </c>
      <c r="G127" s="180" t="s">
        <v>97</v>
      </c>
      <c r="H127" s="93">
        <v>94</v>
      </c>
      <c r="I127" s="185">
        <v>0</v>
      </c>
      <c r="J127" s="185">
        <v>0</v>
      </c>
      <c r="K127" s="185">
        <v>0</v>
      </c>
      <c r="L127" s="185">
        <v>0</v>
      </c>
      <c r="M127" s="84"/>
    </row>
    <row r="128" spans="1:13" ht="25.5" hidden="1" customHeight="1">
      <c r="A128" s="198">
        <v>2</v>
      </c>
      <c r="B128" s="173">
        <v>6</v>
      </c>
      <c r="C128" s="171">
        <v>4</v>
      </c>
      <c r="D128" s="172"/>
      <c r="E128" s="173"/>
      <c r="F128" s="215"/>
      <c r="G128" s="172" t="s">
        <v>98</v>
      </c>
      <c r="H128" s="93">
        <v>95</v>
      </c>
      <c r="I128" s="188">
        <f t="shared" ref="I128:L130" si="9">I129</f>
        <v>0</v>
      </c>
      <c r="J128" s="210">
        <f t="shared" si="9"/>
        <v>0</v>
      </c>
      <c r="K128" s="189">
        <f t="shared" si="9"/>
        <v>0</v>
      </c>
      <c r="L128" s="188">
        <f t="shared" si="9"/>
        <v>0</v>
      </c>
      <c r="M128" s="84"/>
    </row>
    <row r="129" spans="1:13" ht="27" hidden="1" customHeight="1">
      <c r="A129" s="182">
        <v>2</v>
      </c>
      <c r="B129" s="178">
        <v>6</v>
      </c>
      <c r="C129" s="179">
        <v>4</v>
      </c>
      <c r="D129" s="180">
        <v>1</v>
      </c>
      <c r="E129" s="178"/>
      <c r="F129" s="213"/>
      <c r="G129" s="180" t="s">
        <v>98</v>
      </c>
      <c r="H129" s="93">
        <v>96</v>
      </c>
      <c r="I129" s="167">
        <f t="shared" si="9"/>
        <v>0</v>
      </c>
      <c r="J129" s="208">
        <f t="shared" si="9"/>
        <v>0</v>
      </c>
      <c r="K129" s="168">
        <f t="shared" si="9"/>
        <v>0</v>
      </c>
      <c r="L129" s="167">
        <f t="shared" si="9"/>
        <v>0</v>
      </c>
      <c r="M129" s="84"/>
    </row>
    <row r="130" spans="1:13" ht="27" hidden="1" customHeight="1">
      <c r="A130" s="182">
        <v>2</v>
      </c>
      <c r="B130" s="178">
        <v>6</v>
      </c>
      <c r="C130" s="179">
        <v>4</v>
      </c>
      <c r="D130" s="180">
        <v>1</v>
      </c>
      <c r="E130" s="178">
        <v>1</v>
      </c>
      <c r="F130" s="213"/>
      <c r="G130" s="180" t="s">
        <v>98</v>
      </c>
      <c r="H130" s="93">
        <v>97</v>
      </c>
      <c r="I130" s="167">
        <f t="shared" si="9"/>
        <v>0</v>
      </c>
      <c r="J130" s="208">
        <f t="shared" si="9"/>
        <v>0</v>
      </c>
      <c r="K130" s="168">
        <f t="shared" si="9"/>
        <v>0</v>
      </c>
      <c r="L130" s="167">
        <f t="shared" si="9"/>
        <v>0</v>
      </c>
      <c r="M130" s="84"/>
    </row>
    <row r="131" spans="1:13" ht="27.75" hidden="1" customHeight="1">
      <c r="A131" s="182">
        <v>2</v>
      </c>
      <c r="B131" s="178">
        <v>6</v>
      </c>
      <c r="C131" s="179">
        <v>4</v>
      </c>
      <c r="D131" s="180">
        <v>1</v>
      </c>
      <c r="E131" s="178">
        <v>1</v>
      </c>
      <c r="F131" s="213">
        <v>1</v>
      </c>
      <c r="G131" s="180" t="s">
        <v>98</v>
      </c>
      <c r="H131" s="93">
        <v>98</v>
      </c>
      <c r="I131" s="185">
        <v>0</v>
      </c>
      <c r="J131" s="185">
        <v>0</v>
      </c>
      <c r="K131" s="185">
        <v>0</v>
      </c>
      <c r="L131" s="185">
        <v>0</v>
      </c>
      <c r="M131" s="84"/>
    </row>
    <row r="132" spans="1:13" ht="27" hidden="1" customHeight="1">
      <c r="A132" s="190">
        <v>2</v>
      </c>
      <c r="B132" s="199">
        <v>6</v>
      </c>
      <c r="C132" s="200">
        <v>5</v>
      </c>
      <c r="D132" s="202"/>
      <c r="E132" s="199"/>
      <c r="F132" s="221"/>
      <c r="G132" s="202" t="s">
        <v>99</v>
      </c>
      <c r="H132" s="93">
        <v>99</v>
      </c>
      <c r="I132" s="195">
        <f t="shared" ref="I132:L134" si="10">I133</f>
        <v>0</v>
      </c>
      <c r="J132" s="222">
        <f t="shared" si="10"/>
        <v>0</v>
      </c>
      <c r="K132" s="196">
        <f t="shared" si="10"/>
        <v>0</v>
      </c>
      <c r="L132" s="195">
        <f t="shared" si="10"/>
        <v>0</v>
      </c>
      <c r="M132" s="84"/>
    </row>
    <row r="133" spans="1:13" ht="29.25" hidden="1" customHeight="1">
      <c r="A133" s="182">
        <v>2</v>
      </c>
      <c r="B133" s="178">
        <v>6</v>
      </c>
      <c r="C133" s="179">
        <v>5</v>
      </c>
      <c r="D133" s="180">
        <v>1</v>
      </c>
      <c r="E133" s="178"/>
      <c r="F133" s="213"/>
      <c r="G133" s="202" t="s">
        <v>99</v>
      </c>
      <c r="H133" s="93">
        <v>100</v>
      </c>
      <c r="I133" s="167">
        <f t="shared" si="10"/>
        <v>0</v>
      </c>
      <c r="J133" s="208">
        <f t="shared" si="10"/>
        <v>0</v>
      </c>
      <c r="K133" s="168">
        <f t="shared" si="10"/>
        <v>0</v>
      </c>
      <c r="L133" s="167">
        <f t="shared" si="10"/>
        <v>0</v>
      </c>
      <c r="M133" s="84"/>
    </row>
    <row r="134" spans="1:13" ht="25.5" hidden="1" customHeight="1">
      <c r="A134" s="182">
        <v>2</v>
      </c>
      <c r="B134" s="178">
        <v>6</v>
      </c>
      <c r="C134" s="179">
        <v>5</v>
      </c>
      <c r="D134" s="180">
        <v>1</v>
      </c>
      <c r="E134" s="178">
        <v>1</v>
      </c>
      <c r="F134" s="213"/>
      <c r="G134" s="202" t="s">
        <v>99</v>
      </c>
      <c r="H134" s="93">
        <v>101</v>
      </c>
      <c r="I134" s="167">
        <f t="shared" si="10"/>
        <v>0</v>
      </c>
      <c r="J134" s="208">
        <f t="shared" si="10"/>
        <v>0</v>
      </c>
      <c r="K134" s="168">
        <f t="shared" si="10"/>
        <v>0</v>
      </c>
      <c r="L134" s="167">
        <f t="shared" si="10"/>
        <v>0</v>
      </c>
      <c r="M134" s="84"/>
    </row>
    <row r="135" spans="1:13" ht="27.75" hidden="1" customHeight="1">
      <c r="A135" s="178">
        <v>2</v>
      </c>
      <c r="B135" s="179">
        <v>6</v>
      </c>
      <c r="C135" s="178">
        <v>5</v>
      </c>
      <c r="D135" s="178">
        <v>1</v>
      </c>
      <c r="E135" s="180">
        <v>1</v>
      </c>
      <c r="F135" s="213">
        <v>1</v>
      </c>
      <c r="G135" s="178" t="s">
        <v>100</v>
      </c>
      <c r="H135" s="93">
        <v>102</v>
      </c>
      <c r="I135" s="185">
        <v>0</v>
      </c>
      <c r="J135" s="185">
        <v>0</v>
      </c>
      <c r="K135" s="185">
        <v>0</v>
      </c>
      <c r="L135" s="185">
        <v>0</v>
      </c>
      <c r="M135" s="84"/>
    </row>
    <row r="136" spans="1:13" ht="27.75" hidden="1" customHeight="1">
      <c r="A136" s="182">
        <v>2</v>
      </c>
      <c r="B136" s="179">
        <v>6</v>
      </c>
      <c r="C136" s="178">
        <v>6</v>
      </c>
      <c r="D136" s="179"/>
      <c r="E136" s="180"/>
      <c r="F136" s="181"/>
      <c r="G136" s="99" t="s">
        <v>101</v>
      </c>
      <c r="H136" s="93">
        <v>103</v>
      </c>
      <c r="I136" s="168">
        <f t="shared" ref="I136:L138" si="11">I137</f>
        <v>0</v>
      </c>
      <c r="J136" s="167">
        <f t="shared" si="11"/>
        <v>0</v>
      </c>
      <c r="K136" s="167">
        <f t="shared" si="11"/>
        <v>0</v>
      </c>
      <c r="L136" s="167">
        <f t="shared" si="11"/>
        <v>0</v>
      </c>
      <c r="M136" s="84"/>
    </row>
    <row r="137" spans="1:13" ht="27.75" hidden="1" customHeight="1">
      <c r="A137" s="182">
        <v>2</v>
      </c>
      <c r="B137" s="179">
        <v>6</v>
      </c>
      <c r="C137" s="178">
        <v>6</v>
      </c>
      <c r="D137" s="179">
        <v>1</v>
      </c>
      <c r="E137" s="180"/>
      <c r="F137" s="181"/>
      <c r="G137" s="99" t="s">
        <v>101</v>
      </c>
      <c r="H137" s="93">
        <v>104</v>
      </c>
      <c r="I137" s="167">
        <f t="shared" si="11"/>
        <v>0</v>
      </c>
      <c r="J137" s="167">
        <f t="shared" si="11"/>
        <v>0</v>
      </c>
      <c r="K137" s="167">
        <f t="shared" si="11"/>
        <v>0</v>
      </c>
      <c r="L137" s="167">
        <f t="shared" si="11"/>
        <v>0</v>
      </c>
      <c r="M137" s="84"/>
    </row>
    <row r="138" spans="1:13" ht="27.75" hidden="1" customHeight="1">
      <c r="A138" s="182">
        <v>2</v>
      </c>
      <c r="B138" s="179">
        <v>6</v>
      </c>
      <c r="C138" s="178">
        <v>6</v>
      </c>
      <c r="D138" s="179">
        <v>1</v>
      </c>
      <c r="E138" s="180">
        <v>1</v>
      </c>
      <c r="F138" s="181"/>
      <c r="G138" s="99" t="s">
        <v>101</v>
      </c>
      <c r="H138" s="93">
        <v>105</v>
      </c>
      <c r="I138" s="167">
        <f t="shared" si="11"/>
        <v>0</v>
      </c>
      <c r="J138" s="167">
        <f t="shared" si="11"/>
        <v>0</v>
      </c>
      <c r="K138" s="167">
        <f t="shared" si="11"/>
        <v>0</v>
      </c>
      <c r="L138" s="167">
        <f t="shared" si="11"/>
        <v>0</v>
      </c>
      <c r="M138" s="84"/>
    </row>
    <row r="139" spans="1:13" ht="27.75" hidden="1" customHeight="1">
      <c r="A139" s="182">
        <v>2</v>
      </c>
      <c r="B139" s="179">
        <v>6</v>
      </c>
      <c r="C139" s="178">
        <v>6</v>
      </c>
      <c r="D139" s="179">
        <v>1</v>
      </c>
      <c r="E139" s="180">
        <v>1</v>
      </c>
      <c r="F139" s="181">
        <v>1</v>
      </c>
      <c r="G139" s="100" t="s">
        <v>101</v>
      </c>
      <c r="H139" s="93">
        <v>106</v>
      </c>
      <c r="I139" s="185">
        <v>0</v>
      </c>
      <c r="J139" s="223">
        <v>0</v>
      </c>
      <c r="K139" s="185">
        <v>0</v>
      </c>
      <c r="L139" s="185">
        <v>0</v>
      </c>
      <c r="M139" s="84"/>
    </row>
    <row r="140" spans="1:13" ht="28.5" hidden="1" customHeight="1">
      <c r="A140" s="212">
        <v>2</v>
      </c>
      <c r="B140" s="163">
        <v>7</v>
      </c>
      <c r="C140" s="163"/>
      <c r="D140" s="164"/>
      <c r="E140" s="164"/>
      <c r="F140" s="166"/>
      <c r="G140" s="165" t="s">
        <v>102</v>
      </c>
      <c r="H140" s="93">
        <v>107</v>
      </c>
      <c r="I140" s="168">
        <f>SUM(I141+I146+I154)</f>
        <v>0</v>
      </c>
      <c r="J140" s="208">
        <f>SUM(J141+J146+J154)</f>
        <v>0</v>
      </c>
      <c r="K140" s="168">
        <f>SUM(K141+K146+K154)</f>
        <v>0</v>
      </c>
      <c r="L140" s="167">
        <f>SUM(L141+L146+L154)</f>
        <v>0</v>
      </c>
      <c r="M140" s="84"/>
    </row>
    <row r="141" spans="1:13" hidden="1">
      <c r="A141" s="182">
        <v>2</v>
      </c>
      <c r="B141" s="178">
        <v>7</v>
      </c>
      <c r="C141" s="178">
        <v>1</v>
      </c>
      <c r="D141" s="179"/>
      <c r="E141" s="179"/>
      <c r="F141" s="181"/>
      <c r="G141" s="180" t="s">
        <v>103</v>
      </c>
      <c r="H141" s="93">
        <v>108</v>
      </c>
      <c r="I141" s="168">
        <f t="shared" ref="I141:L142" si="12">I142</f>
        <v>0</v>
      </c>
      <c r="J141" s="208">
        <f t="shared" si="12"/>
        <v>0</v>
      </c>
      <c r="K141" s="168">
        <f t="shared" si="12"/>
        <v>0</v>
      </c>
      <c r="L141" s="167">
        <f t="shared" si="12"/>
        <v>0</v>
      </c>
    </row>
    <row r="142" spans="1:13" ht="24" hidden="1" customHeight="1">
      <c r="A142" s="182">
        <v>2</v>
      </c>
      <c r="B142" s="178">
        <v>7</v>
      </c>
      <c r="C142" s="178">
        <v>1</v>
      </c>
      <c r="D142" s="179">
        <v>1</v>
      </c>
      <c r="E142" s="179"/>
      <c r="F142" s="181"/>
      <c r="G142" s="180" t="s">
        <v>103</v>
      </c>
      <c r="H142" s="93">
        <v>109</v>
      </c>
      <c r="I142" s="168">
        <f t="shared" si="12"/>
        <v>0</v>
      </c>
      <c r="J142" s="208">
        <f t="shared" si="12"/>
        <v>0</v>
      </c>
      <c r="K142" s="168">
        <f t="shared" si="12"/>
        <v>0</v>
      </c>
      <c r="L142" s="167">
        <f t="shared" si="12"/>
        <v>0</v>
      </c>
      <c r="M142" s="84"/>
    </row>
    <row r="143" spans="1:13" ht="28.5" hidden="1" customHeight="1">
      <c r="A143" s="182">
        <v>2</v>
      </c>
      <c r="B143" s="178">
        <v>7</v>
      </c>
      <c r="C143" s="178">
        <v>1</v>
      </c>
      <c r="D143" s="179">
        <v>1</v>
      </c>
      <c r="E143" s="179">
        <v>1</v>
      </c>
      <c r="F143" s="181"/>
      <c r="G143" s="180" t="s">
        <v>103</v>
      </c>
      <c r="H143" s="93">
        <v>110</v>
      </c>
      <c r="I143" s="168">
        <f>SUM(I144:I145)</f>
        <v>0</v>
      </c>
      <c r="J143" s="208">
        <f>SUM(J144:J145)</f>
        <v>0</v>
      </c>
      <c r="K143" s="168">
        <f>SUM(K144:K145)</f>
        <v>0</v>
      </c>
      <c r="L143" s="167">
        <f>SUM(L144:L145)</f>
        <v>0</v>
      </c>
      <c r="M143" s="84"/>
    </row>
    <row r="144" spans="1:13" ht="26.25" hidden="1" customHeight="1">
      <c r="A144" s="198">
        <v>2</v>
      </c>
      <c r="B144" s="173">
        <v>7</v>
      </c>
      <c r="C144" s="198">
        <v>1</v>
      </c>
      <c r="D144" s="178">
        <v>1</v>
      </c>
      <c r="E144" s="171">
        <v>1</v>
      </c>
      <c r="F144" s="174">
        <v>1</v>
      </c>
      <c r="G144" s="172" t="s">
        <v>104</v>
      </c>
      <c r="H144" s="93">
        <v>111</v>
      </c>
      <c r="I144" s="224">
        <v>0</v>
      </c>
      <c r="J144" s="224">
        <v>0</v>
      </c>
      <c r="K144" s="224">
        <v>0</v>
      </c>
      <c r="L144" s="224">
        <v>0</v>
      </c>
      <c r="M144" s="84"/>
    </row>
    <row r="145" spans="1:13" ht="24" hidden="1" customHeight="1">
      <c r="A145" s="178">
        <v>2</v>
      </c>
      <c r="B145" s="178">
        <v>7</v>
      </c>
      <c r="C145" s="182">
        <v>1</v>
      </c>
      <c r="D145" s="178">
        <v>1</v>
      </c>
      <c r="E145" s="179">
        <v>1</v>
      </c>
      <c r="F145" s="181">
        <v>2</v>
      </c>
      <c r="G145" s="180" t="s">
        <v>105</v>
      </c>
      <c r="H145" s="93">
        <v>112</v>
      </c>
      <c r="I145" s="184">
        <v>0</v>
      </c>
      <c r="J145" s="184">
        <v>0</v>
      </c>
      <c r="K145" s="184">
        <v>0</v>
      </c>
      <c r="L145" s="184">
        <v>0</v>
      </c>
      <c r="M145" s="84"/>
    </row>
    <row r="146" spans="1:13" ht="25.5" hidden="1" customHeight="1">
      <c r="A146" s="190">
        <v>2</v>
      </c>
      <c r="B146" s="191">
        <v>7</v>
      </c>
      <c r="C146" s="190">
        <v>2</v>
      </c>
      <c r="D146" s="191"/>
      <c r="E146" s="192"/>
      <c r="F146" s="194"/>
      <c r="G146" s="193" t="s">
        <v>106</v>
      </c>
      <c r="H146" s="93">
        <v>113</v>
      </c>
      <c r="I146" s="176">
        <f t="shared" ref="I146:L147" si="13">I147</f>
        <v>0</v>
      </c>
      <c r="J146" s="211">
        <f t="shared" si="13"/>
        <v>0</v>
      </c>
      <c r="K146" s="176">
        <f t="shared" si="13"/>
        <v>0</v>
      </c>
      <c r="L146" s="177">
        <f t="shared" si="13"/>
        <v>0</v>
      </c>
      <c r="M146" s="84"/>
    </row>
    <row r="147" spans="1:13" ht="25.5" hidden="1" customHeight="1">
      <c r="A147" s="182">
        <v>2</v>
      </c>
      <c r="B147" s="178">
        <v>7</v>
      </c>
      <c r="C147" s="182">
        <v>2</v>
      </c>
      <c r="D147" s="178">
        <v>1</v>
      </c>
      <c r="E147" s="179"/>
      <c r="F147" s="181"/>
      <c r="G147" s="180" t="s">
        <v>107</v>
      </c>
      <c r="H147" s="93">
        <v>114</v>
      </c>
      <c r="I147" s="168">
        <f t="shared" si="13"/>
        <v>0</v>
      </c>
      <c r="J147" s="208">
        <f t="shared" si="13"/>
        <v>0</v>
      </c>
      <c r="K147" s="168">
        <f t="shared" si="13"/>
        <v>0</v>
      </c>
      <c r="L147" s="167">
        <f t="shared" si="13"/>
        <v>0</v>
      </c>
      <c r="M147" s="84"/>
    </row>
    <row r="148" spans="1:13" ht="25.5" hidden="1" customHeight="1">
      <c r="A148" s="182">
        <v>2</v>
      </c>
      <c r="B148" s="178">
        <v>7</v>
      </c>
      <c r="C148" s="182">
        <v>2</v>
      </c>
      <c r="D148" s="178">
        <v>1</v>
      </c>
      <c r="E148" s="179">
        <v>1</v>
      </c>
      <c r="F148" s="181"/>
      <c r="G148" s="180" t="s">
        <v>107</v>
      </c>
      <c r="H148" s="93">
        <v>115</v>
      </c>
      <c r="I148" s="168">
        <f>SUM(I149:I150)</f>
        <v>0</v>
      </c>
      <c r="J148" s="208">
        <f>SUM(J149:J150)</f>
        <v>0</v>
      </c>
      <c r="K148" s="168">
        <f>SUM(K149:K150)</f>
        <v>0</v>
      </c>
      <c r="L148" s="167">
        <f>SUM(L149:L150)</f>
        <v>0</v>
      </c>
      <c r="M148" s="84"/>
    </row>
    <row r="149" spans="1:13" ht="23.25" hidden="1" customHeight="1">
      <c r="A149" s="182">
        <v>2</v>
      </c>
      <c r="B149" s="178">
        <v>7</v>
      </c>
      <c r="C149" s="182">
        <v>2</v>
      </c>
      <c r="D149" s="178">
        <v>1</v>
      </c>
      <c r="E149" s="179">
        <v>1</v>
      </c>
      <c r="F149" s="181">
        <v>1</v>
      </c>
      <c r="G149" s="180" t="s">
        <v>108</v>
      </c>
      <c r="H149" s="93">
        <v>116</v>
      </c>
      <c r="I149" s="184">
        <v>0</v>
      </c>
      <c r="J149" s="184">
        <v>0</v>
      </c>
      <c r="K149" s="184">
        <v>0</v>
      </c>
      <c r="L149" s="184">
        <v>0</v>
      </c>
      <c r="M149" s="84"/>
    </row>
    <row r="150" spans="1:13" ht="26.25" hidden="1" customHeight="1">
      <c r="A150" s="182">
        <v>2</v>
      </c>
      <c r="B150" s="178">
        <v>7</v>
      </c>
      <c r="C150" s="182">
        <v>2</v>
      </c>
      <c r="D150" s="178">
        <v>1</v>
      </c>
      <c r="E150" s="179">
        <v>1</v>
      </c>
      <c r="F150" s="181">
        <v>2</v>
      </c>
      <c r="G150" s="180" t="s">
        <v>109</v>
      </c>
      <c r="H150" s="93">
        <v>117</v>
      </c>
      <c r="I150" s="184">
        <v>0</v>
      </c>
      <c r="J150" s="184">
        <v>0</v>
      </c>
      <c r="K150" s="184">
        <v>0</v>
      </c>
      <c r="L150" s="184">
        <v>0</v>
      </c>
      <c r="M150" s="84"/>
    </row>
    <row r="151" spans="1:13" ht="27.75" hidden="1" customHeight="1">
      <c r="A151" s="182">
        <v>2</v>
      </c>
      <c r="B151" s="178">
        <v>7</v>
      </c>
      <c r="C151" s="182">
        <v>2</v>
      </c>
      <c r="D151" s="178">
        <v>2</v>
      </c>
      <c r="E151" s="179"/>
      <c r="F151" s="181"/>
      <c r="G151" s="180" t="s">
        <v>110</v>
      </c>
      <c r="H151" s="93">
        <v>118</v>
      </c>
      <c r="I151" s="168">
        <f>I152</f>
        <v>0</v>
      </c>
      <c r="J151" s="168">
        <f>J152</f>
        <v>0</v>
      </c>
      <c r="K151" s="168">
        <f>K152</f>
        <v>0</v>
      </c>
      <c r="L151" s="168">
        <f>L152</f>
        <v>0</v>
      </c>
      <c r="M151" s="84"/>
    </row>
    <row r="152" spans="1:13" ht="24.75" hidden="1" customHeight="1">
      <c r="A152" s="182">
        <v>2</v>
      </c>
      <c r="B152" s="178">
        <v>7</v>
      </c>
      <c r="C152" s="182">
        <v>2</v>
      </c>
      <c r="D152" s="178">
        <v>2</v>
      </c>
      <c r="E152" s="179">
        <v>1</v>
      </c>
      <c r="F152" s="181"/>
      <c r="G152" s="180" t="s">
        <v>110</v>
      </c>
      <c r="H152" s="93">
        <v>119</v>
      </c>
      <c r="I152" s="168">
        <f>SUM(I153)</f>
        <v>0</v>
      </c>
      <c r="J152" s="168">
        <f>SUM(J153)</f>
        <v>0</v>
      </c>
      <c r="K152" s="168">
        <f>SUM(K153)</f>
        <v>0</v>
      </c>
      <c r="L152" s="168">
        <f>SUM(L153)</f>
        <v>0</v>
      </c>
      <c r="M152" s="84"/>
    </row>
    <row r="153" spans="1:13" ht="27" hidden="1" customHeight="1">
      <c r="A153" s="182">
        <v>2</v>
      </c>
      <c r="B153" s="178">
        <v>7</v>
      </c>
      <c r="C153" s="182">
        <v>2</v>
      </c>
      <c r="D153" s="178">
        <v>2</v>
      </c>
      <c r="E153" s="179">
        <v>1</v>
      </c>
      <c r="F153" s="181">
        <v>1</v>
      </c>
      <c r="G153" s="180" t="s">
        <v>110</v>
      </c>
      <c r="H153" s="93">
        <v>120</v>
      </c>
      <c r="I153" s="184">
        <v>0</v>
      </c>
      <c r="J153" s="184">
        <v>0</v>
      </c>
      <c r="K153" s="184">
        <v>0</v>
      </c>
      <c r="L153" s="184">
        <v>0</v>
      </c>
      <c r="M153" s="84"/>
    </row>
    <row r="154" spans="1:13" hidden="1">
      <c r="A154" s="182">
        <v>2</v>
      </c>
      <c r="B154" s="178">
        <v>7</v>
      </c>
      <c r="C154" s="182">
        <v>3</v>
      </c>
      <c r="D154" s="178"/>
      <c r="E154" s="179"/>
      <c r="F154" s="181"/>
      <c r="G154" s="180" t="s">
        <v>111</v>
      </c>
      <c r="H154" s="93">
        <v>121</v>
      </c>
      <c r="I154" s="168">
        <f t="shared" ref="I154:L155" si="14">I155</f>
        <v>0</v>
      </c>
      <c r="J154" s="208">
        <f t="shared" si="14"/>
        <v>0</v>
      </c>
      <c r="K154" s="168">
        <f t="shared" si="14"/>
        <v>0</v>
      </c>
      <c r="L154" s="167">
        <f t="shared" si="14"/>
        <v>0</v>
      </c>
    </row>
    <row r="155" spans="1:13" hidden="1">
      <c r="A155" s="190">
        <v>2</v>
      </c>
      <c r="B155" s="199">
        <v>7</v>
      </c>
      <c r="C155" s="225">
        <v>3</v>
      </c>
      <c r="D155" s="199">
        <v>1</v>
      </c>
      <c r="E155" s="200"/>
      <c r="F155" s="201"/>
      <c r="G155" s="202" t="s">
        <v>111</v>
      </c>
      <c r="H155" s="93">
        <v>122</v>
      </c>
      <c r="I155" s="196">
        <f t="shared" si="14"/>
        <v>0</v>
      </c>
      <c r="J155" s="222">
        <f t="shared" si="14"/>
        <v>0</v>
      </c>
      <c r="K155" s="196">
        <f t="shared" si="14"/>
        <v>0</v>
      </c>
      <c r="L155" s="195">
        <f t="shared" si="14"/>
        <v>0</v>
      </c>
    </row>
    <row r="156" spans="1:13" hidden="1">
      <c r="A156" s="182">
        <v>2</v>
      </c>
      <c r="B156" s="178">
        <v>7</v>
      </c>
      <c r="C156" s="182">
        <v>3</v>
      </c>
      <c r="D156" s="178">
        <v>1</v>
      </c>
      <c r="E156" s="179">
        <v>1</v>
      </c>
      <c r="F156" s="181"/>
      <c r="G156" s="180" t="s">
        <v>111</v>
      </c>
      <c r="H156" s="93">
        <v>123</v>
      </c>
      <c r="I156" s="168">
        <f>SUM(I157:I158)</f>
        <v>0</v>
      </c>
      <c r="J156" s="208">
        <f>SUM(J157:J158)</f>
        <v>0</v>
      </c>
      <c r="K156" s="168">
        <f>SUM(K157:K158)</f>
        <v>0</v>
      </c>
      <c r="L156" s="167">
        <f>SUM(L157:L158)</f>
        <v>0</v>
      </c>
    </row>
    <row r="157" spans="1:13" hidden="1">
      <c r="A157" s="198">
        <v>2</v>
      </c>
      <c r="B157" s="173">
        <v>7</v>
      </c>
      <c r="C157" s="198">
        <v>3</v>
      </c>
      <c r="D157" s="173">
        <v>1</v>
      </c>
      <c r="E157" s="171">
        <v>1</v>
      </c>
      <c r="F157" s="174">
        <v>1</v>
      </c>
      <c r="G157" s="172" t="s">
        <v>112</v>
      </c>
      <c r="H157" s="93">
        <v>124</v>
      </c>
      <c r="I157" s="224">
        <v>0</v>
      </c>
      <c r="J157" s="224">
        <v>0</v>
      </c>
      <c r="K157" s="224">
        <v>0</v>
      </c>
      <c r="L157" s="224">
        <v>0</v>
      </c>
    </row>
    <row r="158" spans="1:13" ht="25.5" hidden="1" customHeight="1">
      <c r="A158" s="182">
        <v>2</v>
      </c>
      <c r="B158" s="178">
        <v>7</v>
      </c>
      <c r="C158" s="182">
        <v>3</v>
      </c>
      <c r="D158" s="178">
        <v>1</v>
      </c>
      <c r="E158" s="179">
        <v>1</v>
      </c>
      <c r="F158" s="181">
        <v>2</v>
      </c>
      <c r="G158" s="180" t="s">
        <v>113</v>
      </c>
      <c r="H158" s="93">
        <v>125</v>
      </c>
      <c r="I158" s="184">
        <v>0</v>
      </c>
      <c r="J158" s="185">
        <v>0</v>
      </c>
      <c r="K158" s="185">
        <v>0</v>
      </c>
      <c r="L158" s="185">
        <v>0</v>
      </c>
      <c r="M158" s="84"/>
    </row>
    <row r="159" spans="1:13" ht="24" hidden="1" customHeight="1">
      <c r="A159" s="212">
        <v>2</v>
      </c>
      <c r="B159" s="212">
        <v>8</v>
      </c>
      <c r="C159" s="163"/>
      <c r="D159" s="187"/>
      <c r="E159" s="170"/>
      <c r="F159" s="226"/>
      <c r="G159" s="175" t="s">
        <v>114</v>
      </c>
      <c r="H159" s="93">
        <v>126</v>
      </c>
      <c r="I159" s="189">
        <f>I160</f>
        <v>0</v>
      </c>
      <c r="J159" s="210">
        <f>J160</f>
        <v>0</v>
      </c>
      <c r="K159" s="189">
        <f>K160</f>
        <v>0</v>
      </c>
      <c r="L159" s="188">
        <f>L160</f>
        <v>0</v>
      </c>
      <c r="M159" s="84"/>
    </row>
    <row r="160" spans="1:13" ht="21.75" hidden="1" customHeight="1">
      <c r="A160" s="190">
        <v>2</v>
      </c>
      <c r="B160" s="190">
        <v>8</v>
      </c>
      <c r="C160" s="190">
        <v>1</v>
      </c>
      <c r="D160" s="191"/>
      <c r="E160" s="192"/>
      <c r="F160" s="194"/>
      <c r="G160" s="172" t="s">
        <v>114</v>
      </c>
      <c r="H160" s="93">
        <v>127</v>
      </c>
      <c r="I160" s="189">
        <f>I161+I166</f>
        <v>0</v>
      </c>
      <c r="J160" s="210">
        <f>J161+J166</f>
        <v>0</v>
      </c>
      <c r="K160" s="189">
        <f>K161+K166</f>
        <v>0</v>
      </c>
      <c r="L160" s="188">
        <f>L161+L166</f>
        <v>0</v>
      </c>
      <c r="M160" s="84"/>
    </row>
    <row r="161" spans="1:13" ht="27" hidden="1" customHeight="1">
      <c r="A161" s="182">
        <v>2</v>
      </c>
      <c r="B161" s="178">
        <v>8</v>
      </c>
      <c r="C161" s="180">
        <v>1</v>
      </c>
      <c r="D161" s="178">
        <v>1</v>
      </c>
      <c r="E161" s="179"/>
      <c r="F161" s="181"/>
      <c r="G161" s="180" t="s">
        <v>115</v>
      </c>
      <c r="H161" s="93">
        <v>128</v>
      </c>
      <c r="I161" s="168">
        <f>I162</f>
        <v>0</v>
      </c>
      <c r="J161" s="208">
        <f>J162</f>
        <v>0</v>
      </c>
      <c r="K161" s="168">
        <f>K162</f>
        <v>0</v>
      </c>
      <c r="L161" s="167">
        <f>L162</f>
        <v>0</v>
      </c>
      <c r="M161" s="84"/>
    </row>
    <row r="162" spans="1:13" ht="23.25" hidden="1" customHeight="1">
      <c r="A162" s="182">
        <v>2</v>
      </c>
      <c r="B162" s="178">
        <v>8</v>
      </c>
      <c r="C162" s="172">
        <v>1</v>
      </c>
      <c r="D162" s="173">
        <v>1</v>
      </c>
      <c r="E162" s="171">
        <v>1</v>
      </c>
      <c r="F162" s="174"/>
      <c r="G162" s="180" t="s">
        <v>115</v>
      </c>
      <c r="H162" s="93">
        <v>129</v>
      </c>
      <c r="I162" s="189">
        <f>SUM(I163:I165)</f>
        <v>0</v>
      </c>
      <c r="J162" s="189">
        <f>SUM(J163:J165)</f>
        <v>0</v>
      </c>
      <c r="K162" s="189">
        <f>SUM(K163:K165)</f>
        <v>0</v>
      </c>
      <c r="L162" s="189">
        <f>SUM(L163:L165)</f>
        <v>0</v>
      </c>
      <c r="M162" s="84"/>
    </row>
    <row r="163" spans="1:13" ht="23.25" hidden="1" customHeight="1">
      <c r="A163" s="178">
        <v>2</v>
      </c>
      <c r="B163" s="173">
        <v>8</v>
      </c>
      <c r="C163" s="180">
        <v>1</v>
      </c>
      <c r="D163" s="178">
        <v>1</v>
      </c>
      <c r="E163" s="179">
        <v>1</v>
      </c>
      <c r="F163" s="181">
        <v>1</v>
      </c>
      <c r="G163" s="180" t="s">
        <v>116</v>
      </c>
      <c r="H163" s="93">
        <v>130</v>
      </c>
      <c r="I163" s="184">
        <v>0</v>
      </c>
      <c r="J163" s="184">
        <v>0</v>
      </c>
      <c r="K163" s="184">
        <v>0</v>
      </c>
      <c r="L163" s="184">
        <v>0</v>
      </c>
      <c r="M163" s="84"/>
    </row>
    <row r="164" spans="1:13" ht="27" hidden="1" customHeight="1">
      <c r="A164" s="190">
        <v>2</v>
      </c>
      <c r="B164" s="199">
        <v>8</v>
      </c>
      <c r="C164" s="202">
        <v>1</v>
      </c>
      <c r="D164" s="199">
        <v>1</v>
      </c>
      <c r="E164" s="200">
        <v>1</v>
      </c>
      <c r="F164" s="201">
        <v>2</v>
      </c>
      <c r="G164" s="202" t="s">
        <v>117</v>
      </c>
      <c r="H164" s="93">
        <v>131</v>
      </c>
      <c r="I164" s="227">
        <v>0</v>
      </c>
      <c r="J164" s="227">
        <v>0</v>
      </c>
      <c r="K164" s="227">
        <v>0</v>
      </c>
      <c r="L164" s="227">
        <v>0</v>
      </c>
      <c r="M164" s="84"/>
    </row>
    <row r="165" spans="1:13" hidden="1">
      <c r="A165" s="190">
        <v>2</v>
      </c>
      <c r="B165" s="199">
        <v>8</v>
      </c>
      <c r="C165" s="202">
        <v>1</v>
      </c>
      <c r="D165" s="199">
        <v>1</v>
      </c>
      <c r="E165" s="200">
        <v>1</v>
      </c>
      <c r="F165" s="201">
        <v>3</v>
      </c>
      <c r="G165" s="202" t="s">
        <v>118</v>
      </c>
      <c r="H165" s="93">
        <v>132</v>
      </c>
      <c r="I165" s="227">
        <v>0</v>
      </c>
      <c r="J165" s="228">
        <v>0</v>
      </c>
      <c r="K165" s="227">
        <v>0</v>
      </c>
      <c r="L165" s="203">
        <v>0</v>
      </c>
    </row>
    <row r="166" spans="1:13" ht="23.25" hidden="1" customHeight="1">
      <c r="A166" s="182">
        <v>2</v>
      </c>
      <c r="B166" s="178">
        <v>8</v>
      </c>
      <c r="C166" s="180">
        <v>1</v>
      </c>
      <c r="D166" s="178">
        <v>2</v>
      </c>
      <c r="E166" s="179"/>
      <c r="F166" s="181"/>
      <c r="G166" s="180" t="s">
        <v>119</v>
      </c>
      <c r="H166" s="93">
        <v>133</v>
      </c>
      <c r="I166" s="168">
        <f t="shared" ref="I166:L167" si="15">I167</f>
        <v>0</v>
      </c>
      <c r="J166" s="208">
        <f t="shared" si="15"/>
        <v>0</v>
      </c>
      <c r="K166" s="168">
        <f t="shared" si="15"/>
        <v>0</v>
      </c>
      <c r="L166" s="167">
        <f t="shared" si="15"/>
        <v>0</v>
      </c>
      <c r="M166" s="84"/>
    </row>
    <row r="167" spans="1:13" hidden="1">
      <c r="A167" s="182">
        <v>2</v>
      </c>
      <c r="B167" s="178">
        <v>8</v>
      </c>
      <c r="C167" s="180">
        <v>1</v>
      </c>
      <c r="D167" s="178">
        <v>2</v>
      </c>
      <c r="E167" s="179">
        <v>1</v>
      </c>
      <c r="F167" s="181"/>
      <c r="G167" s="180" t="s">
        <v>119</v>
      </c>
      <c r="H167" s="93">
        <v>134</v>
      </c>
      <c r="I167" s="168">
        <f t="shared" si="15"/>
        <v>0</v>
      </c>
      <c r="J167" s="208">
        <f t="shared" si="15"/>
        <v>0</v>
      </c>
      <c r="K167" s="168">
        <f t="shared" si="15"/>
        <v>0</v>
      </c>
      <c r="L167" s="167">
        <f t="shared" si="15"/>
        <v>0</v>
      </c>
    </row>
    <row r="168" spans="1:13" hidden="1">
      <c r="A168" s="190">
        <v>2</v>
      </c>
      <c r="B168" s="191">
        <v>8</v>
      </c>
      <c r="C168" s="193">
        <v>1</v>
      </c>
      <c r="D168" s="191">
        <v>2</v>
      </c>
      <c r="E168" s="192">
        <v>1</v>
      </c>
      <c r="F168" s="194">
        <v>1</v>
      </c>
      <c r="G168" s="180" t="s">
        <v>119</v>
      </c>
      <c r="H168" s="93">
        <v>135</v>
      </c>
      <c r="I168" s="229">
        <v>0</v>
      </c>
      <c r="J168" s="185">
        <v>0</v>
      </c>
      <c r="K168" s="185">
        <v>0</v>
      </c>
      <c r="L168" s="185">
        <v>0</v>
      </c>
    </row>
    <row r="169" spans="1:13" ht="93" hidden="1" customHeight="1">
      <c r="A169" s="212">
        <v>2</v>
      </c>
      <c r="B169" s="163">
        <v>9</v>
      </c>
      <c r="C169" s="165"/>
      <c r="D169" s="163"/>
      <c r="E169" s="164"/>
      <c r="F169" s="166"/>
      <c r="G169" s="165" t="s">
        <v>412</v>
      </c>
      <c r="H169" s="93">
        <v>136</v>
      </c>
      <c r="I169" s="168">
        <f>I170+I174</f>
        <v>0</v>
      </c>
      <c r="J169" s="208">
        <f>J170+J174</f>
        <v>0</v>
      </c>
      <c r="K169" s="168">
        <f>K170+K174</f>
        <v>0</v>
      </c>
      <c r="L169" s="167">
        <f>L170+L174</f>
        <v>0</v>
      </c>
      <c r="M169" s="84"/>
    </row>
    <row r="170" spans="1:13" s="193" customFormat="1" ht="39" hidden="1" customHeight="1">
      <c r="A170" s="182">
        <v>2</v>
      </c>
      <c r="B170" s="178">
        <v>9</v>
      </c>
      <c r="C170" s="180">
        <v>1</v>
      </c>
      <c r="D170" s="178"/>
      <c r="E170" s="179"/>
      <c r="F170" s="181"/>
      <c r="G170" s="180" t="s">
        <v>120</v>
      </c>
      <c r="H170" s="93">
        <v>137</v>
      </c>
      <c r="I170" s="168">
        <f t="shared" ref="I170:L172" si="16">I171</f>
        <v>0</v>
      </c>
      <c r="J170" s="208">
        <f t="shared" si="16"/>
        <v>0</v>
      </c>
      <c r="K170" s="168">
        <f t="shared" si="16"/>
        <v>0</v>
      </c>
      <c r="L170" s="167">
        <f t="shared" si="16"/>
        <v>0</v>
      </c>
    </row>
    <row r="171" spans="1:13" ht="42.75" hidden="1" customHeight="1">
      <c r="A171" s="198">
        <v>2</v>
      </c>
      <c r="B171" s="173">
        <v>9</v>
      </c>
      <c r="C171" s="172">
        <v>1</v>
      </c>
      <c r="D171" s="173">
        <v>1</v>
      </c>
      <c r="E171" s="171"/>
      <c r="F171" s="174"/>
      <c r="G171" s="180" t="s">
        <v>120</v>
      </c>
      <c r="H171" s="93">
        <v>138</v>
      </c>
      <c r="I171" s="189">
        <f t="shared" si="16"/>
        <v>0</v>
      </c>
      <c r="J171" s="210">
        <f t="shared" si="16"/>
        <v>0</v>
      </c>
      <c r="K171" s="189">
        <f t="shared" si="16"/>
        <v>0</v>
      </c>
      <c r="L171" s="188">
        <f t="shared" si="16"/>
        <v>0</v>
      </c>
      <c r="M171" s="84"/>
    </row>
    <row r="172" spans="1:13" ht="38.25" hidden="1" customHeight="1">
      <c r="A172" s="182">
        <v>2</v>
      </c>
      <c r="B172" s="178">
        <v>9</v>
      </c>
      <c r="C172" s="182">
        <v>1</v>
      </c>
      <c r="D172" s="178">
        <v>1</v>
      </c>
      <c r="E172" s="179">
        <v>1</v>
      </c>
      <c r="F172" s="181"/>
      <c r="G172" s="180" t="s">
        <v>120</v>
      </c>
      <c r="H172" s="93">
        <v>139</v>
      </c>
      <c r="I172" s="168">
        <f t="shared" si="16"/>
        <v>0</v>
      </c>
      <c r="J172" s="208">
        <f t="shared" si="16"/>
        <v>0</v>
      </c>
      <c r="K172" s="168">
        <f t="shared" si="16"/>
        <v>0</v>
      </c>
      <c r="L172" s="167">
        <f t="shared" si="16"/>
        <v>0</v>
      </c>
      <c r="M172" s="84"/>
    </row>
    <row r="173" spans="1:13" ht="38.25" hidden="1" customHeight="1">
      <c r="A173" s="198">
        <v>2</v>
      </c>
      <c r="B173" s="173">
        <v>9</v>
      </c>
      <c r="C173" s="173">
        <v>1</v>
      </c>
      <c r="D173" s="173">
        <v>1</v>
      </c>
      <c r="E173" s="171">
        <v>1</v>
      </c>
      <c r="F173" s="174">
        <v>1</v>
      </c>
      <c r="G173" s="180" t="s">
        <v>120</v>
      </c>
      <c r="H173" s="93">
        <v>140</v>
      </c>
      <c r="I173" s="224">
        <v>0</v>
      </c>
      <c r="J173" s="224">
        <v>0</v>
      </c>
      <c r="K173" s="224">
        <v>0</v>
      </c>
      <c r="L173" s="224">
        <v>0</v>
      </c>
      <c r="M173" s="84"/>
    </row>
    <row r="174" spans="1:13" ht="90.75" hidden="1" customHeight="1">
      <c r="A174" s="182">
        <v>2</v>
      </c>
      <c r="B174" s="178">
        <v>9</v>
      </c>
      <c r="C174" s="178">
        <v>2</v>
      </c>
      <c r="D174" s="178"/>
      <c r="E174" s="179"/>
      <c r="F174" s="181"/>
      <c r="G174" s="180" t="s">
        <v>412</v>
      </c>
      <c r="H174" s="93">
        <v>141</v>
      </c>
      <c r="I174" s="168">
        <f>SUM(I175+I180)</f>
        <v>0</v>
      </c>
      <c r="J174" s="168">
        <f>SUM(J175+J180)</f>
        <v>0</v>
      </c>
      <c r="K174" s="168">
        <f>SUM(K175+K180)</f>
        <v>0</v>
      </c>
      <c r="L174" s="168">
        <f>SUM(L175+L180)</f>
        <v>0</v>
      </c>
      <c r="M174" s="84"/>
    </row>
    <row r="175" spans="1:13" ht="91.5" hidden="1" customHeight="1">
      <c r="A175" s="182">
        <v>2</v>
      </c>
      <c r="B175" s="178">
        <v>9</v>
      </c>
      <c r="C175" s="178">
        <v>2</v>
      </c>
      <c r="D175" s="173">
        <v>1</v>
      </c>
      <c r="E175" s="171"/>
      <c r="F175" s="174"/>
      <c r="G175" s="180" t="s">
        <v>413</v>
      </c>
      <c r="H175" s="93">
        <v>142</v>
      </c>
      <c r="I175" s="189">
        <f>I176</f>
        <v>0</v>
      </c>
      <c r="J175" s="210">
        <f>J176</f>
        <v>0</v>
      </c>
      <c r="K175" s="189">
        <f>K176</f>
        <v>0</v>
      </c>
      <c r="L175" s="188">
        <f>L176</f>
        <v>0</v>
      </c>
      <c r="M175" s="84"/>
    </row>
    <row r="176" spans="1:13" ht="93" hidden="1" customHeight="1">
      <c r="A176" s="198">
        <v>2</v>
      </c>
      <c r="B176" s="173">
        <v>9</v>
      </c>
      <c r="C176" s="173">
        <v>2</v>
      </c>
      <c r="D176" s="178">
        <v>1</v>
      </c>
      <c r="E176" s="179">
        <v>1</v>
      </c>
      <c r="F176" s="181"/>
      <c r="G176" s="180" t="s">
        <v>413</v>
      </c>
      <c r="H176" s="93">
        <v>143</v>
      </c>
      <c r="I176" s="168">
        <f>SUM(I177:I179)</f>
        <v>0</v>
      </c>
      <c r="J176" s="208">
        <f>SUM(J177:J179)</f>
        <v>0</v>
      </c>
      <c r="K176" s="168">
        <f>SUM(K177:K179)</f>
        <v>0</v>
      </c>
      <c r="L176" s="167">
        <f>SUM(L177:L179)</f>
        <v>0</v>
      </c>
      <c r="M176" s="84"/>
    </row>
    <row r="177" spans="1:13" ht="105" hidden="1" customHeight="1">
      <c r="A177" s="190">
        <v>2</v>
      </c>
      <c r="B177" s="199">
        <v>9</v>
      </c>
      <c r="C177" s="199">
        <v>2</v>
      </c>
      <c r="D177" s="199">
        <v>1</v>
      </c>
      <c r="E177" s="200">
        <v>1</v>
      </c>
      <c r="F177" s="201">
        <v>1</v>
      </c>
      <c r="G177" s="180" t="s">
        <v>414</v>
      </c>
      <c r="H177" s="93">
        <v>144</v>
      </c>
      <c r="I177" s="227">
        <v>0</v>
      </c>
      <c r="J177" s="183">
        <v>0</v>
      </c>
      <c r="K177" s="183">
        <v>0</v>
      </c>
      <c r="L177" s="183">
        <v>0</v>
      </c>
      <c r="M177" s="84"/>
    </row>
    <row r="178" spans="1:13" ht="107.25" hidden="1" customHeight="1">
      <c r="A178" s="182">
        <v>2</v>
      </c>
      <c r="B178" s="178">
        <v>9</v>
      </c>
      <c r="C178" s="178">
        <v>2</v>
      </c>
      <c r="D178" s="178">
        <v>1</v>
      </c>
      <c r="E178" s="179">
        <v>1</v>
      </c>
      <c r="F178" s="181">
        <v>2</v>
      </c>
      <c r="G178" s="180" t="s">
        <v>415</v>
      </c>
      <c r="H178" s="93">
        <v>145</v>
      </c>
      <c r="I178" s="184">
        <v>0</v>
      </c>
      <c r="J178" s="230">
        <v>0</v>
      </c>
      <c r="K178" s="230">
        <v>0</v>
      </c>
      <c r="L178" s="230">
        <v>0</v>
      </c>
      <c r="M178" s="84"/>
    </row>
    <row r="179" spans="1:13" ht="104.25" hidden="1" customHeight="1">
      <c r="A179" s="182">
        <v>2</v>
      </c>
      <c r="B179" s="178">
        <v>9</v>
      </c>
      <c r="C179" s="178">
        <v>2</v>
      </c>
      <c r="D179" s="178">
        <v>1</v>
      </c>
      <c r="E179" s="179">
        <v>1</v>
      </c>
      <c r="F179" s="181">
        <v>3</v>
      </c>
      <c r="G179" s="180" t="s">
        <v>416</v>
      </c>
      <c r="H179" s="93">
        <v>146</v>
      </c>
      <c r="I179" s="184">
        <v>0</v>
      </c>
      <c r="J179" s="184">
        <v>0</v>
      </c>
      <c r="K179" s="184">
        <v>0</v>
      </c>
      <c r="L179" s="184">
        <v>0</v>
      </c>
      <c r="M179" s="84"/>
    </row>
    <row r="180" spans="1:13" ht="92.25" hidden="1" customHeight="1">
      <c r="A180" s="231">
        <v>2</v>
      </c>
      <c r="B180" s="231">
        <v>9</v>
      </c>
      <c r="C180" s="231">
        <v>2</v>
      </c>
      <c r="D180" s="231">
        <v>2</v>
      </c>
      <c r="E180" s="231"/>
      <c r="F180" s="231"/>
      <c r="G180" s="180" t="s">
        <v>417</v>
      </c>
      <c r="H180" s="93">
        <v>147</v>
      </c>
      <c r="I180" s="168">
        <f>I181</f>
        <v>0</v>
      </c>
      <c r="J180" s="208">
        <f>J181</f>
        <v>0</v>
      </c>
      <c r="K180" s="168">
        <f>K181</f>
        <v>0</v>
      </c>
      <c r="L180" s="167">
        <f>L181</f>
        <v>0</v>
      </c>
      <c r="M180" s="84"/>
    </row>
    <row r="181" spans="1:13" ht="91.5" hidden="1" customHeight="1">
      <c r="A181" s="182">
        <v>2</v>
      </c>
      <c r="B181" s="178">
        <v>9</v>
      </c>
      <c r="C181" s="178">
        <v>2</v>
      </c>
      <c r="D181" s="178">
        <v>2</v>
      </c>
      <c r="E181" s="179">
        <v>1</v>
      </c>
      <c r="F181" s="181"/>
      <c r="G181" s="180" t="s">
        <v>417</v>
      </c>
      <c r="H181" s="93">
        <v>148</v>
      </c>
      <c r="I181" s="189">
        <f>SUM(I182:I184)</f>
        <v>0</v>
      </c>
      <c r="J181" s="189">
        <f>SUM(J182:J184)</f>
        <v>0</v>
      </c>
      <c r="K181" s="189">
        <f>SUM(K182:K184)</f>
        <v>0</v>
      </c>
      <c r="L181" s="189">
        <f>SUM(L182:L184)</f>
        <v>0</v>
      </c>
      <c r="M181" s="84"/>
    </row>
    <row r="182" spans="1:13" ht="105" hidden="1" customHeight="1">
      <c r="A182" s="182">
        <v>2</v>
      </c>
      <c r="B182" s="178">
        <v>9</v>
      </c>
      <c r="C182" s="178">
        <v>2</v>
      </c>
      <c r="D182" s="178">
        <v>2</v>
      </c>
      <c r="E182" s="178">
        <v>1</v>
      </c>
      <c r="F182" s="181">
        <v>1</v>
      </c>
      <c r="G182" s="180" t="s">
        <v>418</v>
      </c>
      <c r="H182" s="93">
        <v>149</v>
      </c>
      <c r="I182" s="184">
        <v>0</v>
      </c>
      <c r="J182" s="183">
        <v>0</v>
      </c>
      <c r="K182" s="183">
        <v>0</v>
      </c>
      <c r="L182" s="183">
        <v>0</v>
      </c>
      <c r="M182" s="84"/>
    </row>
    <row r="183" spans="1:13" ht="105" hidden="1" customHeight="1">
      <c r="A183" s="191">
        <v>2</v>
      </c>
      <c r="B183" s="193">
        <v>9</v>
      </c>
      <c r="C183" s="191">
        <v>2</v>
      </c>
      <c r="D183" s="192">
        <v>2</v>
      </c>
      <c r="E183" s="192">
        <v>1</v>
      </c>
      <c r="F183" s="194">
        <v>2</v>
      </c>
      <c r="G183" s="180" t="s">
        <v>419</v>
      </c>
      <c r="H183" s="93">
        <v>150</v>
      </c>
      <c r="I183" s="183">
        <v>0</v>
      </c>
      <c r="J183" s="185">
        <v>0</v>
      </c>
      <c r="K183" s="185">
        <v>0</v>
      </c>
      <c r="L183" s="185">
        <v>0</v>
      </c>
      <c r="M183" s="84"/>
    </row>
    <row r="184" spans="1:13" ht="104.25" hidden="1" customHeight="1">
      <c r="A184" s="178">
        <v>2</v>
      </c>
      <c r="B184" s="202">
        <v>9</v>
      </c>
      <c r="C184" s="199">
        <v>2</v>
      </c>
      <c r="D184" s="200">
        <v>2</v>
      </c>
      <c r="E184" s="200">
        <v>1</v>
      </c>
      <c r="F184" s="201">
        <v>3</v>
      </c>
      <c r="G184" s="180" t="s">
        <v>420</v>
      </c>
      <c r="H184" s="93">
        <v>151</v>
      </c>
      <c r="I184" s="230">
        <v>0</v>
      </c>
      <c r="J184" s="230">
        <v>0</v>
      </c>
      <c r="K184" s="230">
        <v>0</v>
      </c>
      <c r="L184" s="230">
        <v>0</v>
      </c>
      <c r="M184" s="84"/>
    </row>
    <row r="185" spans="1:13" ht="76.5" customHeight="1">
      <c r="A185" s="163">
        <v>3</v>
      </c>
      <c r="B185" s="165"/>
      <c r="C185" s="163"/>
      <c r="D185" s="164"/>
      <c r="E185" s="164"/>
      <c r="F185" s="166"/>
      <c r="G185" s="217" t="s">
        <v>121</v>
      </c>
      <c r="H185" s="93">
        <v>152</v>
      </c>
      <c r="I185" s="167">
        <f>SUM(I186+I239+I304)</f>
        <v>28400</v>
      </c>
      <c r="J185" s="208">
        <f>SUM(J186+J239+J304)</f>
        <v>28400</v>
      </c>
      <c r="K185" s="168">
        <f>SUM(K186+K239+K304)</f>
        <v>27970</v>
      </c>
      <c r="L185" s="167">
        <f>SUM(L186+L239+L304)</f>
        <v>27970</v>
      </c>
      <c r="M185" s="84"/>
    </row>
    <row r="186" spans="1:13" ht="34.5" customHeight="1">
      <c r="A186" s="212">
        <v>3</v>
      </c>
      <c r="B186" s="163">
        <v>1</v>
      </c>
      <c r="C186" s="187"/>
      <c r="D186" s="170"/>
      <c r="E186" s="170"/>
      <c r="F186" s="226"/>
      <c r="G186" s="207" t="s">
        <v>122</v>
      </c>
      <c r="H186" s="93">
        <v>153</v>
      </c>
      <c r="I186" s="167">
        <f>SUM(I187+I210+I217+I229+I233)</f>
        <v>28400</v>
      </c>
      <c r="J186" s="188">
        <f>SUM(J187+J210+J217+J229+J233)</f>
        <v>28400</v>
      </c>
      <c r="K186" s="188">
        <f>SUM(K187+K210+K217+K229+K233)</f>
        <v>27970</v>
      </c>
      <c r="L186" s="188">
        <f>SUM(L187+L210+L217+L229+L233)</f>
        <v>27970</v>
      </c>
      <c r="M186" s="84"/>
    </row>
    <row r="187" spans="1:13" ht="30.75" customHeight="1">
      <c r="A187" s="173">
        <v>3</v>
      </c>
      <c r="B187" s="172">
        <v>1</v>
      </c>
      <c r="C187" s="173">
        <v>1</v>
      </c>
      <c r="D187" s="171"/>
      <c r="E187" s="171"/>
      <c r="F187" s="232"/>
      <c r="G187" s="182" t="s">
        <v>123</v>
      </c>
      <c r="H187" s="93">
        <v>154</v>
      </c>
      <c r="I187" s="188">
        <f>SUM(I188+I191+I196+I202+I207)</f>
        <v>11460</v>
      </c>
      <c r="J187" s="208">
        <f>SUM(J188+J191+J196+J202+J207)</f>
        <v>11460</v>
      </c>
      <c r="K187" s="168">
        <f>SUM(K188+K191+K196+K202+K207)</f>
        <v>11030</v>
      </c>
      <c r="L187" s="167">
        <f>SUM(L188+L191+L196+L202+L207)</f>
        <v>11030</v>
      </c>
      <c r="M187" s="84"/>
    </row>
    <row r="188" spans="1:13" ht="33" hidden="1" customHeight="1">
      <c r="A188" s="178">
        <v>3</v>
      </c>
      <c r="B188" s="180">
        <v>1</v>
      </c>
      <c r="C188" s="178">
        <v>1</v>
      </c>
      <c r="D188" s="179">
        <v>1</v>
      </c>
      <c r="E188" s="179"/>
      <c r="F188" s="233"/>
      <c r="G188" s="182" t="s">
        <v>124</v>
      </c>
      <c r="H188" s="93">
        <v>155</v>
      </c>
      <c r="I188" s="167">
        <f t="shared" ref="I188:L189" si="17">I189</f>
        <v>0</v>
      </c>
      <c r="J188" s="210">
        <f t="shared" si="17"/>
        <v>0</v>
      </c>
      <c r="K188" s="189">
        <f t="shared" si="17"/>
        <v>0</v>
      </c>
      <c r="L188" s="188">
        <f t="shared" si="17"/>
        <v>0</v>
      </c>
      <c r="M188" s="84"/>
    </row>
    <row r="189" spans="1:13" ht="24" hidden="1" customHeight="1">
      <c r="A189" s="178">
        <v>3</v>
      </c>
      <c r="B189" s="180">
        <v>1</v>
      </c>
      <c r="C189" s="178">
        <v>1</v>
      </c>
      <c r="D189" s="179">
        <v>1</v>
      </c>
      <c r="E189" s="179">
        <v>1</v>
      </c>
      <c r="F189" s="213"/>
      <c r="G189" s="182" t="s">
        <v>124</v>
      </c>
      <c r="H189" s="93">
        <v>156</v>
      </c>
      <c r="I189" s="188">
        <f t="shared" si="17"/>
        <v>0</v>
      </c>
      <c r="J189" s="167">
        <f t="shared" si="17"/>
        <v>0</v>
      </c>
      <c r="K189" s="167">
        <f t="shared" si="17"/>
        <v>0</v>
      </c>
      <c r="L189" s="167">
        <f t="shared" si="17"/>
        <v>0</v>
      </c>
      <c r="M189" s="84"/>
    </row>
    <row r="190" spans="1:13" ht="31.5" hidden="1" customHeight="1">
      <c r="A190" s="178">
        <v>3</v>
      </c>
      <c r="B190" s="180">
        <v>1</v>
      </c>
      <c r="C190" s="178">
        <v>1</v>
      </c>
      <c r="D190" s="179">
        <v>1</v>
      </c>
      <c r="E190" s="179">
        <v>1</v>
      </c>
      <c r="F190" s="213">
        <v>1</v>
      </c>
      <c r="G190" s="182" t="s">
        <v>124</v>
      </c>
      <c r="H190" s="93">
        <v>157</v>
      </c>
      <c r="I190" s="185">
        <v>0</v>
      </c>
      <c r="J190" s="185">
        <v>0</v>
      </c>
      <c r="K190" s="185">
        <v>0</v>
      </c>
      <c r="L190" s="185">
        <v>0</v>
      </c>
      <c r="M190" s="84"/>
    </row>
    <row r="191" spans="1:13" ht="27.75" hidden="1" customHeight="1">
      <c r="A191" s="173">
        <v>3</v>
      </c>
      <c r="B191" s="171">
        <v>1</v>
      </c>
      <c r="C191" s="171">
        <v>1</v>
      </c>
      <c r="D191" s="171">
        <v>2</v>
      </c>
      <c r="E191" s="171"/>
      <c r="F191" s="174"/>
      <c r="G191" s="172" t="s">
        <v>125</v>
      </c>
      <c r="H191" s="93">
        <v>158</v>
      </c>
      <c r="I191" s="188">
        <f>I192</f>
        <v>0</v>
      </c>
      <c r="J191" s="210">
        <f>J192</f>
        <v>0</v>
      </c>
      <c r="K191" s="189">
        <f>K192</f>
        <v>0</v>
      </c>
      <c r="L191" s="188">
        <f>L192</f>
        <v>0</v>
      </c>
      <c r="M191" s="84"/>
    </row>
    <row r="192" spans="1:13" ht="27.75" hidden="1" customHeight="1">
      <c r="A192" s="178">
        <v>3</v>
      </c>
      <c r="B192" s="179">
        <v>1</v>
      </c>
      <c r="C192" s="179">
        <v>1</v>
      </c>
      <c r="D192" s="179">
        <v>2</v>
      </c>
      <c r="E192" s="179">
        <v>1</v>
      </c>
      <c r="F192" s="181"/>
      <c r="G192" s="172" t="s">
        <v>125</v>
      </c>
      <c r="H192" s="93">
        <v>159</v>
      </c>
      <c r="I192" s="167">
        <f>SUM(I193:I195)</f>
        <v>0</v>
      </c>
      <c r="J192" s="208">
        <f>SUM(J193:J195)</f>
        <v>0</v>
      </c>
      <c r="K192" s="168">
        <f>SUM(K193:K195)</f>
        <v>0</v>
      </c>
      <c r="L192" s="167">
        <f>SUM(L193:L195)</f>
        <v>0</v>
      </c>
      <c r="M192" s="84"/>
    </row>
    <row r="193" spans="1:13" ht="27" hidden="1" customHeight="1">
      <c r="A193" s="173">
        <v>3</v>
      </c>
      <c r="B193" s="171">
        <v>1</v>
      </c>
      <c r="C193" s="171">
        <v>1</v>
      </c>
      <c r="D193" s="171">
        <v>2</v>
      </c>
      <c r="E193" s="171">
        <v>1</v>
      </c>
      <c r="F193" s="174">
        <v>1</v>
      </c>
      <c r="G193" s="172" t="s">
        <v>126</v>
      </c>
      <c r="H193" s="93">
        <v>160</v>
      </c>
      <c r="I193" s="183">
        <v>0</v>
      </c>
      <c r="J193" s="183">
        <v>0</v>
      </c>
      <c r="K193" s="183">
        <v>0</v>
      </c>
      <c r="L193" s="230">
        <v>0</v>
      </c>
      <c r="M193" s="84"/>
    </row>
    <row r="194" spans="1:13" ht="27" hidden="1" customHeight="1">
      <c r="A194" s="178">
        <v>3</v>
      </c>
      <c r="B194" s="179">
        <v>1</v>
      </c>
      <c r="C194" s="179">
        <v>1</v>
      </c>
      <c r="D194" s="179">
        <v>2</v>
      </c>
      <c r="E194" s="179">
        <v>1</v>
      </c>
      <c r="F194" s="181">
        <v>2</v>
      </c>
      <c r="G194" s="180" t="s">
        <v>127</v>
      </c>
      <c r="H194" s="93">
        <v>161</v>
      </c>
      <c r="I194" s="185">
        <v>0</v>
      </c>
      <c r="J194" s="185">
        <v>0</v>
      </c>
      <c r="K194" s="185">
        <v>0</v>
      </c>
      <c r="L194" s="185">
        <v>0</v>
      </c>
      <c r="M194" s="84"/>
    </row>
    <row r="195" spans="1:13" ht="26.25" hidden="1" customHeight="1">
      <c r="A195" s="173">
        <v>3</v>
      </c>
      <c r="B195" s="171">
        <v>1</v>
      </c>
      <c r="C195" s="171">
        <v>1</v>
      </c>
      <c r="D195" s="171">
        <v>2</v>
      </c>
      <c r="E195" s="171">
        <v>1</v>
      </c>
      <c r="F195" s="174">
        <v>3</v>
      </c>
      <c r="G195" s="172" t="s">
        <v>128</v>
      </c>
      <c r="H195" s="93">
        <v>162</v>
      </c>
      <c r="I195" s="183">
        <v>0</v>
      </c>
      <c r="J195" s="183">
        <v>0</v>
      </c>
      <c r="K195" s="183">
        <v>0</v>
      </c>
      <c r="L195" s="230">
        <v>0</v>
      </c>
      <c r="M195" s="84"/>
    </row>
    <row r="196" spans="1:13" ht="27.75" hidden="1" customHeight="1">
      <c r="A196" s="178">
        <v>3</v>
      </c>
      <c r="B196" s="179">
        <v>1</v>
      </c>
      <c r="C196" s="179">
        <v>1</v>
      </c>
      <c r="D196" s="179">
        <v>3</v>
      </c>
      <c r="E196" s="179"/>
      <c r="F196" s="181"/>
      <c r="G196" s="180" t="s">
        <v>129</v>
      </c>
      <c r="H196" s="93">
        <v>163</v>
      </c>
      <c r="I196" s="167">
        <f>I197</f>
        <v>0</v>
      </c>
      <c r="J196" s="208">
        <f>J197</f>
        <v>0</v>
      </c>
      <c r="K196" s="168">
        <f>K197</f>
        <v>0</v>
      </c>
      <c r="L196" s="167">
        <f>L197</f>
        <v>0</v>
      </c>
      <c r="M196" s="84"/>
    </row>
    <row r="197" spans="1:13" ht="23.25" hidden="1" customHeight="1">
      <c r="A197" s="178">
        <v>3</v>
      </c>
      <c r="B197" s="179">
        <v>1</v>
      </c>
      <c r="C197" s="179">
        <v>1</v>
      </c>
      <c r="D197" s="179">
        <v>3</v>
      </c>
      <c r="E197" s="179">
        <v>1</v>
      </c>
      <c r="F197" s="181"/>
      <c r="G197" s="180" t="s">
        <v>129</v>
      </c>
      <c r="H197" s="93">
        <v>164</v>
      </c>
      <c r="I197" s="167">
        <f>SUM(I198:I201)</f>
        <v>0</v>
      </c>
      <c r="J197" s="167">
        <f>SUM(J198:J201)</f>
        <v>0</v>
      </c>
      <c r="K197" s="167">
        <f>SUM(K198:K201)</f>
        <v>0</v>
      </c>
      <c r="L197" s="167">
        <f>SUM(L198:L201)</f>
        <v>0</v>
      </c>
      <c r="M197" s="84"/>
    </row>
    <row r="198" spans="1:13" ht="23.25" hidden="1" customHeight="1">
      <c r="A198" s="178">
        <v>3</v>
      </c>
      <c r="B198" s="179">
        <v>1</v>
      </c>
      <c r="C198" s="179">
        <v>1</v>
      </c>
      <c r="D198" s="179">
        <v>3</v>
      </c>
      <c r="E198" s="179">
        <v>1</v>
      </c>
      <c r="F198" s="181">
        <v>1</v>
      </c>
      <c r="G198" s="180" t="s">
        <v>130</v>
      </c>
      <c r="H198" s="93">
        <v>165</v>
      </c>
      <c r="I198" s="185">
        <v>0</v>
      </c>
      <c r="J198" s="185">
        <v>0</v>
      </c>
      <c r="K198" s="185">
        <v>0</v>
      </c>
      <c r="L198" s="230">
        <v>0</v>
      </c>
      <c r="M198" s="84"/>
    </row>
    <row r="199" spans="1:13" ht="29.25" hidden="1" customHeight="1">
      <c r="A199" s="178">
        <v>3</v>
      </c>
      <c r="B199" s="179">
        <v>1</v>
      </c>
      <c r="C199" s="179">
        <v>1</v>
      </c>
      <c r="D199" s="179">
        <v>3</v>
      </c>
      <c r="E199" s="179">
        <v>1</v>
      </c>
      <c r="F199" s="181">
        <v>2</v>
      </c>
      <c r="G199" s="180" t="s">
        <v>131</v>
      </c>
      <c r="H199" s="93">
        <v>166</v>
      </c>
      <c r="I199" s="183">
        <v>0</v>
      </c>
      <c r="J199" s="185">
        <v>0</v>
      </c>
      <c r="K199" s="185">
        <v>0</v>
      </c>
      <c r="L199" s="185">
        <v>0</v>
      </c>
      <c r="M199" s="84"/>
    </row>
    <row r="200" spans="1:13" ht="27" hidden="1" customHeight="1">
      <c r="A200" s="178">
        <v>3</v>
      </c>
      <c r="B200" s="179">
        <v>1</v>
      </c>
      <c r="C200" s="179">
        <v>1</v>
      </c>
      <c r="D200" s="179">
        <v>3</v>
      </c>
      <c r="E200" s="179">
        <v>1</v>
      </c>
      <c r="F200" s="181">
        <v>3</v>
      </c>
      <c r="G200" s="182" t="s">
        <v>132</v>
      </c>
      <c r="H200" s="93">
        <v>167</v>
      </c>
      <c r="I200" s="183">
        <v>0</v>
      </c>
      <c r="J200" s="203">
        <v>0</v>
      </c>
      <c r="K200" s="203">
        <v>0</v>
      </c>
      <c r="L200" s="203">
        <v>0</v>
      </c>
      <c r="M200" s="84"/>
    </row>
    <row r="201" spans="1:13" ht="25.5" hidden="1" customHeight="1">
      <c r="A201" s="191">
        <v>3</v>
      </c>
      <c r="B201" s="192">
        <v>1</v>
      </c>
      <c r="C201" s="192">
        <v>1</v>
      </c>
      <c r="D201" s="192">
        <v>3</v>
      </c>
      <c r="E201" s="192">
        <v>1</v>
      </c>
      <c r="F201" s="194">
        <v>4</v>
      </c>
      <c r="G201" s="100" t="s">
        <v>133</v>
      </c>
      <c r="H201" s="93">
        <v>168</v>
      </c>
      <c r="I201" s="234">
        <v>0</v>
      </c>
      <c r="J201" s="235">
        <v>0</v>
      </c>
      <c r="K201" s="185">
        <v>0</v>
      </c>
      <c r="L201" s="185">
        <v>0</v>
      </c>
      <c r="M201" s="84"/>
    </row>
    <row r="202" spans="1:13" ht="27" hidden="1" customHeight="1">
      <c r="A202" s="191">
        <v>3</v>
      </c>
      <c r="B202" s="192">
        <v>1</v>
      </c>
      <c r="C202" s="192">
        <v>1</v>
      </c>
      <c r="D202" s="192">
        <v>4</v>
      </c>
      <c r="E202" s="192"/>
      <c r="F202" s="194"/>
      <c r="G202" s="193" t="s">
        <v>134</v>
      </c>
      <c r="H202" s="93">
        <v>169</v>
      </c>
      <c r="I202" s="167">
        <f>I203</f>
        <v>0</v>
      </c>
      <c r="J202" s="211">
        <f>J203</f>
        <v>0</v>
      </c>
      <c r="K202" s="176">
        <f>K203</f>
        <v>0</v>
      </c>
      <c r="L202" s="177">
        <f>L203</f>
        <v>0</v>
      </c>
      <c r="M202" s="84"/>
    </row>
    <row r="203" spans="1:13" ht="27.75" hidden="1" customHeight="1">
      <c r="A203" s="178">
        <v>3</v>
      </c>
      <c r="B203" s="179">
        <v>1</v>
      </c>
      <c r="C203" s="179">
        <v>1</v>
      </c>
      <c r="D203" s="179">
        <v>4</v>
      </c>
      <c r="E203" s="179">
        <v>1</v>
      </c>
      <c r="F203" s="181"/>
      <c r="G203" s="193" t="s">
        <v>134</v>
      </c>
      <c r="H203" s="93">
        <v>170</v>
      </c>
      <c r="I203" s="188">
        <f>SUM(I204:I206)</f>
        <v>0</v>
      </c>
      <c r="J203" s="208">
        <f>SUM(J204:J206)</f>
        <v>0</v>
      </c>
      <c r="K203" s="168">
        <f>SUM(K204:K206)</f>
        <v>0</v>
      </c>
      <c r="L203" s="167">
        <f>SUM(L204:L206)</f>
        <v>0</v>
      </c>
      <c r="M203" s="84"/>
    </row>
    <row r="204" spans="1:13" ht="24.75" hidden="1" customHeight="1">
      <c r="A204" s="178">
        <v>3</v>
      </c>
      <c r="B204" s="179">
        <v>1</v>
      </c>
      <c r="C204" s="179">
        <v>1</v>
      </c>
      <c r="D204" s="179">
        <v>4</v>
      </c>
      <c r="E204" s="179">
        <v>1</v>
      </c>
      <c r="F204" s="181">
        <v>1</v>
      </c>
      <c r="G204" s="180" t="s">
        <v>135</v>
      </c>
      <c r="H204" s="93">
        <v>171</v>
      </c>
      <c r="I204" s="185">
        <v>0</v>
      </c>
      <c r="J204" s="185">
        <v>0</v>
      </c>
      <c r="K204" s="185">
        <v>0</v>
      </c>
      <c r="L204" s="230">
        <v>0</v>
      </c>
      <c r="M204" s="84"/>
    </row>
    <row r="205" spans="1:13" ht="25.5" hidden="1" customHeight="1">
      <c r="A205" s="173">
        <v>3</v>
      </c>
      <c r="B205" s="171">
        <v>1</v>
      </c>
      <c r="C205" s="171">
        <v>1</v>
      </c>
      <c r="D205" s="171">
        <v>4</v>
      </c>
      <c r="E205" s="171">
        <v>1</v>
      </c>
      <c r="F205" s="174">
        <v>2</v>
      </c>
      <c r="G205" s="172" t="s">
        <v>136</v>
      </c>
      <c r="H205" s="93">
        <v>172</v>
      </c>
      <c r="I205" s="183">
        <v>0</v>
      </c>
      <c r="J205" s="183">
        <v>0</v>
      </c>
      <c r="K205" s="184">
        <v>0</v>
      </c>
      <c r="L205" s="185">
        <v>0</v>
      </c>
      <c r="M205" s="84"/>
    </row>
    <row r="206" spans="1:13" ht="31.5" hidden="1" customHeight="1">
      <c r="A206" s="178">
        <v>3</v>
      </c>
      <c r="B206" s="179">
        <v>1</v>
      </c>
      <c r="C206" s="179">
        <v>1</v>
      </c>
      <c r="D206" s="179">
        <v>4</v>
      </c>
      <c r="E206" s="179">
        <v>1</v>
      </c>
      <c r="F206" s="181">
        <v>3</v>
      </c>
      <c r="G206" s="180" t="s">
        <v>137</v>
      </c>
      <c r="H206" s="93">
        <v>173</v>
      </c>
      <c r="I206" s="183">
        <v>0</v>
      </c>
      <c r="J206" s="183">
        <v>0</v>
      </c>
      <c r="K206" s="183">
        <v>0</v>
      </c>
      <c r="L206" s="185">
        <v>0</v>
      </c>
      <c r="M206" s="84"/>
    </row>
    <row r="207" spans="1:13" ht="25.5" customHeight="1">
      <c r="A207" s="178">
        <v>3</v>
      </c>
      <c r="B207" s="179">
        <v>1</v>
      </c>
      <c r="C207" s="179">
        <v>1</v>
      </c>
      <c r="D207" s="179">
        <v>5</v>
      </c>
      <c r="E207" s="179"/>
      <c r="F207" s="181"/>
      <c r="G207" s="180" t="s">
        <v>138</v>
      </c>
      <c r="H207" s="93">
        <v>174</v>
      </c>
      <c r="I207" s="167">
        <f t="shared" ref="I207:L208" si="18">I208</f>
        <v>11460</v>
      </c>
      <c r="J207" s="208">
        <f t="shared" si="18"/>
        <v>11460</v>
      </c>
      <c r="K207" s="168">
        <f t="shared" si="18"/>
        <v>11030</v>
      </c>
      <c r="L207" s="167">
        <f t="shared" si="18"/>
        <v>11030</v>
      </c>
      <c r="M207" s="84"/>
    </row>
    <row r="208" spans="1:13" ht="26.25" customHeight="1">
      <c r="A208" s="191">
        <v>3</v>
      </c>
      <c r="B208" s="192">
        <v>1</v>
      </c>
      <c r="C208" s="192">
        <v>1</v>
      </c>
      <c r="D208" s="192">
        <v>5</v>
      </c>
      <c r="E208" s="192">
        <v>1</v>
      </c>
      <c r="F208" s="194"/>
      <c r="G208" s="180" t="s">
        <v>138</v>
      </c>
      <c r="H208" s="93">
        <v>175</v>
      </c>
      <c r="I208" s="168">
        <f t="shared" si="18"/>
        <v>11460</v>
      </c>
      <c r="J208" s="168">
        <f t="shared" si="18"/>
        <v>11460</v>
      </c>
      <c r="K208" s="168">
        <f t="shared" si="18"/>
        <v>11030</v>
      </c>
      <c r="L208" s="168">
        <f t="shared" si="18"/>
        <v>11030</v>
      </c>
      <c r="M208" s="84"/>
    </row>
    <row r="209" spans="1:16" ht="27" customHeight="1">
      <c r="A209" s="178">
        <v>3</v>
      </c>
      <c r="B209" s="179">
        <v>1</v>
      </c>
      <c r="C209" s="179">
        <v>1</v>
      </c>
      <c r="D209" s="179">
        <v>5</v>
      </c>
      <c r="E209" s="179">
        <v>1</v>
      </c>
      <c r="F209" s="181">
        <v>1</v>
      </c>
      <c r="G209" s="180" t="s">
        <v>138</v>
      </c>
      <c r="H209" s="93">
        <v>176</v>
      </c>
      <c r="I209" s="183">
        <v>11460</v>
      </c>
      <c r="J209" s="185">
        <v>11460</v>
      </c>
      <c r="K209" s="185">
        <v>11030</v>
      </c>
      <c r="L209" s="185">
        <v>11030</v>
      </c>
      <c r="M209" s="84"/>
    </row>
    <row r="210" spans="1:16" ht="26.25" customHeight="1">
      <c r="A210" s="191">
        <v>3</v>
      </c>
      <c r="B210" s="192">
        <v>1</v>
      </c>
      <c r="C210" s="192">
        <v>2</v>
      </c>
      <c r="D210" s="192"/>
      <c r="E210" s="192"/>
      <c r="F210" s="194"/>
      <c r="G210" s="193" t="s">
        <v>139</v>
      </c>
      <c r="H210" s="93">
        <v>177</v>
      </c>
      <c r="I210" s="167">
        <f t="shared" ref="I210:L211" si="19">I211</f>
        <v>16940</v>
      </c>
      <c r="J210" s="211">
        <f t="shared" si="19"/>
        <v>16940</v>
      </c>
      <c r="K210" s="176">
        <f t="shared" si="19"/>
        <v>16940</v>
      </c>
      <c r="L210" s="177">
        <f t="shared" si="19"/>
        <v>16940</v>
      </c>
      <c r="M210" s="84"/>
    </row>
    <row r="211" spans="1:16" ht="25.5" customHeight="1">
      <c r="A211" s="178">
        <v>3</v>
      </c>
      <c r="B211" s="179">
        <v>1</v>
      </c>
      <c r="C211" s="179">
        <v>2</v>
      </c>
      <c r="D211" s="179">
        <v>1</v>
      </c>
      <c r="E211" s="179"/>
      <c r="F211" s="181"/>
      <c r="G211" s="193" t="s">
        <v>139</v>
      </c>
      <c r="H211" s="93">
        <v>178</v>
      </c>
      <c r="I211" s="188">
        <f t="shared" si="19"/>
        <v>16940</v>
      </c>
      <c r="J211" s="208">
        <f t="shared" si="19"/>
        <v>16940</v>
      </c>
      <c r="K211" s="168">
        <f t="shared" si="19"/>
        <v>16940</v>
      </c>
      <c r="L211" s="167">
        <f t="shared" si="19"/>
        <v>16940</v>
      </c>
      <c r="M211" s="84"/>
    </row>
    <row r="212" spans="1:16" ht="26.25" customHeight="1">
      <c r="A212" s="173">
        <v>3</v>
      </c>
      <c r="B212" s="171">
        <v>1</v>
      </c>
      <c r="C212" s="171">
        <v>2</v>
      </c>
      <c r="D212" s="171">
        <v>1</v>
      </c>
      <c r="E212" s="171">
        <v>1</v>
      </c>
      <c r="F212" s="174"/>
      <c r="G212" s="193" t="s">
        <v>139</v>
      </c>
      <c r="H212" s="93">
        <v>179</v>
      </c>
      <c r="I212" s="167">
        <f>SUM(I213:I216)</f>
        <v>16940</v>
      </c>
      <c r="J212" s="210">
        <f>SUM(J213:J216)</f>
        <v>16940</v>
      </c>
      <c r="K212" s="189">
        <f>SUM(K213:K216)</f>
        <v>16940</v>
      </c>
      <c r="L212" s="188">
        <f>SUM(L213:L216)</f>
        <v>16940</v>
      </c>
      <c r="M212" s="84"/>
    </row>
    <row r="213" spans="1:16" ht="41.25" hidden="1" customHeight="1">
      <c r="A213" s="178">
        <v>3</v>
      </c>
      <c r="B213" s="179">
        <v>1</v>
      </c>
      <c r="C213" s="179">
        <v>2</v>
      </c>
      <c r="D213" s="179">
        <v>1</v>
      </c>
      <c r="E213" s="179">
        <v>1</v>
      </c>
      <c r="F213" s="181">
        <v>2</v>
      </c>
      <c r="G213" s="180" t="s">
        <v>421</v>
      </c>
      <c r="H213" s="93">
        <v>180</v>
      </c>
      <c r="I213" s="185">
        <v>0</v>
      </c>
      <c r="J213" s="185">
        <v>0</v>
      </c>
      <c r="K213" s="185">
        <v>0</v>
      </c>
      <c r="L213" s="185">
        <v>0</v>
      </c>
      <c r="M213" s="84"/>
    </row>
    <row r="214" spans="1:16" ht="26.25" hidden="1" customHeight="1">
      <c r="A214" s="178">
        <v>3</v>
      </c>
      <c r="B214" s="179">
        <v>1</v>
      </c>
      <c r="C214" s="179">
        <v>2</v>
      </c>
      <c r="D214" s="178">
        <v>1</v>
      </c>
      <c r="E214" s="179">
        <v>1</v>
      </c>
      <c r="F214" s="181">
        <v>3</v>
      </c>
      <c r="G214" s="180" t="s">
        <v>140</v>
      </c>
      <c r="H214" s="93">
        <v>181</v>
      </c>
      <c r="I214" s="185">
        <v>0</v>
      </c>
      <c r="J214" s="185">
        <v>0</v>
      </c>
      <c r="K214" s="185">
        <v>0</v>
      </c>
      <c r="L214" s="185">
        <v>0</v>
      </c>
      <c r="M214" s="84"/>
    </row>
    <row r="215" spans="1:16" ht="27.75" hidden="1" customHeight="1">
      <c r="A215" s="178">
        <v>3</v>
      </c>
      <c r="B215" s="179">
        <v>1</v>
      </c>
      <c r="C215" s="179">
        <v>2</v>
      </c>
      <c r="D215" s="178">
        <v>1</v>
      </c>
      <c r="E215" s="179">
        <v>1</v>
      </c>
      <c r="F215" s="181">
        <v>4</v>
      </c>
      <c r="G215" s="180" t="s">
        <v>141</v>
      </c>
      <c r="H215" s="93">
        <v>182</v>
      </c>
      <c r="I215" s="185">
        <v>0</v>
      </c>
      <c r="J215" s="185">
        <v>0</v>
      </c>
      <c r="K215" s="185">
        <v>0</v>
      </c>
      <c r="L215" s="185">
        <v>0</v>
      </c>
      <c r="M215" s="84"/>
    </row>
    <row r="216" spans="1:16" ht="27" customHeight="1">
      <c r="A216" s="191">
        <v>3</v>
      </c>
      <c r="B216" s="200">
        <v>1</v>
      </c>
      <c r="C216" s="200">
        <v>2</v>
      </c>
      <c r="D216" s="199">
        <v>1</v>
      </c>
      <c r="E216" s="200">
        <v>1</v>
      </c>
      <c r="F216" s="201">
        <v>5</v>
      </c>
      <c r="G216" s="202" t="s">
        <v>142</v>
      </c>
      <c r="H216" s="93">
        <v>183</v>
      </c>
      <c r="I216" s="185">
        <v>16940</v>
      </c>
      <c r="J216" s="185">
        <v>16940</v>
      </c>
      <c r="K216" s="185">
        <v>16940</v>
      </c>
      <c r="L216" s="230">
        <v>16940</v>
      </c>
      <c r="M216" s="84"/>
    </row>
    <row r="217" spans="1:16" ht="29.25" hidden="1" customHeight="1">
      <c r="A217" s="178">
        <v>3</v>
      </c>
      <c r="B217" s="179">
        <v>1</v>
      </c>
      <c r="C217" s="179">
        <v>3</v>
      </c>
      <c r="D217" s="178"/>
      <c r="E217" s="179"/>
      <c r="F217" s="181"/>
      <c r="G217" s="180" t="s">
        <v>143</v>
      </c>
      <c r="H217" s="93">
        <v>184</v>
      </c>
      <c r="I217" s="167">
        <f>SUM(I218+I221)</f>
        <v>0</v>
      </c>
      <c r="J217" s="208">
        <f>SUM(J218+J221)</f>
        <v>0</v>
      </c>
      <c r="K217" s="168">
        <f>SUM(K218+K221)</f>
        <v>0</v>
      </c>
      <c r="L217" s="167">
        <f>SUM(L218+L221)</f>
        <v>0</v>
      </c>
      <c r="M217" s="84"/>
    </row>
    <row r="218" spans="1:16" ht="27.75" hidden="1" customHeight="1">
      <c r="A218" s="173">
        <v>3</v>
      </c>
      <c r="B218" s="171">
        <v>1</v>
      </c>
      <c r="C218" s="171">
        <v>3</v>
      </c>
      <c r="D218" s="173">
        <v>1</v>
      </c>
      <c r="E218" s="178"/>
      <c r="F218" s="174"/>
      <c r="G218" s="172" t="s">
        <v>144</v>
      </c>
      <c r="H218" s="93">
        <v>185</v>
      </c>
      <c r="I218" s="188">
        <f t="shared" ref="I218:L219" si="20">I219</f>
        <v>0</v>
      </c>
      <c r="J218" s="210">
        <f t="shared" si="20"/>
        <v>0</v>
      </c>
      <c r="K218" s="189">
        <f t="shared" si="20"/>
        <v>0</v>
      </c>
      <c r="L218" s="188">
        <f t="shared" si="20"/>
        <v>0</v>
      </c>
      <c r="M218" s="84"/>
    </row>
    <row r="219" spans="1:16" ht="30.75" hidden="1" customHeight="1">
      <c r="A219" s="178">
        <v>3</v>
      </c>
      <c r="B219" s="179">
        <v>1</v>
      </c>
      <c r="C219" s="179">
        <v>3</v>
      </c>
      <c r="D219" s="178">
        <v>1</v>
      </c>
      <c r="E219" s="178">
        <v>1</v>
      </c>
      <c r="F219" s="181"/>
      <c r="G219" s="172" t="s">
        <v>144</v>
      </c>
      <c r="H219" s="93">
        <v>186</v>
      </c>
      <c r="I219" s="167">
        <f t="shared" si="20"/>
        <v>0</v>
      </c>
      <c r="J219" s="208">
        <f t="shared" si="20"/>
        <v>0</v>
      </c>
      <c r="K219" s="168">
        <f t="shared" si="20"/>
        <v>0</v>
      </c>
      <c r="L219" s="167">
        <f t="shared" si="20"/>
        <v>0</v>
      </c>
      <c r="M219" s="84"/>
    </row>
    <row r="220" spans="1:16" ht="27.75" hidden="1" customHeight="1">
      <c r="A220" s="178">
        <v>3</v>
      </c>
      <c r="B220" s="180">
        <v>1</v>
      </c>
      <c r="C220" s="178">
        <v>3</v>
      </c>
      <c r="D220" s="179">
        <v>1</v>
      </c>
      <c r="E220" s="179">
        <v>1</v>
      </c>
      <c r="F220" s="181">
        <v>1</v>
      </c>
      <c r="G220" s="172" t="s">
        <v>144</v>
      </c>
      <c r="H220" s="93">
        <v>187</v>
      </c>
      <c r="I220" s="230">
        <v>0</v>
      </c>
      <c r="J220" s="230">
        <v>0</v>
      </c>
      <c r="K220" s="230">
        <v>0</v>
      </c>
      <c r="L220" s="230">
        <v>0</v>
      </c>
      <c r="M220" s="84"/>
    </row>
    <row r="221" spans="1:16" ht="30.75" hidden="1" customHeight="1">
      <c r="A221" s="178">
        <v>3</v>
      </c>
      <c r="B221" s="180">
        <v>1</v>
      </c>
      <c r="C221" s="178">
        <v>3</v>
      </c>
      <c r="D221" s="179">
        <v>2</v>
      </c>
      <c r="E221" s="179"/>
      <c r="F221" s="181"/>
      <c r="G221" s="180" t="s">
        <v>145</v>
      </c>
      <c r="H221" s="93">
        <v>188</v>
      </c>
      <c r="I221" s="167">
        <f>I222</f>
        <v>0</v>
      </c>
      <c r="J221" s="208">
        <f>J222</f>
        <v>0</v>
      </c>
      <c r="K221" s="168">
        <f>K222</f>
        <v>0</v>
      </c>
      <c r="L221" s="167">
        <f>L222</f>
        <v>0</v>
      </c>
      <c r="M221" s="84"/>
    </row>
    <row r="222" spans="1:16" ht="27" hidden="1" customHeight="1">
      <c r="A222" s="173">
        <v>3</v>
      </c>
      <c r="B222" s="172">
        <v>1</v>
      </c>
      <c r="C222" s="173">
        <v>3</v>
      </c>
      <c r="D222" s="171">
        <v>2</v>
      </c>
      <c r="E222" s="171">
        <v>1</v>
      </c>
      <c r="F222" s="174"/>
      <c r="G222" s="180" t="s">
        <v>145</v>
      </c>
      <c r="H222" s="93">
        <v>189</v>
      </c>
      <c r="I222" s="167">
        <f t="shared" ref="I222:P222" si="21">SUM(I223:I228)</f>
        <v>0</v>
      </c>
      <c r="J222" s="167">
        <f t="shared" si="21"/>
        <v>0</v>
      </c>
      <c r="K222" s="167">
        <f t="shared" si="21"/>
        <v>0</v>
      </c>
      <c r="L222" s="167">
        <f t="shared" si="21"/>
        <v>0</v>
      </c>
      <c r="M222" s="236">
        <f t="shared" si="21"/>
        <v>0</v>
      </c>
      <c r="N222" s="236">
        <f t="shared" si="21"/>
        <v>0</v>
      </c>
      <c r="O222" s="236">
        <f t="shared" si="21"/>
        <v>0</v>
      </c>
      <c r="P222" s="236">
        <f t="shared" si="21"/>
        <v>0</v>
      </c>
    </row>
    <row r="223" spans="1:16" ht="24.75" hidden="1" customHeight="1">
      <c r="A223" s="178">
        <v>3</v>
      </c>
      <c r="B223" s="180">
        <v>1</v>
      </c>
      <c r="C223" s="178">
        <v>3</v>
      </c>
      <c r="D223" s="179">
        <v>2</v>
      </c>
      <c r="E223" s="179">
        <v>1</v>
      </c>
      <c r="F223" s="181">
        <v>1</v>
      </c>
      <c r="G223" s="180" t="s">
        <v>146</v>
      </c>
      <c r="H223" s="93">
        <v>190</v>
      </c>
      <c r="I223" s="185">
        <v>0</v>
      </c>
      <c r="J223" s="185">
        <v>0</v>
      </c>
      <c r="K223" s="185">
        <v>0</v>
      </c>
      <c r="L223" s="230">
        <v>0</v>
      </c>
      <c r="M223" s="84"/>
    </row>
    <row r="224" spans="1:16" ht="26.25" hidden="1" customHeight="1">
      <c r="A224" s="178">
        <v>3</v>
      </c>
      <c r="B224" s="180">
        <v>1</v>
      </c>
      <c r="C224" s="178">
        <v>3</v>
      </c>
      <c r="D224" s="179">
        <v>2</v>
      </c>
      <c r="E224" s="179">
        <v>1</v>
      </c>
      <c r="F224" s="181">
        <v>2</v>
      </c>
      <c r="G224" s="180" t="s">
        <v>147</v>
      </c>
      <c r="H224" s="93">
        <v>191</v>
      </c>
      <c r="I224" s="185">
        <v>0</v>
      </c>
      <c r="J224" s="185">
        <v>0</v>
      </c>
      <c r="K224" s="185">
        <v>0</v>
      </c>
      <c r="L224" s="185">
        <v>0</v>
      </c>
      <c r="M224" s="84"/>
    </row>
    <row r="225" spans="1:13" ht="26.25" hidden="1" customHeight="1">
      <c r="A225" s="178">
        <v>3</v>
      </c>
      <c r="B225" s="180">
        <v>1</v>
      </c>
      <c r="C225" s="178">
        <v>3</v>
      </c>
      <c r="D225" s="179">
        <v>2</v>
      </c>
      <c r="E225" s="179">
        <v>1</v>
      </c>
      <c r="F225" s="181">
        <v>3</v>
      </c>
      <c r="G225" s="180" t="s">
        <v>148</v>
      </c>
      <c r="H225" s="93">
        <v>192</v>
      </c>
      <c r="I225" s="185">
        <v>0</v>
      </c>
      <c r="J225" s="185">
        <v>0</v>
      </c>
      <c r="K225" s="185">
        <v>0</v>
      </c>
      <c r="L225" s="185">
        <v>0</v>
      </c>
      <c r="M225" s="84"/>
    </row>
    <row r="226" spans="1:13" ht="27.75" hidden="1" customHeight="1">
      <c r="A226" s="178">
        <v>3</v>
      </c>
      <c r="B226" s="180">
        <v>1</v>
      </c>
      <c r="C226" s="178">
        <v>3</v>
      </c>
      <c r="D226" s="179">
        <v>2</v>
      </c>
      <c r="E226" s="179">
        <v>1</v>
      </c>
      <c r="F226" s="181">
        <v>4</v>
      </c>
      <c r="G226" s="180" t="s">
        <v>149</v>
      </c>
      <c r="H226" s="93">
        <v>193</v>
      </c>
      <c r="I226" s="185">
        <v>0</v>
      </c>
      <c r="J226" s="185">
        <v>0</v>
      </c>
      <c r="K226" s="185">
        <v>0</v>
      </c>
      <c r="L226" s="230">
        <v>0</v>
      </c>
      <c r="M226" s="84"/>
    </row>
    <row r="227" spans="1:13" ht="29.25" hidden="1" customHeight="1">
      <c r="A227" s="178">
        <v>3</v>
      </c>
      <c r="B227" s="180">
        <v>1</v>
      </c>
      <c r="C227" s="178">
        <v>3</v>
      </c>
      <c r="D227" s="179">
        <v>2</v>
      </c>
      <c r="E227" s="179">
        <v>1</v>
      </c>
      <c r="F227" s="181">
        <v>5</v>
      </c>
      <c r="G227" s="172" t="s">
        <v>150</v>
      </c>
      <c r="H227" s="93">
        <v>194</v>
      </c>
      <c r="I227" s="185">
        <v>0</v>
      </c>
      <c r="J227" s="185">
        <v>0</v>
      </c>
      <c r="K227" s="185">
        <v>0</v>
      </c>
      <c r="L227" s="185">
        <v>0</v>
      </c>
      <c r="M227" s="84"/>
    </row>
    <row r="228" spans="1:13" ht="25.5" hidden="1" customHeight="1">
      <c r="A228" s="178">
        <v>3</v>
      </c>
      <c r="B228" s="180">
        <v>1</v>
      </c>
      <c r="C228" s="178">
        <v>3</v>
      </c>
      <c r="D228" s="179">
        <v>2</v>
      </c>
      <c r="E228" s="179">
        <v>1</v>
      </c>
      <c r="F228" s="181">
        <v>6</v>
      </c>
      <c r="G228" s="172" t="s">
        <v>145</v>
      </c>
      <c r="H228" s="93">
        <v>195</v>
      </c>
      <c r="I228" s="185">
        <v>0</v>
      </c>
      <c r="J228" s="185">
        <v>0</v>
      </c>
      <c r="K228" s="185">
        <v>0</v>
      </c>
      <c r="L228" s="230">
        <v>0</v>
      </c>
      <c r="M228" s="84"/>
    </row>
    <row r="229" spans="1:13" ht="27" hidden="1" customHeight="1">
      <c r="A229" s="173">
        <v>3</v>
      </c>
      <c r="B229" s="171">
        <v>1</v>
      </c>
      <c r="C229" s="171">
        <v>4</v>
      </c>
      <c r="D229" s="171"/>
      <c r="E229" s="171"/>
      <c r="F229" s="174"/>
      <c r="G229" s="172" t="s">
        <v>151</v>
      </c>
      <c r="H229" s="93">
        <v>196</v>
      </c>
      <c r="I229" s="188">
        <f t="shared" ref="I229:L231" si="22">I230</f>
        <v>0</v>
      </c>
      <c r="J229" s="210">
        <f t="shared" si="22"/>
        <v>0</v>
      </c>
      <c r="K229" s="189">
        <f t="shared" si="22"/>
        <v>0</v>
      </c>
      <c r="L229" s="189">
        <f t="shared" si="22"/>
        <v>0</v>
      </c>
      <c r="M229" s="84"/>
    </row>
    <row r="230" spans="1:13" ht="27" hidden="1" customHeight="1">
      <c r="A230" s="191">
        <v>3</v>
      </c>
      <c r="B230" s="200">
        <v>1</v>
      </c>
      <c r="C230" s="200">
        <v>4</v>
      </c>
      <c r="D230" s="200">
        <v>1</v>
      </c>
      <c r="E230" s="200"/>
      <c r="F230" s="201"/>
      <c r="G230" s="172" t="s">
        <v>151</v>
      </c>
      <c r="H230" s="93">
        <v>197</v>
      </c>
      <c r="I230" s="195">
        <f t="shared" si="22"/>
        <v>0</v>
      </c>
      <c r="J230" s="222">
        <f t="shared" si="22"/>
        <v>0</v>
      </c>
      <c r="K230" s="196">
        <f t="shared" si="22"/>
        <v>0</v>
      </c>
      <c r="L230" s="196">
        <f t="shared" si="22"/>
        <v>0</v>
      </c>
      <c r="M230" s="84"/>
    </row>
    <row r="231" spans="1:13" ht="27.75" hidden="1" customHeight="1">
      <c r="A231" s="178">
        <v>3</v>
      </c>
      <c r="B231" s="179">
        <v>1</v>
      </c>
      <c r="C231" s="179">
        <v>4</v>
      </c>
      <c r="D231" s="179">
        <v>1</v>
      </c>
      <c r="E231" s="179">
        <v>1</v>
      </c>
      <c r="F231" s="181"/>
      <c r="G231" s="172" t="s">
        <v>152</v>
      </c>
      <c r="H231" s="93">
        <v>198</v>
      </c>
      <c r="I231" s="167">
        <f t="shared" si="22"/>
        <v>0</v>
      </c>
      <c r="J231" s="208">
        <f t="shared" si="22"/>
        <v>0</v>
      </c>
      <c r="K231" s="168">
        <f t="shared" si="22"/>
        <v>0</v>
      </c>
      <c r="L231" s="168">
        <f t="shared" si="22"/>
        <v>0</v>
      </c>
      <c r="M231" s="84"/>
    </row>
    <row r="232" spans="1:13" ht="27" hidden="1" customHeight="1">
      <c r="A232" s="182">
        <v>3</v>
      </c>
      <c r="B232" s="178">
        <v>1</v>
      </c>
      <c r="C232" s="179">
        <v>4</v>
      </c>
      <c r="D232" s="179">
        <v>1</v>
      </c>
      <c r="E232" s="179">
        <v>1</v>
      </c>
      <c r="F232" s="181">
        <v>1</v>
      </c>
      <c r="G232" s="172" t="s">
        <v>152</v>
      </c>
      <c r="H232" s="93">
        <v>199</v>
      </c>
      <c r="I232" s="185">
        <v>0</v>
      </c>
      <c r="J232" s="185">
        <v>0</v>
      </c>
      <c r="K232" s="185">
        <v>0</v>
      </c>
      <c r="L232" s="185">
        <v>0</v>
      </c>
      <c r="M232" s="84"/>
    </row>
    <row r="233" spans="1:13" ht="26.25" hidden="1" customHeight="1">
      <c r="A233" s="182">
        <v>3</v>
      </c>
      <c r="B233" s="179">
        <v>1</v>
      </c>
      <c r="C233" s="179">
        <v>5</v>
      </c>
      <c r="D233" s="179"/>
      <c r="E233" s="179"/>
      <c r="F233" s="181"/>
      <c r="G233" s="180" t="s">
        <v>422</v>
      </c>
      <c r="H233" s="93">
        <v>200</v>
      </c>
      <c r="I233" s="167">
        <f t="shared" ref="I233:L234" si="23">I234</f>
        <v>0</v>
      </c>
      <c r="J233" s="167">
        <f t="shared" si="23"/>
        <v>0</v>
      </c>
      <c r="K233" s="167">
        <f t="shared" si="23"/>
        <v>0</v>
      </c>
      <c r="L233" s="167">
        <f t="shared" si="23"/>
        <v>0</v>
      </c>
      <c r="M233" s="84"/>
    </row>
    <row r="234" spans="1:13" ht="30" hidden="1" customHeight="1">
      <c r="A234" s="182">
        <v>3</v>
      </c>
      <c r="B234" s="179">
        <v>1</v>
      </c>
      <c r="C234" s="179">
        <v>5</v>
      </c>
      <c r="D234" s="179">
        <v>1</v>
      </c>
      <c r="E234" s="179"/>
      <c r="F234" s="181"/>
      <c r="G234" s="180" t="s">
        <v>422</v>
      </c>
      <c r="H234" s="93">
        <v>201</v>
      </c>
      <c r="I234" s="167">
        <f t="shared" si="23"/>
        <v>0</v>
      </c>
      <c r="J234" s="167">
        <f t="shared" si="23"/>
        <v>0</v>
      </c>
      <c r="K234" s="167">
        <f t="shared" si="23"/>
        <v>0</v>
      </c>
      <c r="L234" s="167">
        <f t="shared" si="23"/>
        <v>0</v>
      </c>
      <c r="M234" s="84"/>
    </row>
    <row r="235" spans="1:13" ht="27" hidden="1" customHeight="1">
      <c r="A235" s="182">
        <v>3</v>
      </c>
      <c r="B235" s="179">
        <v>1</v>
      </c>
      <c r="C235" s="179">
        <v>5</v>
      </c>
      <c r="D235" s="179">
        <v>1</v>
      </c>
      <c r="E235" s="179">
        <v>1</v>
      </c>
      <c r="F235" s="181"/>
      <c r="G235" s="180" t="s">
        <v>422</v>
      </c>
      <c r="H235" s="93">
        <v>202</v>
      </c>
      <c r="I235" s="167">
        <f>SUM(I236:I238)</f>
        <v>0</v>
      </c>
      <c r="J235" s="167">
        <f>SUM(J236:J238)</f>
        <v>0</v>
      </c>
      <c r="K235" s="167">
        <f>SUM(K236:K238)</f>
        <v>0</v>
      </c>
      <c r="L235" s="167">
        <f>SUM(L236:L238)</f>
        <v>0</v>
      </c>
      <c r="M235" s="84"/>
    </row>
    <row r="236" spans="1:13" ht="31.5" hidden="1" customHeight="1">
      <c r="A236" s="182">
        <v>3</v>
      </c>
      <c r="B236" s="179">
        <v>1</v>
      </c>
      <c r="C236" s="179">
        <v>5</v>
      </c>
      <c r="D236" s="179">
        <v>1</v>
      </c>
      <c r="E236" s="179">
        <v>1</v>
      </c>
      <c r="F236" s="181">
        <v>1</v>
      </c>
      <c r="G236" s="237" t="s">
        <v>153</v>
      </c>
      <c r="H236" s="93">
        <v>203</v>
      </c>
      <c r="I236" s="185">
        <v>0</v>
      </c>
      <c r="J236" s="185">
        <v>0</v>
      </c>
      <c r="K236" s="185">
        <v>0</v>
      </c>
      <c r="L236" s="185">
        <v>0</v>
      </c>
      <c r="M236" s="84"/>
    </row>
    <row r="237" spans="1:13" ht="25.5" hidden="1" customHeight="1">
      <c r="A237" s="182">
        <v>3</v>
      </c>
      <c r="B237" s="179">
        <v>1</v>
      </c>
      <c r="C237" s="179">
        <v>5</v>
      </c>
      <c r="D237" s="179">
        <v>1</v>
      </c>
      <c r="E237" s="179">
        <v>1</v>
      </c>
      <c r="F237" s="181">
        <v>2</v>
      </c>
      <c r="G237" s="237" t="s">
        <v>154</v>
      </c>
      <c r="H237" s="93">
        <v>204</v>
      </c>
      <c r="I237" s="185">
        <v>0</v>
      </c>
      <c r="J237" s="185">
        <v>0</v>
      </c>
      <c r="K237" s="185">
        <v>0</v>
      </c>
      <c r="L237" s="185">
        <v>0</v>
      </c>
      <c r="M237" s="84"/>
    </row>
    <row r="238" spans="1:13" ht="28.5" hidden="1" customHeight="1">
      <c r="A238" s="182">
        <v>3</v>
      </c>
      <c r="B238" s="179">
        <v>1</v>
      </c>
      <c r="C238" s="179">
        <v>5</v>
      </c>
      <c r="D238" s="179">
        <v>1</v>
      </c>
      <c r="E238" s="179">
        <v>1</v>
      </c>
      <c r="F238" s="181">
        <v>3</v>
      </c>
      <c r="G238" s="237" t="s">
        <v>155</v>
      </c>
      <c r="H238" s="93">
        <v>205</v>
      </c>
      <c r="I238" s="185">
        <v>0</v>
      </c>
      <c r="J238" s="185">
        <v>0</v>
      </c>
      <c r="K238" s="185">
        <v>0</v>
      </c>
      <c r="L238" s="185">
        <v>0</v>
      </c>
      <c r="M238" s="84"/>
    </row>
    <row r="239" spans="1:13" ht="41.25" hidden="1" customHeight="1">
      <c r="A239" s="163">
        <v>3</v>
      </c>
      <c r="B239" s="164">
        <v>2</v>
      </c>
      <c r="C239" s="164"/>
      <c r="D239" s="164"/>
      <c r="E239" s="164"/>
      <c r="F239" s="166"/>
      <c r="G239" s="165" t="s">
        <v>156</v>
      </c>
      <c r="H239" s="93">
        <v>206</v>
      </c>
      <c r="I239" s="167">
        <f>SUM(I240+I272)</f>
        <v>0</v>
      </c>
      <c r="J239" s="208">
        <f>SUM(J240+J272)</f>
        <v>0</v>
      </c>
      <c r="K239" s="168">
        <f>SUM(K240+K272)</f>
        <v>0</v>
      </c>
      <c r="L239" s="168">
        <f>SUM(L240+L272)</f>
        <v>0</v>
      </c>
      <c r="M239" s="84"/>
    </row>
    <row r="240" spans="1:13" ht="26.25" hidden="1" customHeight="1">
      <c r="A240" s="191">
        <v>3</v>
      </c>
      <c r="B240" s="199">
        <v>2</v>
      </c>
      <c r="C240" s="200">
        <v>1</v>
      </c>
      <c r="D240" s="200"/>
      <c r="E240" s="200"/>
      <c r="F240" s="201"/>
      <c r="G240" s="202" t="s">
        <v>157</v>
      </c>
      <c r="H240" s="93">
        <v>207</v>
      </c>
      <c r="I240" s="195">
        <f>SUM(I241+I250+I254+I258+I262+I265+I268)</f>
        <v>0</v>
      </c>
      <c r="J240" s="222">
        <f>SUM(J241+J250+J254+J258+J262+J265+J268)</f>
        <v>0</v>
      </c>
      <c r="K240" s="196">
        <f>SUM(K241+K250+K254+K258+K262+K265+K268)</f>
        <v>0</v>
      </c>
      <c r="L240" s="196">
        <f>SUM(L241+L250+L254+L258+L262+L265+L268)</f>
        <v>0</v>
      </c>
      <c r="M240" s="84"/>
    </row>
    <row r="241" spans="1:13" ht="30" hidden="1" customHeight="1">
      <c r="A241" s="178">
        <v>3</v>
      </c>
      <c r="B241" s="179">
        <v>2</v>
      </c>
      <c r="C241" s="179">
        <v>1</v>
      </c>
      <c r="D241" s="179">
        <v>1</v>
      </c>
      <c r="E241" s="179"/>
      <c r="F241" s="181"/>
      <c r="G241" s="180" t="s">
        <v>158</v>
      </c>
      <c r="H241" s="93">
        <v>208</v>
      </c>
      <c r="I241" s="195">
        <f>I242</f>
        <v>0</v>
      </c>
      <c r="J241" s="195">
        <f>J242</f>
        <v>0</v>
      </c>
      <c r="K241" s="195">
        <f>K242</f>
        <v>0</v>
      </c>
      <c r="L241" s="195">
        <f>L242</f>
        <v>0</v>
      </c>
      <c r="M241" s="84"/>
    </row>
    <row r="242" spans="1:13" ht="27" hidden="1" customHeight="1">
      <c r="A242" s="178">
        <v>3</v>
      </c>
      <c r="B242" s="178">
        <v>2</v>
      </c>
      <c r="C242" s="179">
        <v>1</v>
      </c>
      <c r="D242" s="179">
        <v>1</v>
      </c>
      <c r="E242" s="179">
        <v>1</v>
      </c>
      <c r="F242" s="181"/>
      <c r="G242" s="180" t="s">
        <v>159</v>
      </c>
      <c r="H242" s="93">
        <v>209</v>
      </c>
      <c r="I242" s="167">
        <f>SUM(I243:I243)</f>
        <v>0</v>
      </c>
      <c r="J242" s="208">
        <f>SUM(J243:J243)</f>
        <v>0</v>
      </c>
      <c r="K242" s="168">
        <f>SUM(K243:K243)</f>
        <v>0</v>
      </c>
      <c r="L242" s="168">
        <f>SUM(L243:L243)</f>
        <v>0</v>
      </c>
      <c r="M242" s="84"/>
    </row>
    <row r="243" spans="1:13" ht="25.5" hidden="1" customHeight="1">
      <c r="A243" s="191">
        <v>3</v>
      </c>
      <c r="B243" s="191">
        <v>2</v>
      </c>
      <c r="C243" s="200">
        <v>1</v>
      </c>
      <c r="D243" s="200">
        <v>1</v>
      </c>
      <c r="E243" s="200">
        <v>1</v>
      </c>
      <c r="F243" s="201">
        <v>1</v>
      </c>
      <c r="G243" s="202" t="s">
        <v>159</v>
      </c>
      <c r="H243" s="93">
        <v>210</v>
      </c>
      <c r="I243" s="185">
        <v>0</v>
      </c>
      <c r="J243" s="185">
        <v>0</v>
      </c>
      <c r="K243" s="185">
        <v>0</v>
      </c>
      <c r="L243" s="185">
        <v>0</v>
      </c>
      <c r="M243" s="84"/>
    </row>
    <row r="244" spans="1:13" ht="25.5" hidden="1" customHeight="1">
      <c r="A244" s="191">
        <v>3</v>
      </c>
      <c r="B244" s="200">
        <v>2</v>
      </c>
      <c r="C244" s="200">
        <v>1</v>
      </c>
      <c r="D244" s="200">
        <v>1</v>
      </c>
      <c r="E244" s="200">
        <v>2</v>
      </c>
      <c r="F244" s="201"/>
      <c r="G244" s="202" t="s">
        <v>160</v>
      </c>
      <c r="H244" s="93">
        <v>211</v>
      </c>
      <c r="I244" s="167">
        <f>SUM(I245:I246)</f>
        <v>0</v>
      </c>
      <c r="J244" s="167">
        <f>SUM(J245:J246)</f>
        <v>0</v>
      </c>
      <c r="K244" s="167">
        <f>SUM(K245:K246)</f>
        <v>0</v>
      </c>
      <c r="L244" s="167">
        <f>SUM(L245:L246)</f>
        <v>0</v>
      </c>
      <c r="M244" s="84"/>
    </row>
    <row r="245" spans="1:13" ht="24.75" hidden="1" customHeight="1">
      <c r="A245" s="191">
        <v>3</v>
      </c>
      <c r="B245" s="200">
        <v>2</v>
      </c>
      <c r="C245" s="200">
        <v>1</v>
      </c>
      <c r="D245" s="200">
        <v>1</v>
      </c>
      <c r="E245" s="200">
        <v>2</v>
      </c>
      <c r="F245" s="201">
        <v>1</v>
      </c>
      <c r="G245" s="202" t="s">
        <v>161</v>
      </c>
      <c r="H245" s="93">
        <v>212</v>
      </c>
      <c r="I245" s="185">
        <v>0</v>
      </c>
      <c r="J245" s="185">
        <v>0</v>
      </c>
      <c r="K245" s="185">
        <v>0</v>
      </c>
      <c r="L245" s="185">
        <v>0</v>
      </c>
      <c r="M245" s="84"/>
    </row>
    <row r="246" spans="1:13" ht="25.5" hidden="1" customHeight="1">
      <c r="A246" s="191">
        <v>3</v>
      </c>
      <c r="B246" s="200">
        <v>2</v>
      </c>
      <c r="C246" s="200">
        <v>1</v>
      </c>
      <c r="D246" s="200">
        <v>1</v>
      </c>
      <c r="E246" s="200">
        <v>2</v>
      </c>
      <c r="F246" s="201">
        <v>2</v>
      </c>
      <c r="G246" s="202" t="s">
        <v>162</v>
      </c>
      <c r="H246" s="93">
        <v>213</v>
      </c>
      <c r="I246" s="185">
        <v>0</v>
      </c>
      <c r="J246" s="185">
        <v>0</v>
      </c>
      <c r="K246" s="185">
        <v>0</v>
      </c>
      <c r="L246" s="185">
        <v>0</v>
      </c>
      <c r="M246" s="84"/>
    </row>
    <row r="247" spans="1:13" ht="25.5" hidden="1" customHeight="1">
      <c r="A247" s="191">
        <v>3</v>
      </c>
      <c r="B247" s="200">
        <v>2</v>
      </c>
      <c r="C247" s="200">
        <v>1</v>
      </c>
      <c r="D247" s="200">
        <v>1</v>
      </c>
      <c r="E247" s="200">
        <v>3</v>
      </c>
      <c r="F247" s="238"/>
      <c r="G247" s="202" t="s">
        <v>163</v>
      </c>
      <c r="H247" s="93">
        <v>214</v>
      </c>
      <c r="I247" s="167">
        <f>SUM(I248:I249)</f>
        <v>0</v>
      </c>
      <c r="J247" s="167">
        <f>SUM(J248:J249)</f>
        <v>0</v>
      </c>
      <c r="K247" s="167">
        <f>SUM(K248:K249)</f>
        <v>0</v>
      </c>
      <c r="L247" s="167">
        <f>SUM(L248:L249)</f>
        <v>0</v>
      </c>
      <c r="M247" s="84"/>
    </row>
    <row r="248" spans="1:13" ht="29.25" hidden="1" customHeight="1">
      <c r="A248" s="191">
        <v>3</v>
      </c>
      <c r="B248" s="200">
        <v>2</v>
      </c>
      <c r="C248" s="200">
        <v>1</v>
      </c>
      <c r="D248" s="200">
        <v>1</v>
      </c>
      <c r="E248" s="200">
        <v>3</v>
      </c>
      <c r="F248" s="201">
        <v>1</v>
      </c>
      <c r="G248" s="202" t="s">
        <v>164</v>
      </c>
      <c r="H248" s="93">
        <v>215</v>
      </c>
      <c r="I248" s="185">
        <v>0</v>
      </c>
      <c r="J248" s="185">
        <v>0</v>
      </c>
      <c r="K248" s="185">
        <v>0</v>
      </c>
      <c r="L248" s="185">
        <v>0</v>
      </c>
      <c r="M248" s="84"/>
    </row>
    <row r="249" spans="1:13" ht="25.5" hidden="1" customHeight="1">
      <c r="A249" s="191">
        <v>3</v>
      </c>
      <c r="B249" s="200">
        <v>2</v>
      </c>
      <c r="C249" s="200">
        <v>1</v>
      </c>
      <c r="D249" s="200">
        <v>1</v>
      </c>
      <c r="E249" s="200">
        <v>3</v>
      </c>
      <c r="F249" s="201">
        <v>2</v>
      </c>
      <c r="G249" s="202" t="s">
        <v>165</v>
      </c>
      <c r="H249" s="93">
        <v>216</v>
      </c>
      <c r="I249" s="185">
        <v>0</v>
      </c>
      <c r="J249" s="185">
        <v>0</v>
      </c>
      <c r="K249" s="185">
        <v>0</v>
      </c>
      <c r="L249" s="185">
        <v>0</v>
      </c>
      <c r="M249" s="84"/>
    </row>
    <row r="250" spans="1:13" ht="27" hidden="1" customHeight="1">
      <c r="A250" s="178">
        <v>3</v>
      </c>
      <c r="B250" s="179">
        <v>2</v>
      </c>
      <c r="C250" s="179">
        <v>1</v>
      </c>
      <c r="D250" s="179">
        <v>2</v>
      </c>
      <c r="E250" s="179"/>
      <c r="F250" s="181"/>
      <c r="G250" s="180" t="s">
        <v>166</v>
      </c>
      <c r="H250" s="93">
        <v>217</v>
      </c>
      <c r="I250" s="167">
        <f>I251</f>
        <v>0</v>
      </c>
      <c r="J250" s="167">
        <f>J251</f>
        <v>0</v>
      </c>
      <c r="K250" s="167">
        <f>K251</f>
        <v>0</v>
      </c>
      <c r="L250" s="167">
        <f>L251</f>
        <v>0</v>
      </c>
      <c r="M250" s="84"/>
    </row>
    <row r="251" spans="1:13" ht="27.75" hidden="1" customHeight="1">
      <c r="A251" s="178">
        <v>3</v>
      </c>
      <c r="B251" s="179">
        <v>2</v>
      </c>
      <c r="C251" s="179">
        <v>1</v>
      </c>
      <c r="D251" s="179">
        <v>2</v>
      </c>
      <c r="E251" s="179">
        <v>1</v>
      </c>
      <c r="F251" s="181"/>
      <c r="G251" s="180" t="s">
        <v>166</v>
      </c>
      <c r="H251" s="93">
        <v>218</v>
      </c>
      <c r="I251" s="167">
        <f>SUM(I252:I253)</f>
        <v>0</v>
      </c>
      <c r="J251" s="208">
        <f>SUM(J252:J253)</f>
        <v>0</v>
      </c>
      <c r="K251" s="168">
        <f>SUM(K252:K253)</f>
        <v>0</v>
      </c>
      <c r="L251" s="168">
        <f>SUM(L252:L253)</f>
        <v>0</v>
      </c>
      <c r="M251" s="84"/>
    </row>
    <row r="252" spans="1:13" ht="27" hidden="1" customHeight="1">
      <c r="A252" s="191">
        <v>3</v>
      </c>
      <c r="B252" s="199">
        <v>2</v>
      </c>
      <c r="C252" s="200">
        <v>1</v>
      </c>
      <c r="D252" s="200">
        <v>2</v>
      </c>
      <c r="E252" s="200">
        <v>1</v>
      </c>
      <c r="F252" s="201">
        <v>1</v>
      </c>
      <c r="G252" s="202" t="s">
        <v>167</v>
      </c>
      <c r="H252" s="93">
        <v>219</v>
      </c>
      <c r="I252" s="185">
        <v>0</v>
      </c>
      <c r="J252" s="185">
        <v>0</v>
      </c>
      <c r="K252" s="185">
        <v>0</v>
      </c>
      <c r="L252" s="185">
        <v>0</v>
      </c>
      <c r="M252" s="84"/>
    </row>
    <row r="253" spans="1:13" ht="25.5" hidden="1" customHeight="1">
      <c r="A253" s="178">
        <v>3</v>
      </c>
      <c r="B253" s="179">
        <v>2</v>
      </c>
      <c r="C253" s="179">
        <v>1</v>
      </c>
      <c r="D253" s="179">
        <v>2</v>
      </c>
      <c r="E253" s="179">
        <v>1</v>
      </c>
      <c r="F253" s="181">
        <v>2</v>
      </c>
      <c r="G253" s="180" t="s">
        <v>168</v>
      </c>
      <c r="H253" s="93">
        <v>220</v>
      </c>
      <c r="I253" s="185">
        <v>0</v>
      </c>
      <c r="J253" s="185">
        <v>0</v>
      </c>
      <c r="K253" s="185">
        <v>0</v>
      </c>
      <c r="L253" s="185">
        <v>0</v>
      </c>
      <c r="M253" s="84"/>
    </row>
    <row r="254" spans="1:13" ht="26.25" hidden="1" customHeight="1">
      <c r="A254" s="173">
        <v>3</v>
      </c>
      <c r="B254" s="171">
        <v>2</v>
      </c>
      <c r="C254" s="171">
        <v>1</v>
      </c>
      <c r="D254" s="171">
        <v>3</v>
      </c>
      <c r="E254" s="171"/>
      <c r="F254" s="174"/>
      <c r="G254" s="172" t="s">
        <v>169</v>
      </c>
      <c r="H254" s="93">
        <v>221</v>
      </c>
      <c r="I254" s="188">
        <f>I255</f>
        <v>0</v>
      </c>
      <c r="J254" s="210">
        <f>J255</f>
        <v>0</v>
      </c>
      <c r="K254" s="189">
        <f>K255</f>
        <v>0</v>
      </c>
      <c r="L254" s="189">
        <f>L255</f>
        <v>0</v>
      </c>
      <c r="M254" s="84"/>
    </row>
    <row r="255" spans="1:13" ht="29.25" hidden="1" customHeight="1">
      <c r="A255" s="178">
        <v>3</v>
      </c>
      <c r="B255" s="179">
        <v>2</v>
      </c>
      <c r="C255" s="179">
        <v>1</v>
      </c>
      <c r="D255" s="179">
        <v>3</v>
      </c>
      <c r="E255" s="179">
        <v>1</v>
      </c>
      <c r="F255" s="181"/>
      <c r="G255" s="172" t="s">
        <v>169</v>
      </c>
      <c r="H255" s="93">
        <v>222</v>
      </c>
      <c r="I255" s="167">
        <f>I256+I257</f>
        <v>0</v>
      </c>
      <c r="J255" s="167">
        <f>J256+J257</f>
        <v>0</v>
      </c>
      <c r="K255" s="167">
        <f>K256+K257</f>
        <v>0</v>
      </c>
      <c r="L255" s="167">
        <f>L256+L257</f>
        <v>0</v>
      </c>
      <c r="M255" s="84"/>
    </row>
    <row r="256" spans="1:13" ht="30" hidden="1" customHeight="1">
      <c r="A256" s="178">
        <v>3</v>
      </c>
      <c r="B256" s="179">
        <v>2</v>
      </c>
      <c r="C256" s="179">
        <v>1</v>
      </c>
      <c r="D256" s="179">
        <v>3</v>
      </c>
      <c r="E256" s="179">
        <v>1</v>
      </c>
      <c r="F256" s="181">
        <v>1</v>
      </c>
      <c r="G256" s="180" t="s">
        <v>170</v>
      </c>
      <c r="H256" s="93">
        <v>223</v>
      </c>
      <c r="I256" s="185">
        <v>0</v>
      </c>
      <c r="J256" s="185">
        <v>0</v>
      </c>
      <c r="K256" s="185">
        <v>0</v>
      </c>
      <c r="L256" s="185">
        <v>0</v>
      </c>
      <c r="M256" s="84"/>
    </row>
    <row r="257" spans="1:13" ht="27.75" hidden="1" customHeight="1">
      <c r="A257" s="178">
        <v>3</v>
      </c>
      <c r="B257" s="179">
        <v>2</v>
      </c>
      <c r="C257" s="179">
        <v>1</v>
      </c>
      <c r="D257" s="179">
        <v>3</v>
      </c>
      <c r="E257" s="179">
        <v>1</v>
      </c>
      <c r="F257" s="181">
        <v>2</v>
      </c>
      <c r="G257" s="180" t="s">
        <v>171</v>
      </c>
      <c r="H257" s="93">
        <v>224</v>
      </c>
      <c r="I257" s="230">
        <v>0</v>
      </c>
      <c r="J257" s="227">
        <v>0</v>
      </c>
      <c r="K257" s="230">
        <v>0</v>
      </c>
      <c r="L257" s="230">
        <v>0</v>
      </c>
      <c r="M257" s="84"/>
    </row>
    <row r="258" spans="1:13" ht="26.25" hidden="1" customHeight="1">
      <c r="A258" s="178">
        <v>3</v>
      </c>
      <c r="B258" s="179">
        <v>2</v>
      </c>
      <c r="C258" s="179">
        <v>1</v>
      </c>
      <c r="D258" s="179">
        <v>4</v>
      </c>
      <c r="E258" s="179"/>
      <c r="F258" s="181"/>
      <c r="G258" s="180" t="s">
        <v>172</v>
      </c>
      <c r="H258" s="93">
        <v>225</v>
      </c>
      <c r="I258" s="167">
        <f>I259</f>
        <v>0</v>
      </c>
      <c r="J258" s="168">
        <f>J259</f>
        <v>0</v>
      </c>
      <c r="K258" s="167">
        <f>K259</f>
        <v>0</v>
      </c>
      <c r="L258" s="168">
        <f>L259</f>
        <v>0</v>
      </c>
      <c r="M258" s="84"/>
    </row>
    <row r="259" spans="1:13" ht="27.75" hidden="1" customHeight="1">
      <c r="A259" s="173">
        <v>3</v>
      </c>
      <c r="B259" s="171">
        <v>2</v>
      </c>
      <c r="C259" s="171">
        <v>1</v>
      </c>
      <c r="D259" s="171">
        <v>4</v>
      </c>
      <c r="E259" s="171">
        <v>1</v>
      </c>
      <c r="F259" s="174"/>
      <c r="G259" s="172" t="s">
        <v>172</v>
      </c>
      <c r="H259" s="93">
        <v>226</v>
      </c>
      <c r="I259" s="188">
        <f>SUM(I260:I261)</f>
        <v>0</v>
      </c>
      <c r="J259" s="210">
        <f>SUM(J260:J261)</f>
        <v>0</v>
      </c>
      <c r="K259" s="189">
        <f>SUM(K260:K261)</f>
        <v>0</v>
      </c>
      <c r="L259" s="189">
        <f>SUM(L260:L261)</f>
        <v>0</v>
      </c>
      <c r="M259" s="84"/>
    </row>
    <row r="260" spans="1:13" ht="25.5" hidden="1" customHeight="1">
      <c r="A260" s="178">
        <v>3</v>
      </c>
      <c r="B260" s="179">
        <v>2</v>
      </c>
      <c r="C260" s="179">
        <v>1</v>
      </c>
      <c r="D260" s="179">
        <v>4</v>
      </c>
      <c r="E260" s="179">
        <v>1</v>
      </c>
      <c r="F260" s="181">
        <v>1</v>
      </c>
      <c r="G260" s="180" t="s">
        <v>173</v>
      </c>
      <c r="H260" s="93">
        <v>227</v>
      </c>
      <c r="I260" s="185">
        <v>0</v>
      </c>
      <c r="J260" s="185">
        <v>0</v>
      </c>
      <c r="K260" s="185">
        <v>0</v>
      </c>
      <c r="L260" s="185">
        <v>0</v>
      </c>
      <c r="M260" s="84"/>
    </row>
    <row r="261" spans="1:13" ht="27.75" hidden="1" customHeight="1">
      <c r="A261" s="178">
        <v>3</v>
      </c>
      <c r="B261" s="179">
        <v>2</v>
      </c>
      <c r="C261" s="179">
        <v>1</v>
      </c>
      <c r="D261" s="179">
        <v>4</v>
      </c>
      <c r="E261" s="179">
        <v>1</v>
      </c>
      <c r="F261" s="181">
        <v>2</v>
      </c>
      <c r="G261" s="180" t="s">
        <v>174</v>
      </c>
      <c r="H261" s="93">
        <v>228</v>
      </c>
      <c r="I261" s="185">
        <v>0</v>
      </c>
      <c r="J261" s="185">
        <v>0</v>
      </c>
      <c r="K261" s="185">
        <v>0</v>
      </c>
      <c r="L261" s="185">
        <v>0</v>
      </c>
      <c r="M261" s="84"/>
    </row>
    <row r="262" spans="1:13" hidden="1">
      <c r="A262" s="178">
        <v>3</v>
      </c>
      <c r="B262" s="179">
        <v>2</v>
      </c>
      <c r="C262" s="179">
        <v>1</v>
      </c>
      <c r="D262" s="179">
        <v>5</v>
      </c>
      <c r="E262" s="179"/>
      <c r="F262" s="181"/>
      <c r="G262" s="180" t="s">
        <v>175</v>
      </c>
      <c r="H262" s="93">
        <v>229</v>
      </c>
      <c r="I262" s="167">
        <f t="shared" ref="I262:L263" si="24">I263</f>
        <v>0</v>
      </c>
      <c r="J262" s="208">
        <f t="shared" si="24"/>
        <v>0</v>
      </c>
      <c r="K262" s="168">
        <f t="shared" si="24"/>
        <v>0</v>
      </c>
      <c r="L262" s="168">
        <f t="shared" si="24"/>
        <v>0</v>
      </c>
    </row>
    <row r="263" spans="1:13" ht="29.25" hidden="1" customHeight="1">
      <c r="A263" s="178">
        <v>3</v>
      </c>
      <c r="B263" s="179">
        <v>2</v>
      </c>
      <c r="C263" s="179">
        <v>1</v>
      </c>
      <c r="D263" s="179">
        <v>5</v>
      </c>
      <c r="E263" s="179">
        <v>1</v>
      </c>
      <c r="F263" s="181"/>
      <c r="G263" s="180" t="s">
        <v>175</v>
      </c>
      <c r="H263" s="93">
        <v>230</v>
      </c>
      <c r="I263" s="168">
        <f t="shared" si="24"/>
        <v>0</v>
      </c>
      <c r="J263" s="208">
        <f t="shared" si="24"/>
        <v>0</v>
      </c>
      <c r="K263" s="168">
        <f t="shared" si="24"/>
        <v>0</v>
      </c>
      <c r="L263" s="168">
        <f t="shared" si="24"/>
        <v>0</v>
      </c>
      <c r="M263" s="84"/>
    </row>
    <row r="264" spans="1:13" hidden="1">
      <c r="A264" s="199">
        <v>3</v>
      </c>
      <c r="B264" s="200">
        <v>2</v>
      </c>
      <c r="C264" s="200">
        <v>1</v>
      </c>
      <c r="D264" s="200">
        <v>5</v>
      </c>
      <c r="E264" s="200">
        <v>1</v>
      </c>
      <c r="F264" s="201">
        <v>1</v>
      </c>
      <c r="G264" s="180" t="s">
        <v>175</v>
      </c>
      <c r="H264" s="93">
        <v>231</v>
      </c>
      <c r="I264" s="230">
        <v>0</v>
      </c>
      <c r="J264" s="230">
        <v>0</v>
      </c>
      <c r="K264" s="230">
        <v>0</v>
      </c>
      <c r="L264" s="230">
        <v>0</v>
      </c>
    </row>
    <row r="265" spans="1:13" hidden="1">
      <c r="A265" s="178">
        <v>3</v>
      </c>
      <c r="B265" s="179">
        <v>2</v>
      </c>
      <c r="C265" s="179">
        <v>1</v>
      </c>
      <c r="D265" s="179">
        <v>6</v>
      </c>
      <c r="E265" s="179"/>
      <c r="F265" s="181"/>
      <c r="G265" s="180" t="s">
        <v>176</v>
      </c>
      <c r="H265" s="93">
        <v>232</v>
      </c>
      <c r="I265" s="167">
        <f t="shared" ref="I265:L266" si="25">I266</f>
        <v>0</v>
      </c>
      <c r="J265" s="208">
        <f t="shared" si="25"/>
        <v>0</v>
      </c>
      <c r="K265" s="168">
        <f t="shared" si="25"/>
        <v>0</v>
      </c>
      <c r="L265" s="168">
        <f t="shared" si="25"/>
        <v>0</v>
      </c>
    </row>
    <row r="266" spans="1:13" hidden="1">
      <c r="A266" s="178">
        <v>3</v>
      </c>
      <c r="B266" s="178">
        <v>2</v>
      </c>
      <c r="C266" s="179">
        <v>1</v>
      </c>
      <c r="D266" s="179">
        <v>6</v>
      </c>
      <c r="E266" s="179">
        <v>1</v>
      </c>
      <c r="F266" s="181"/>
      <c r="G266" s="180" t="s">
        <v>176</v>
      </c>
      <c r="H266" s="93">
        <v>233</v>
      </c>
      <c r="I266" s="167">
        <f t="shared" si="25"/>
        <v>0</v>
      </c>
      <c r="J266" s="208">
        <f t="shared" si="25"/>
        <v>0</v>
      </c>
      <c r="K266" s="168">
        <f t="shared" si="25"/>
        <v>0</v>
      </c>
      <c r="L266" s="168">
        <f t="shared" si="25"/>
        <v>0</v>
      </c>
    </row>
    <row r="267" spans="1:13" ht="24" hidden="1" customHeight="1">
      <c r="A267" s="173">
        <v>3</v>
      </c>
      <c r="B267" s="173">
        <v>2</v>
      </c>
      <c r="C267" s="179">
        <v>1</v>
      </c>
      <c r="D267" s="179">
        <v>6</v>
      </c>
      <c r="E267" s="179">
        <v>1</v>
      </c>
      <c r="F267" s="181">
        <v>1</v>
      </c>
      <c r="G267" s="180" t="s">
        <v>176</v>
      </c>
      <c r="H267" s="93">
        <v>234</v>
      </c>
      <c r="I267" s="230">
        <v>0</v>
      </c>
      <c r="J267" s="230">
        <v>0</v>
      </c>
      <c r="K267" s="230">
        <v>0</v>
      </c>
      <c r="L267" s="230">
        <v>0</v>
      </c>
      <c r="M267" s="84"/>
    </row>
    <row r="268" spans="1:13" ht="27.75" hidden="1" customHeight="1">
      <c r="A268" s="178">
        <v>3</v>
      </c>
      <c r="B268" s="178">
        <v>2</v>
      </c>
      <c r="C268" s="179">
        <v>1</v>
      </c>
      <c r="D268" s="179">
        <v>7</v>
      </c>
      <c r="E268" s="179"/>
      <c r="F268" s="181"/>
      <c r="G268" s="180" t="s">
        <v>177</v>
      </c>
      <c r="H268" s="93">
        <v>235</v>
      </c>
      <c r="I268" s="167">
        <f>I269</f>
        <v>0</v>
      </c>
      <c r="J268" s="208">
        <f>J269</f>
        <v>0</v>
      </c>
      <c r="K268" s="168">
        <f>K269</f>
        <v>0</v>
      </c>
      <c r="L268" s="168">
        <f>L269</f>
        <v>0</v>
      </c>
      <c r="M268" s="84"/>
    </row>
    <row r="269" spans="1:13" hidden="1">
      <c r="A269" s="178">
        <v>3</v>
      </c>
      <c r="B269" s="179">
        <v>2</v>
      </c>
      <c r="C269" s="179">
        <v>1</v>
      </c>
      <c r="D269" s="179">
        <v>7</v>
      </c>
      <c r="E269" s="179">
        <v>1</v>
      </c>
      <c r="F269" s="181"/>
      <c r="G269" s="180" t="s">
        <v>177</v>
      </c>
      <c r="H269" s="93">
        <v>236</v>
      </c>
      <c r="I269" s="167">
        <f>I270+I271</f>
        <v>0</v>
      </c>
      <c r="J269" s="167">
        <f>J270+J271</f>
        <v>0</v>
      </c>
      <c r="K269" s="167">
        <f>K270+K271</f>
        <v>0</v>
      </c>
      <c r="L269" s="167">
        <f>L270+L271</f>
        <v>0</v>
      </c>
    </row>
    <row r="270" spans="1:13" ht="27" hidden="1" customHeight="1">
      <c r="A270" s="178">
        <v>3</v>
      </c>
      <c r="B270" s="179">
        <v>2</v>
      </c>
      <c r="C270" s="179">
        <v>1</v>
      </c>
      <c r="D270" s="179">
        <v>7</v>
      </c>
      <c r="E270" s="179">
        <v>1</v>
      </c>
      <c r="F270" s="181">
        <v>1</v>
      </c>
      <c r="G270" s="180" t="s">
        <v>178</v>
      </c>
      <c r="H270" s="93">
        <v>237</v>
      </c>
      <c r="I270" s="184">
        <v>0</v>
      </c>
      <c r="J270" s="185">
        <v>0</v>
      </c>
      <c r="K270" s="185">
        <v>0</v>
      </c>
      <c r="L270" s="185">
        <v>0</v>
      </c>
      <c r="M270" s="84"/>
    </row>
    <row r="271" spans="1:13" ht="24.75" hidden="1" customHeight="1">
      <c r="A271" s="178">
        <v>3</v>
      </c>
      <c r="B271" s="179">
        <v>2</v>
      </c>
      <c r="C271" s="179">
        <v>1</v>
      </c>
      <c r="D271" s="179">
        <v>7</v>
      </c>
      <c r="E271" s="179">
        <v>1</v>
      </c>
      <c r="F271" s="181">
        <v>2</v>
      </c>
      <c r="G271" s="180" t="s">
        <v>179</v>
      </c>
      <c r="H271" s="93">
        <v>238</v>
      </c>
      <c r="I271" s="185">
        <v>0</v>
      </c>
      <c r="J271" s="185">
        <v>0</v>
      </c>
      <c r="K271" s="185">
        <v>0</v>
      </c>
      <c r="L271" s="185">
        <v>0</v>
      </c>
      <c r="M271" s="84"/>
    </row>
    <row r="272" spans="1:13" ht="38.25" hidden="1" customHeight="1">
      <c r="A272" s="178">
        <v>3</v>
      </c>
      <c r="B272" s="179">
        <v>2</v>
      </c>
      <c r="C272" s="179">
        <v>2</v>
      </c>
      <c r="D272" s="239"/>
      <c r="E272" s="239"/>
      <c r="F272" s="240"/>
      <c r="G272" s="180" t="s">
        <v>180</v>
      </c>
      <c r="H272" s="93">
        <v>239</v>
      </c>
      <c r="I272" s="167">
        <f>SUM(I273+I282+I286+I290+I294+I297+I300)</f>
        <v>0</v>
      </c>
      <c r="J272" s="208">
        <f>SUM(J273+J282+J286+J290+J294+J297+J300)</f>
        <v>0</v>
      </c>
      <c r="K272" s="168">
        <f>SUM(K273+K282+K286+K290+K294+K297+K300)</f>
        <v>0</v>
      </c>
      <c r="L272" s="168">
        <f>SUM(L273+L282+L286+L290+L294+L297+L300)</f>
        <v>0</v>
      </c>
      <c r="M272" s="84"/>
    </row>
    <row r="273" spans="1:13" hidden="1">
      <c r="A273" s="178">
        <v>3</v>
      </c>
      <c r="B273" s="179">
        <v>2</v>
      </c>
      <c r="C273" s="179">
        <v>2</v>
      </c>
      <c r="D273" s="179">
        <v>1</v>
      </c>
      <c r="E273" s="179"/>
      <c r="F273" s="181"/>
      <c r="G273" s="180" t="s">
        <v>181</v>
      </c>
      <c r="H273" s="93">
        <v>240</v>
      </c>
      <c r="I273" s="167">
        <f>I274</f>
        <v>0</v>
      </c>
      <c r="J273" s="167">
        <f>J274</f>
        <v>0</v>
      </c>
      <c r="K273" s="167">
        <f>K274</f>
        <v>0</v>
      </c>
      <c r="L273" s="167">
        <f>L274</f>
        <v>0</v>
      </c>
    </row>
    <row r="274" spans="1:13" hidden="1">
      <c r="A274" s="182">
        <v>3</v>
      </c>
      <c r="B274" s="178">
        <v>2</v>
      </c>
      <c r="C274" s="179">
        <v>2</v>
      </c>
      <c r="D274" s="179">
        <v>1</v>
      </c>
      <c r="E274" s="179">
        <v>1</v>
      </c>
      <c r="F274" s="181"/>
      <c r="G274" s="180" t="s">
        <v>159</v>
      </c>
      <c r="H274" s="93">
        <v>241</v>
      </c>
      <c r="I274" s="167">
        <f>SUM(I275)</f>
        <v>0</v>
      </c>
      <c r="J274" s="167">
        <f>SUM(J275)</f>
        <v>0</v>
      </c>
      <c r="K274" s="167">
        <f>SUM(K275)</f>
        <v>0</v>
      </c>
      <c r="L274" s="167">
        <f>SUM(L275)</f>
        <v>0</v>
      </c>
    </row>
    <row r="275" spans="1:13" hidden="1">
      <c r="A275" s="182">
        <v>3</v>
      </c>
      <c r="B275" s="178">
        <v>2</v>
      </c>
      <c r="C275" s="179">
        <v>2</v>
      </c>
      <c r="D275" s="179">
        <v>1</v>
      </c>
      <c r="E275" s="179">
        <v>1</v>
      </c>
      <c r="F275" s="181">
        <v>1</v>
      </c>
      <c r="G275" s="180" t="s">
        <v>159</v>
      </c>
      <c r="H275" s="93">
        <v>242</v>
      </c>
      <c r="I275" s="185">
        <v>0</v>
      </c>
      <c r="J275" s="185">
        <v>0</v>
      </c>
      <c r="K275" s="185">
        <v>0</v>
      </c>
      <c r="L275" s="185">
        <v>0</v>
      </c>
    </row>
    <row r="276" spans="1:13" ht="24" hidden="1" customHeight="1">
      <c r="A276" s="182">
        <v>3</v>
      </c>
      <c r="B276" s="178">
        <v>2</v>
      </c>
      <c r="C276" s="179">
        <v>2</v>
      </c>
      <c r="D276" s="179">
        <v>1</v>
      </c>
      <c r="E276" s="179">
        <v>2</v>
      </c>
      <c r="F276" s="181"/>
      <c r="G276" s="180" t="s">
        <v>182</v>
      </c>
      <c r="H276" s="93">
        <v>243</v>
      </c>
      <c r="I276" s="167">
        <f>SUM(I277:I278)</f>
        <v>0</v>
      </c>
      <c r="J276" s="167">
        <f>SUM(J277:J278)</f>
        <v>0</v>
      </c>
      <c r="K276" s="167">
        <f>SUM(K277:K278)</f>
        <v>0</v>
      </c>
      <c r="L276" s="167">
        <f>SUM(L277:L278)</f>
        <v>0</v>
      </c>
      <c r="M276" s="84"/>
    </row>
    <row r="277" spans="1:13" ht="24" hidden="1" customHeight="1">
      <c r="A277" s="182">
        <v>3</v>
      </c>
      <c r="B277" s="178">
        <v>2</v>
      </c>
      <c r="C277" s="179">
        <v>2</v>
      </c>
      <c r="D277" s="179">
        <v>1</v>
      </c>
      <c r="E277" s="179">
        <v>2</v>
      </c>
      <c r="F277" s="181">
        <v>1</v>
      </c>
      <c r="G277" s="180" t="s">
        <v>161</v>
      </c>
      <c r="H277" s="93">
        <v>244</v>
      </c>
      <c r="I277" s="185">
        <v>0</v>
      </c>
      <c r="J277" s="184">
        <v>0</v>
      </c>
      <c r="K277" s="185">
        <v>0</v>
      </c>
      <c r="L277" s="185">
        <v>0</v>
      </c>
      <c r="M277" s="84"/>
    </row>
    <row r="278" spans="1:13" ht="32.25" hidden="1" customHeight="1">
      <c r="A278" s="182">
        <v>3</v>
      </c>
      <c r="B278" s="178">
        <v>2</v>
      </c>
      <c r="C278" s="179">
        <v>2</v>
      </c>
      <c r="D278" s="179">
        <v>1</v>
      </c>
      <c r="E278" s="179">
        <v>2</v>
      </c>
      <c r="F278" s="181">
        <v>2</v>
      </c>
      <c r="G278" s="180" t="s">
        <v>162</v>
      </c>
      <c r="H278" s="93">
        <v>245</v>
      </c>
      <c r="I278" s="185">
        <v>0</v>
      </c>
      <c r="J278" s="184">
        <v>0</v>
      </c>
      <c r="K278" s="185">
        <v>0</v>
      </c>
      <c r="L278" s="185">
        <v>0</v>
      </c>
      <c r="M278" s="84"/>
    </row>
    <row r="279" spans="1:13" ht="27" hidden="1" customHeight="1">
      <c r="A279" s="182">
        <v>3</v>
      </c>
      <c r="B279" s="178">
        <v>2</v>
      </c>
      <c r="C279" s="179">
        <v>2</v>
      </c>
      <c r="D279" s="179">
        <v>1</v>
      </c>
      <c r="E279" s="179">
        <v>3</v>
      </c>
      <c r="F279" s="181"/>
      <c r="G279" s="180" t="s">
        <v>163</v>
      </c>
      <c r="H279" s="93">
        <v>246</v>
      </c>
      <c r="I279" s="167">
        <f>SUM(I280:I281)</f>
        <v>0</v>
      </c>
      <c r="J279" s="167">
        <f>SUM(J280:J281)</f>
        <v>0</v>
      </c>
      <c r="K279" s="167">
        <f>SUM(K280:K281)</f>
        <v>0</v>
      </c>
      <c r="L279" s="167">
        <f>SUM(L280:L281)</f>
        <v>0</v>
      </c>
      <c r="M279" s="84"/>
    </row>
    <row r="280" spans="1:13" ht="27.75" hidden="1" customHeight="1">
      <c r="A280" s="182">
        <v>3</v>
      </c>
      <c r="B280" s="178">
        <v>2</v>
      </c>
      <c r="C280" s="179">
        <v>2</v>
      </c>
      <c r="D280" s="179">
        <v>1</v>
      </c>
      <c r="E280" s="179">
        <v>3</v>
      </c>
      <c r="F280" s="181">
        <v>1</v>
      </c>
      <c r="G280" s="180" t="s">
        <v>164</v>
      </c>
      <c r="H280" s="93">
        <v>247</v>
      </c>
      <c r="I280" s="185">
        <v>0</v>
      </c>
      <c r="J280" s="184">
        <v>0</v>
      </c>
      <c r="K280" s="185">
        <v>0</v>
      </c>
      <c r="L280" s="185">
        <v>0</v>
      </c>
      <c r="M280" s="84"/>
    </row>
    <row r="281" spans="1:13" ht="27" hidden="1" customHeight="1">
      <c r="A281" s="182">
        <v>3</v>
      </c>
      <c r="B281" s="178">
        <v>2</v>
      </c>
      <c r="C281" s="179">
        <v>2</v>
      </c>
      <c r="D281" s="179">
        <v>1</v>
      </c>
      <c r="E281" s="179">
        <v>3</v>
      </c>
      <c r="F281" s="181">
        <v>2</v>
      </c>
      <c r="G281" s="180" t="s">
        <v>183</v>
      </c>
      <c r="H281" s="93">
        <v>248</v>
      </c>
      <c r="I281" s="185">
        <v>0</v>
      </c>
      <c r="J281" s="184">
        <v>0</v>
      </c>
      <c r="K281" s="185">
        <v>0</v>
      </c>
      <c r="L281" s="185">
        <v>0</v>
      </c>
      <c r="M281" s="84"/>
    </row>
    <row r="282" spans="1:13" ht="25.5" hidden="1" customHeight="1">
      <c r="A282" s="182">
        <v>3</v>
      </c>
      <c r="B282" s="178">
        <v>2</v>
      </c>
      <c r="C282" s="179">
        <v>2</v>
      </c>
      <c r="D282" s="179">
        <v>2</v>
      </c>
      <c r="E282" s="179"/>
      <c r="F282" s="181"/>
      <c r="G282" s="180" t="s">
        <v>184</v>
      </c>
      <c r="H282" s="93">
        <v>249</v>
      </c>
      <c r="I282" s="167">
        <f>I283</f>
        <v>0</v>
      </c>
      <c r="J282" s="168">
        <f>J283</f>
        <v>0</v>
      </c>
      <c r="K282" s="167">
        <f>K283</f>
        <v>0</v>
      </c>
      <c r="L282" s="168">
        <f>L283</f>
        <v>0</v>
      </c>
      <c r="M282" s="84"/>
    </row>
    <row r="283" spans="1:13" ht="32.25" hidden="1" customHeight="1">
      <c r="A283" s="178">
        <v>3</v>
      </c>
      <c r="B283" s="179">
        <v>2</v>
      </c>
      <c r="C283" s="171">
        <v>2</v>
      </c>
      <c r="D283" s="171">
        <v>2</v>
      </c>
      <c r="E283" s="171">
        <v>1</v>
      </c>
      <c r="F283" s="174"/>
      <c r="G283" s="180" t="s">
        <v>184</v>
      </c>
      <c r="H283" s="93">
        <v>250</v>
      </c>
      <c r="I283" s="188">
        <f>SUM(I284:I285)</f>
        <v>0</v>
      </c>
      <c r="J283" s="210">
        <f>SUM(J284:J285)</f>
        <v>0</v>
      </c>
      <c r="K283" s="189">
        <f>SUM(K284:K285)</f>
        <v>0</v>
      </c>
      <c r="L283" s="189">
        <f>SUM(L284:L285)</f>
        <v>0</v>
      </c>
      <c r="M283" s="84"/>
    </row>
    <row r="284" spans="1:13" ht="25.5" hidden="1" customHeight="1">
      <c r="A284" s="178">
        <v>3</v>
      </c>
      <c r="B284" s="179">
        <v>2</v>
      </c>
      <c r="C284" s="179">
        <v>2</v>
      </c>
      <c r="D284" s="179">
        <v>2</v>
      </c>
      <c r="E284" s="179">
        <v>1</v>
      </c>
      <c r="F284" s="181">
        <v>1</v>
      </c>
      <c r="G284" s="180" t="s">
        <v>185</v>
      </c>
      <c r="H284" s="93">
        <v>251</v>
      </c>
      <c r="I284" s="185">
        <v>0</v>
      </c>
      <c r="J284" s="185">
        <v>0</v>
      </c>
      <c r="K284" s="185">
        <v>0</v>
      </c>
      <c r="L284" s="185">
        <v>0</v>
      </c>
      <c r="M284" s="84"/>
    </row>
    <row r="285" spans="1:13" ht="25.5" hidden="1" customHeight="1">
      <c r="A285" s="178">
        <v>3</v>
      </c>
      <c r="B285" s="179">
        <v>2</v>
      </c>
      <c r="C285" s="179">
        <v>2</v>
      </c>
      <c r="D285" s="179">
        <v>2</v>
      </c>
      <c r="E285" s="179">
        <v>1</v>
      </c>
      <c r="F285" s="181">
        <v>2</v>
      </c>
      <c r="G285" s="182" t="s">
        <v>186</v>
      </c>
      <c r="H285" s="93">
        <v>252</v>
      </c>
      <c r="I285" s="185">
        <v>0</v>
      </c>
      <c r="J285" s="185">
        <v>0</v>
      </c>
      <c r="K285" s="185">
        <v>0</v>
      </c>
      <c r="L285" s="185">
        <v>0</v>
      </c>
      <c r="M285" s="84"/>
    </row>
    <row r="286" spans="1:13" ht="25.5" hidden="1" customHeight="1">
      <c r="A286" s="178">
        <v>3</v>
      </c>
      <c r="B286" s="179">
        <v>2</v>
      </c>
      <c r="C286" s="179">
        <v>2</v>
      </c>
      <c r="D286" s="179">
        <v>3</v>
      </c>
      <c r="E286" s="179"/>
      <c r="F286" s="181"/>
      <c r="G286" s="180" t="s">
        <v>187</v>
      </c>
      <c r="H286" s="93">
        <v>253</v>
      </c>
      <c r="I286" s="167">
        <f>I287</f>
        <v>0</v>
      </c>
      <c r="J286" s="208">
        <f>J287</f>
        <v>0</v>
      </c>
      <c r="K286" s="168">
        <f>K287</f>
        <v>0</v>
      </c>
      <c r="L286" s="168">
        <f>L287</f>
        <v>0</v>
      </c>
      <c r="M286" s="84"/>
    </row>
    <row r="287" spans="1:13" ht="30" hidden="1" customHeight="1">
      <c r="A287" s="173">
        <v>3</v>
      </c>
      <c r="B287" s="179">
        <v>2</v>
      </c>
      <c r="C287" s="179">
        <v>2</v>
      </c>
      <c r="D287" s="179">
        <v>3</v>
      </c>
      <c r="E287" s="179">
        <v>1</v>
      </c>
      <c r="F287" s="181"/>
      <c r="G287" s="180" t="s">
        <v>187</v>
      </c>
      <c r="H287" s="93">
        <v>254</v>
      </c>
      <c r="I287" s="167">
        <f>I288+I289</f>
        <v>0</v>
      </c>
      <c r="J287" s="167">
        <f>J288+J289</f>
        <v>0</v>
      </c>
      <c r="K287" s="167">
        <f>K288+K289</f>
        <v>0</v>
      </c>
      <c r="L287" s="167">
        <f>L288+L289</f>
        <v>0</v>
      </c>
      <c r="M287" s="84"/>
    </row>
    <row r="288" spans="1:13" ht="31.5" hidden="1" customHeight="1">
      <c r="A288" s="173">
        <v>3</v>
      </c>
      <c r="B288" s="179">
        <v>2</v>
      </c>
      <c r="C288" s="179">
        <v>2</v>
      </c>
      <c r="D288" s="179">
        <v>3</v>
      </c>
      <c r="E288" s="179">
        <v>1</v>
      </c>
      <c r="F288" s="181">
        <v>1</v>
      </c>
      <c r="G288" s="180" t="s">
        <v>188</v>
      </c>
      <c r="H288" s="93">
        <v>255</v>
      </c>
      <c r="I288" s="185">
        <v>0</v>
      </c>
      <c r="J288" s="185">
        <v>0</v>
      </c>
      <c r="K288" s="185">
        <v>0</v>
      </c>
      <c r="L288" s="185">
        <v>0</v>
      </c>
      <c r="M288" s="84"/>
    </row>
    <row r="289" spans="1:13" ht="25.5" hidden="1" customHeight="1">
      <c r="A289" s="173">
        <v>3</v>
      </c>
      <c r="B289" s="179">
        <v>2</v>
      </c>
      <c r="C289" s="179">
        <v>2</v>
      </c>
      <c r="D289" s="179">
        <v>3</v>
      </c>
      <c r="E289" s="179">
        <v>1</v>
      </c>
      <c r="F289" s="181">
        <v>2</v>
      </c>
      <c r="G289" s="180" t="s">
        <v>189</v>
      </c>
      <c r="H289" s="93">
        <v>256</v>
      </c>
      <c r="I289" s="185">
        <v>0</v>
      </c>
      <c r="J289" s="185">
        <v>0</v>
      </c>
      <c r="K289" s="185">
        <v>0</v>
      </c>
      <c r="L289" s="185">
        <v>0</v>
      </c>
      <c r="M289" s="84"/>
    </row>
    <row r="290" spans="1:13" ht="27" hidden="1" customHeight="1">
      <c r="A290" s="178">
        <v>3</v>
      </c>
      <c r="B290" s="179">
        <v>2</v>
      </c>
      <c r="C290" s="179">
        <v>2</v>
      </c>
      <c r="D290" s="179">
        <v>4</v>
      </c>
      <c r="E290" s="179"/>
      <c r="F290" s="181"/>
      <c r="G290" s="180" t="s">
        <v>190</v>
      </c>
      <c r="H290" s="93">
        <v>257</v>
      </c>
      <c r="I290" s="167">
        <f>I291</f>
        <v>0</v>
      </c>
      <c r="J290" s="208">
        <f>J291</f>
        <v>0</v>
      </c>
      <c r="K290" s="168">
        <f>K291</f>
        <v>0</v>
      </c>
      <c r="L290" s="168">
        <f>L291</f>
        <v>0</v>
      </c>
      <c r="M290" s="84"/>
    </row>
    <row r="291" spans="1:13" hidden="1">
      <c r="A291" s="178">
        <v>3</v>
      </c>
      <c r="B291" s="179">
        <v>2</v>
      </c>
      <c r="C291" s="179">
        <v>2</v>
      </c>
      <c r="D291" s="179">
        <v>4</v>
      </c>
      <c r="E291" s="179">
        <v>1</v>
      </c>
      <c r="F291" s="181"/>
      <c r="G291" s="180" t="s">
        <v>190</v>
      </c>
      <c r="H291" s="93">
        <v>258</v>
      </c>
      <c r="I291" s="167">
        <f>SUM(I292:I293)</f>
        <v>0</v>
      </c>
      <c r="J291" s="208">
        <f>SUM(J292:J293)</f>
        <v>0</v>
      </c>
      <c r="K291" s="168">
        <f>SUM(K292:K293)</f>
        <v>0</v>
      </c>
      <c r="L291" s="168">
        <f>SUM(L292:L293)</f>
        <v>0</v>
      </c>
    </row>
    <row r="292" spans="1:13" ht="30.75" hidden="1" customHeight="1">
      <c r="A292" s="178">
        <v>3</v>
      </c>
      <c r="B292" s="179">
        <v>2</v>
      </c>
      <c r="C292" s="179">
        <v>2</v>
      </c>
      <c r="D292" s="179">
        <v>4</v>
      </c>
      <c r="E292" s="179">
        <v>1</v>
      </c>
      <c r="F292" s="181">
        <v>1</v>
      </c>
      <c r="G292" s="180" t="s">
        <v>191</v>
      </c>
      <c r="H292" s="93">
        <v>259</v>
      </c>
      <c r="I292" s="185">
        <v>0</v>
      </c>
      <c r="J292" s="185">
        <v>0</v>
      </c>
      <c r="K292" s="185">
        <v>0</v>
      </c>
      <c r="L292" s="185">
        <v>0</v>
      </c>
      <c r="M292" s="84"/>
    </row>
    <row r="293" spans="1:13" ht="27.75" hidden="1" customHeight="1">
      <c r="A293" s="173">
        <v>3</v>
      </c>
      <c r="B293" s="171">
        <v>2</v>
      </c>
      <c r="C293" s="171">
        <v>2</v>
      </c>
      <c r="D293" s="171">
        <v>4</v>
      </c>
      <c r="E293" s="171">
        <v>1</v>
      </c>
      <c r="F293" s="174">
        <v>2</v>
      </c>
      <c r="G293" s="182" t="s">
        <v>192</v>
      </c>
      <c r="H293" s="93">
        <v>260</v>
      </c>
      <c r="I293" s="185">
        <v>0</v>
      </c>
      <c r="J293" s="185">
        <v>0</v>
      </c>
      <c r="K293" s="185">
        <v>0</v>
      </c>
      <c r="L293" s="185">
        <v>0</v>
      </c>
      <c r="M293" s="84"/>
    </row>
    <row r="294" spans="1:13" ht="28.5" hidden="1" customHeight="1">
      <c r="A294" s="178">
        <v>3</v>
      </c>
      <c r="B294" s="179">
        <v>2</v>
      </c>
      <c r="C294" s="179">
        <v>2</v>
      </c>
      <c r="D294" s="179">
        <v>5</v>
      </c>
      <c r="E294" s="179"/>
      <c r="F294" s="181"/>
      <c r="G294" s="180" t="s">
        <v>193</v>
      </c>
      <c r="H294" s="93">
        <v>261</v>
      </c>
      <c r="I294" s="167">
        <f t="shared" ref="I294:L295" si="26">I295</f>
        <v>0</v>
      </c>
      <c r="J294" s="208">
        <f t="shared" si="26"/>
        <v>0</v>
      </c>
      <c r="K294" s="168">
        <f t="shared" si="26"/>
        <v>0</v>
      </c>
      <c r="L294" s="168">
        <f t="shared" si="26"/>
        <v>0</v>
      </c>
      <c r="M294" s="84"/>
    </row>
    <row r="295" spans="1:13" ht="26.25" hidden="1" customHeight="1">
      <c r="A295" s="178">
        <v>3</v>
      </c>
      <c r="B295" s="179">
        <v>2</v>
      </c>
      <c r="C295" s="179">
        <v>2</v>
      </c>
      <c r="D295" s="179">
        <v>5</v>
      </c>
      <c r="E295" s="179">
        <v>1</v>
      </c>
      <c r="F295" s="181"/>
      <c r="G295" s="180" t="s">
        <v>193</v>
      </c>
      <c r="H295" s="93">
        <v>262</v>
      </c>
      <c r="I295" s="167">
        <f t="shared" si="26"/>
        <v>0</v>
      </c>
      <c r="J295" s="208">
        <f t="shared" si="26"/>
        <v>0</v>
      </c>
      <c r="K295" s="168">
        <f t="shared" si="26"/>
        <v>0</v>
      </c>
      <c r="L295" s="168">
        <f t="shared" si="26"/>
        <v>0</v>
      </c>
      <c r="M295" s="84"/>
    </row>
    <row r="296" spans="1:13" ht="26.25" hidden="1" customHeight="1">
      <c r="A296" s="178">
        <v>3</v>
      </c>
      <c r="B296" s="179">
        <v>2</v>
      </c>
      <c r="C296" s="179">
        <v>2</v>
      </c>
      <c r="D296" s="179">
        <v>5</v>
      </c>
      <c r="E296" s="179">
        <v>1</v>
      </c>
      <c r="F296" s="181">
        <v>1</v>
      </c>
      <c r="G296" s="180" t="s">
        <v>193</v>
      </c>
      <c r="H296" s="93">
        <v>263</v>
      </c>
      <c r="I296" s="185">
        <v>0</v>
      </c>
      <c r="J296" s="185">
        <v>0</v>
      </c>
      <c r="K296" s="185">
        <v>0</v>
      </c>
      <c r="L296" s="185">
        <v>0</v>
      </c>
      <c r="M296" s="84"/>
    </row>
    <row r="297" spans="1:13" ht="26.25" hidden="1" customHeight="1">
      <c r="A297" s="178">
        <v>3</v>
      </c>
      <c r="B297" s="179">
        <v>2</v>
      </c>
      <c r="C297" s="179">
        <v>2</v>
      </c>
      <c r="D297" s="179">
        <v>6</v>
      </c>
      <c r="E297" s="179"/>
      <c r="F297" s="181"/>
      <c r="G297" s="180" t="s">
        <v>176</v>
      </c>
      <c r="H297" s="93">
        <v>264</v>
      </c>
      <c r="I297" s="167">
        <f t="shared" ref="I297:L298" si="27">I298</f>
        <v>0</v>
      </c>
      <c r="J297" s="241">
        <f t="shared" si="27"/>
        <v>0</v>
      </c>
      <c r="K297" s="168">
        <f t="shared" si="27"/>
        <v>0</v>
      </c>
      <c r="L297" s="168">
        <f t="shared" si="27"/>
        <v>0</v>
      </c>
      <c r="M297" s="84"/>
    </row>
    <row r="298" spans="1:13" ht="30" hidden="1" customHeight="1">
      <c r="A298" s="178">
        <v>3</v>
      </c>
      <c r="B298" s="179">
        <v>2</v>
      </c>
      <c r="C298" s="179">
        <v>2</v>
      </c>
      <c r="D298" s="179">
        <v>6</v>
      </c>
      <c r="E298" s="179">
        <v>1</v>
      </c>
      <c r="F298" s="181"/>
      <c r="G298" s="180" t="s">
        <v>176</v>
      </c>
      <c r="H298" s="93">
        <v>265</v>
      </c>
      <c r="I298" s="167">
        <f t="shared" si="27"/>
        <v>0</v>
      </c>
      <c r="J298" s="241">
        <f t="shared" si="27"/>
        <v>0</v>
      </c>
      <c r="K298" s="168">
        <f t="shared" si="27"/>
        <v>0</v>
      </c>
      <c r="L298" s="168">
        <f t="shared" si="27"/>
        <v>0</v>
      </c>
      <c r="M298" s="84"/>
    </row>
    <row r="299" spans="1:13" ht="24.75" hidden="1" customHeight="1">
      <c r="A299" s="178">
        <v>3</v>
      </c>
      <c r="B299" s="200">
        <v>2</v>
      </c>
      <c r="C299" s="200">
        <v>2</v>
      </c>
      <c r="D299" s="179">
        <v>6</v>
      </c>
      <c r="E299" s="200">
        <v>1</v>
      </c>
      <c r="F299" s="201">
        <v>1</v>
      </c>
      <c r="G299" s="202" t="s">
        <v>176</v>
      </c>
      <c r="H299" s="93">
        <v>266</v>
      </c>
      <c r="I299" s="185">
        <v>0</v>
      </c>
      <c r="J299" s="185">
        <v>0</v>
      </c>
      <c r="K299" s="185">
        <v>0</v>
      </c>
      <c r="L299" s="185">
        <v>0</v>
      </c>
      <c r="M299" s="84"/>
    </row>
    <row r="300" spans="1:13" ht="29.25" hidden="1" customHeight="1">
      <c r="A300" s="182">
        <v>3</v>
      </c>
      <c r="B300" s="178">
        <v>2</v>
      </c>
      <c r="C300" s="179">
        <v>2</v>
      </c>
      <c r="D300" s="179">
        <v>7</v>
      </c>
      <c r="E300" s="179"/>
      <c r="F300" s="181"/>
      <c r="G300" s="180" t="s">
        <v>177</v>
      </c>
      <c r="H300" s="93">
        <v>267</v>
      </c>
      <c r="I300" s="167">
        <f>I301</f>
        <v>0</v>
      </c>
      <c r="J300" s="241">
        <f>J301</f>
        <v>0</v>
      </c>
      <c r="K300" s="168">
        <f>K301</f>
        <v>0</v>
      </c>
      <c r="L300" s="168">
        <f>L301</f>
        <v>0</v>
      </c>
      <c r="M300" s="84"/>
    </row>
    <row r="301" spans="1:13" ht="26.25" hidden="1" customHeight="1">
      <c r="A301" s="182">
        <v>3</v>
      </c>
      <c r="B301" s="178">
        <v>2</v>
      </c>
      <c r="C301" s="179">
        <v>2</v>
      </c>
      <c r="D301" s="179">
        <v>7</v>
      </c>
      <c r="E301" s="179">
        <v>1</v>
      </c>
      <c r="F301" s="181"/>
      <c r="G301" s="180" t="s">
        <v>177</v>
      </c>
      <c r="H301" s="93">
        <v>268</v>
      </c>
      <c r="I301" s="167">
        <f>I302+I303</f>
        <v>0</v>
      </c>
      <c r="J301" s="167">
        <f>J302+J303</f>
        <v>0</v>
      </c>
      <c r="K301" s="167">
        <f>K302+K303</f>
        <v>0</v>
      </c>
      <c r="L301" s="167">
        <f>L302+L303</f>
        <v>0</v>
      </c>
      <c r="M301" s="84"/>
    </row>
    <row r="302" spans="1:13" ht="27.75" hidden="1" customHeight="1">
      <c r="A302" s="182">
        <v>3</v>
      </c>
      <c r="B302" s="178">
        <v>2</v>
      </c>
      <c r="C302" s="178">
        <v>2</v>
      </c>
      <c r="D302" s="179">
        <v>7</v>
      </c>
      <c r="E302" s="179">
        <v>1</v>
      </c>
      <c r="F302" s="181">
        <v>1</v>
      </c>
      <c r="G302" s="180" t="s">
        <v>178</v>
      </c>
      <c r="H302" s="93">
        <v>269</v>
      </c>
      <c r="I302" s="185">
        <v>0</v>
      </c>
      <c r="J302" s="185">
        <v>0</v>
      </c>
      <c r="K302" s="185">
        <v>0</v>
      </c>
      <c r="L302" s="185">
        <v>0</v>
      </c>
      <c r="M302" s="84"/>
    </row>
    <row r="303" spans="1:13" ht="25.5" hidden="1" customHeight="1">
      <c r="A303" s="182">
        <v>3</v>
      </c>
      <c r="B303" s="178">
        <v>2</v>
      </c>
      <c r="C303" s="178">
        <v>2</v>
      </c>
      <c r="D303" s="179">
        <v>7</v>
      </c>
      <c r="E303" s="179">
        <v>1</v>
      </c>
      <c r="F303" s="181">
        <v>2</v>
      </c>
      <c r="G303" s="180" t="s">
        <v>179</v>
      </c>
      <c r="H303" s="93">
        <v>270</v>
      </c>
      <c r="I303" s="185">
        <v>0</v>
      </c>
      <c r="J303" s="185">
        <v>0</v>
      </c>
      <c r="K303" s="185">
        <v>0</v>
      </c>
      <c r="L303" s="185">
        <v>0</v>
      </c>
      <c r="M303" s="84"/>
    </row>
    <row r="304" spans="1:13" ht="30" hidden="1" customHeight="1">
      <c r="A304" s="186">
        <v>3</v>
      </c>
      <c r="B304" s="186">
        <v>3</v>
      </c>
      <c r="C304" s="163"/>
      <c r="D304" s="164"/>
      <c r="E304" s="164"/>
      <c r="F304" s="166"/>
      <c r="G304" s="165" t="s">
        <v>194</v>
      </c>
      <c r="H304" s="93">
        <v>271</v>
      </c>
      <c r="I304" s="167">
        <f>SUM(I305+I337)</f>
        <v>0</v>
      </c>
      <c r="J304" s="241">
        <f>SUM(J305+J337)</f>
        <v>0</v>
      </c>
      <c r="K304" s="168">
        <f>SUM(K305+K337)</f>
        <v>0</v>
      </c>
      <c r="L304" s="168">
        <f>SUM(L305+L337)</f>
        <v>0</v>
      </c>
      <c r="M304" s="84"/>
    </row>
    <row r="305" spans="1:13" ht="40.5" hidden="1" customHeight="1">
      <c r="A305" s="182">
        <v>3</v>
      </c>
      <c r="B305" s="182">
        <v>3</v>
      </c>
      <c r="C305" s="178">
        <v>1</v>
      </c>
      <c r="D305" s="179"/>
      <c r="E305" s="179"/>
      <c r="F305" s="181"/>
      <c r="G305" s="180" t="s">
        <v>195</v>
      </c>
      <c r="H305" s="93">
        <v>272</v>
      </c>
      <c r="I305" s="167">
        <f>SUM(I306+I315+I319+I323+I327+I330+I333)</f>
        <v>0</v>
      </c>
      <c r="J305" s="241">
        <f>SUM(J306+J315+J319+J323+J327+J330+J333)</f>
        <v>0</v>
      </c>
      <c r="K305" s="168">
        <f>SUM(K306+K315+K319+K323+K327+K330+K333)</f>
        <v>0</v>
      </c>
      <c r="L305" s="168">
        <f>SUM(L306+L315+L319+L323+L327+L330+L333)</f>
        <v>0</v>
      </c>
      <c r="M305" s="84"/>
    </row>
    <row r="306" spans="1:13" ht="29.25" hidden="1" customHeight="1">
      <c r="A306" s="182">
        <v>3</v>
      </c>
      <c r="B306" s="182">
        <v>3</v>
      </c>
      <c r="C306" s="178">
        <v>1</v>
      </c>
      <c r="D306" s="179">
        <v>1</v>
      </c>
      <c r="E306" s="179"/>
      <c r="F306" s="181"/>
      <c r="G306" s="180" t="s">
        <v>181</v>
      </c>
      <c r="H306" s="93">
        <v>273</v>
      </c>
      <c r="I306" s="167">
        <f>SUM(I307+I309+I312)</f>
        <v>0</v>
      </c>
      <c r="J306" s="167">
        <f>SUM(J307+J309+J312)</f>
        <v>0</v>
      </c>
      <c r="K306" s="167">
        <f>SUM(K307+K309+K312)</f>
        <v>0</v>
      </c>
      <c r="L306" s="167">
        <f>SUM(L307+L309+L312)</f>
        <v>0</v>
      </c>
      <c r="M306" s="84"/>
    </row>
    <row r="307" spans="1:13" ht="27" hidden="1" customHeight="1">
      <c r="A307" s="182">
        <v>3</v>
      </c>
      <c r="B307" s="182">
        <v>3</v>
      </c>
      <c r="C307" s="178">
        <v>1</v>
      </c>
      <c r="D307" s="179">
        <v>1</v>
      </c>
      <c r="E307" s="179">
        <v>1</v>
      </c>
      <c r="F307" s="181"/>
      <c r="G307" s="180" t="s">
        <v>159</v>
      </c>
      <c r="H307" s="93">
        <v>274</v>
      </c>
      <c r="I307" s="167">
        <f>SUM(I308:I308)</f>
        <v>0</v>
      </c>
      <c r="J307" s="241">
        <f>SUM(J308:J308)</f>
        <v>0</v>
      </c>
      <c r="K307" s="168">
        <f>SUM(K308:K308)</f>
        <v>0</v>
      </c>
      <c r="L307" s="168">
        <f>SUM(L308:L308)</f>
        <v>0</v>
      </c>
      <c r="M307" s="84"/>
    </row>
    <row r="308" spans="1:13" ht="28.5" hidden="1" customHeight="1">
      <c r="A308" s="182">
        <v>3</v>
      </c>
      <c r="B308" s="182">
        <v>3</v>
      </c>
      <c r="C308" s="178">
        <v>1</v>
      </c>
      <c r="D308" s="179">
        <v>1</v>
      </c>
      <c r="E308" s="179">
        <v>1</v>
      </c>
      <c r="F308" s="181">
        <v>1</v>
      </c>
      <c r="G308" s="180" t="s">
        <v>159</v>
      </c>
      <c r="H308" s="93">
        <v>275</v>
      </c>
      <c r="I308" s="185">
        <v>0</v>
      </c>
      <c r="J308" s="185">
        <v>0</v>
      </c>
      <c r="K308" s="185">
        <v>0</v>
      </c>
      <c r="L308" s="185">
        <v>0</v>
      </c>
      <c r="M308" s="84"/>
    </row>
    <row r="309" spans="1:13" ht="31.5" hidden="1" customHeight="1">
      <c r="A309" s="182">
        <v>3</v>
      </c>
      <c r="B309" s="182">
        <v>3</v>
      </c>
      <c r="C309" s="178">
        <v>1</v>
      </c>
      <c r="D309" s="179">
        <v>1</v>
      </c>
      <c r="E309" s="179">
        <v>2</v>
      </c>
      <c r="F309" s="181"/>
      <c r="G309" s="180" t="s">
        <v>182</v>
      </c>
      <c r="H309" s="93">
        <v>276</v>
      </c>
      <c r="I309" s="167">
        <f>SUM(I310:I311)</f>
        <v>0</v>
      </c>
      <c r="J309" s="167">
        <f>SUM(J310:J311)</f>
        <v>0</v>
      </c>
      <c r="K309" s="167">
        <f>SUM(K310:K311)</f>
        <v>0</v>
      </c>
      <c r="L309" s="167">
        <f>SUM(L310:L311)</f>
        <v>0</v>
      </c>
      <c r="M309" s="84"/>
    </row>
    <row r="310" spans="1:13" ht="25.5" hidden="1" customHeight="1">
      <c r="A310" s="182">
        <v>3</v>
      </c>
      <c r="B310" s="182">
        <v>3</v>
      </c>
      <c r="C310" s="178">
        <v>1</v>
      </c>
      <c r="D310" s="179">
        <v>1</v>
      </c>
      <c r="E310" s="179">
        <v>2</v>
      </c>
      <c r="F310" s="181">
        <v>1</v>
      </c>
      <c r="G310" s="180" t="s">
        <v>161</v>
      </c>
      <c r="H310" s="93">
        <v>277</v>
      </c>
      <c r="I310" s="185">
        <v>0</v>
      </c>
      <c r="J310" s="185">
        <v>0</v>
      </c>
      <c r="K310" s="185">
        <v>0</v>
      </c>
      <c r="L310" s="185">
        <v>0</v>
      </c>
      <c r="M310" s="84"/>
    </row>
    <row r="311" spans="1:13" ht="29.25" hidden="1" customHeight="1">
      <c r="A311" s="182">
        <v>3</v>
      </c>
      <c r="B311" s="182">
        <v>3</v>
      </c>
      <c r="C311" s="178">
        <v>1</v>
      </c>
      <c r="D311" s="179">
        <v>1</v>
      </c>
      <c r="E311" s="179">
        <v>2</v>
      </c>
      <c r="F311" s="181">
        <v>2</v>
      </c>
      <c r="G311" s="180" t="s">
        <v>162</v>
      </c>
      <c r="H311" s="93">
        <v>278</v>
      </c>
      <c r="I311" s="185">
        <v>0</v>
      </c>
      <c r="J311" s="185">
        <v>0</v>
      </c>
      <c r="K311" s="185">
        <v>0</v>
      </c>
      <c r="L311" s="185">
        <v>0</v>
      </c>
      <c r="M311" s="84"/>
    </row>
    <row r="312" spans="1:13" ht="28.5" hidden="1" customHeight="1">
      <c r="A312" s="182">
        <v>3</v>
      </c>
      <c r="B312" s="182">
        <v>3</v>
      </c>
      <c r="C312" s="178">
        <v>1</v>
      </c>
      <c r="D312" s="179">
        <v>1</v>
      </c>
      <c r="E312" s="179">
        <v>3</v>
      </c>
      <c r="F312" s="181"/>
      <c r="G312" s="180" t="s">
        <v>163</v>
      </c>
      <c r="H312" s="93">
        <v>279</v>
      </c>
      <c r="I312" s="167">
        <f>SUM(I313:I314)</f>
        <v>0</v>
      </c>
      <c r="J312" s="167">
        <f>SUM(J313:J314)</f>
        <v>0</v>
      </c>
      <c r="K312" s="167">
        <f>SUM(K313:K314)</f>
        <v>0</v>
      </c>
      <c r="L312" s="167">
        <f>SUM(L313:L314)</f>
        <v>0</v>
      </c>
      <c r="M312" s="84"/>
    </row>
    <row r="313" spans="1:13" ht="24.75" hidden="1" customHeight="1">
      <c r="A313" s="182">
        <v>3</v>
      </c>
      <c r="B313" s="182">
        <v>3</v>
      </c>
      <c r="C313" s="178">
        <v>1</v>
      </c>
      <c r="D313" s="179">
        <v>1</v>
      </c>
      <c r="E313" s="179">
        <v>3</v>
      </c>
      <c r="F313" s="181">
        <v>1</v>
      </c>
      <c r="G313" s="180" t="s">
        <v>164</v>
      </c>
      <c r="H313" s="93">
        <v>280</v>
      </c>
      <c r="I313" s="185">
        <v>0</v>
      </c>
      <c r="J313" s="185">
        <v>0</v>
      </c>
      <c r="K313" s="185">
        <v>0</v>
      </c>
      <c r="L313" s="185">
        <v>0</v>
      </c>
      <c r="M313" s="84"/>
    </row>
    <row r="314" spans="1:13" ht="22.5" hidden="1" customHeight="1">
      <c r="A314" s="182">
        <v>3</v>
      </c>
      <c r="B314" s="182">
        <v>3</v>
      </c>
      <c r="C314" s="178">
        <v>1</v>
      </c>
      <c r="D314" s="179">
        <v>1</v>
      </c>
      <c r="E314" s="179">
        <v>3</v>
      </c>
      <c r="F314" s="181">
        <v>2</v>
      </c>
      <c r="G314" s="180" t="s">
        <v>183</v>
      </c>
      <c r="H314" s="93">
        <v>281</v>
      </c>
      <c r="I314" s="185">
        <v>0</v>
      </c>
      <c r="J314" s="185">
        <v>0</v>
      </c>
      <c r="K314" s="185">
        <v>0</v>
      </c>
      <c r="L314" s="185">
        <v>0</v>
      </c>
      <c r="M314" s="84"/>
    </row>
    <row r="315" spans="1:13" hidden="1">
      <c r="A315" s="198">
        <v>3</v>
      </c>
      <c r="B315" s="173">
        <v>3</v>
      </c>
      <c r="C315" s="178">
        <v>1</v>
      </c>
      <c r="D315" s="179">
        <v>2</v>
      </c>
      <c r="E315" s="179"/>
      <c r="F315" s="181"/>
      <c r="G315" s="180" t="s">
        <v>196</v>
      </c>
      <c r="H315" s="93">
        <v>282</v>
      </c>
      <c r="I315" s="167">
        <f>I316</f>
        <v>0</v>
      </c>
      <c r="J315" s="241">
        <f>J316</f>
        <v>0</v>
      </c>
      <c r="K315" s="168">
        <f>K316</f>
        <v>0</v>
      </c>
      <c r="L315" s="168">
        <f>L316</f>
        <v>0</v>
      </c>
    </row>
    <row r="316" spans="1:13" ht="26.25" hidden="1" customHeight="1">
      <c r="A316" s="198">
        <v>3</v>
      </c>
      <c r="B316" s="198">
        <v>3</v>
      </c>
      <c r="C316" s="173">
        <v>1</v>
      </c>
      <c r="D316" s="171">
        <v>2</v>
      </c>
      <c r="E316" s="171">
        <v>1</v>
      </c>
      <c r="F316" s="174"/>
      <c r="G316" s="180" t="s">
        <v>196</v>
      </c>
      <c r="H316" s="93">
        <v>283</v>
      </c>
      <c r="I316" s="188">
        <f>SUM(I317:I318)</f>
        <v>0</v>
      </c>
      <c r="J316" s="242">
        <f>SUM(J317:J318)</f>
        <v>0</v>
      </c>
      <c r="K316" s="189">
        <f>SUM(K317:K318)</f>
        <v>0</v>
      </c>
      <c r="L316" s="189">
        <f>SUM(L317:L318)</f>
        <v>0</v>
      </c>
      <c r="M316" s="84"/>
    </row>
    <row r="317" spans="1:13" ht="25.5" hidden="1" customHeight="1">
      <c r="A317" s="182">
        <v>3</v>
      </c>
      <c r="B317" s="182">
        <v>3</v>
      </c>
      <c r="C317" s="178">
        <v>1</v>
      </c>
      <c r="D317" s="179">
        <v>2</v>
      </c>
      <c r="E317" s="179">
        <v>1</v>
      </c>
      <c r="F317" s="181">
        <v>1</v>
      </c>
      <c r="G317" s="180" t="s">
        <v>197</v>
      </c>
      <c r="H317" s="93">
        <v>284</v>
      </c>
      <c r="I317" s="185">
        <v>0</v>
      </c>
      <c r="J317" s="185">
        <v>0</v>
      </c>
      <c r="K317" s="185">
        <v>0</v>
      </c>
      <c r="L317" s="185">
        <v>0</v>
      </c>
      <c r="M317" s="84"/>
    </row>
    <row r="318" spans="1:13" ht="24" hidden="1" customHeight="1">
      <c r="A318" s="190">
        <v>3</v>
      </c>
      <c r="B318" s="225">
        <v>3</v>
      </c>
      <c r="C318" s="199">
        <v>1</v>
      </c>
      <c r="D318" s="200">
        <v>2</v>
      </c>
      <c r="E318" s="200">
        <v>1</v>
      </c>
      <c r="F318" s="201">
        <v>2</v>
      </c>
      <c r="G318" s="202" t="s">
        <v>198</v>
      </c>
      <c r="H318" s="93">
        <v>285</v>
      </c>
      <c r="I318" s="185">
        <v>0</v>
      </c>
      <c r="J318" s="185">
        <v>0</v>
      </c>
      <c r="K318" s="185">
        <v>0</v>
      </c>
      <c r="L318" s="185">
        <v>0</v>
      </c>
      <c r="M318" s="84"/>
    </row>
    <row r="319" spans="1:13" ht="27.75" hidden="1" customHeight="1">
      <c r="A319" s="178">
        <v>3</v>
      </c>
      <c r="B319" s="180">
        <v>3</v>
      </c>
      <c r="C319" s="178">
        <v>1</v>
      </c>
      <c r="D319" s="179">
        <v>3</v>
      </c>
      <c r="E319" s="179"/>
      <c r="F319" s="181"/>
      <c r="G319" s="180" t="s">
        <v>199</v>
      </c>
      <c r="H319" s="93">
        <v>286</v>
      </c>
      <c r="I319" s="167">
        <f>I320</f>
        <v>0</v>
      </c>
      <c r="J319" s="241">
        <f>J320</f>
        <v>0</v>
      </c>
      <c r="K319" s="168">
        <f>K320</f>
        <v>0</v>
      </c>
      <c r="L319" s="168">
        <f>L320</f>
        <v>0</v>
      </c>
      <c r="M319" s="84"/>
    </row>
    <row r="320" spans="1:13" ht="24" hidden="1" customHeight="1">
      <c r="A320" s="178">
        <v>3</v>
      </c>
      <c r="B320" s="202">
        <v>3</v>
      </c>
      <c r="C320" s="199">
        <v>1</v>
      </c>
      <c r="D320" s="200">
        <v>3</v>
      </c>
      <c r="E320" s="200">
        <v>1</v>
      </c>
      <c r="F320" s="201"/>
      <c r="G320" s="180" t="s">
        <v>199</v>
      </c>
      <c r="H320" s="93">
        <v>287</v>
      </c>
      <c r="I320" s="168">
        <f>I321+I322</f>
        <v>0</v>
      </c>
      <c r="J320" s="168">
        <f>J321+J322</f>
        <v>0</v>
      </c>
      <c r="K320" s="168">
        <f>K321+K322</f>
        <v>0</v>
      </c>
      <c r="L320" s="168">
        <f>L321+L322</f>
        <v>0</v>
      </c>
      <c r="M320" s="84"/>
    </row>
    <row r="321" spans="1:13" ht="27" hidden="1" customHeight="1">
      <c r="A321" s="178">
        <v>3</v>
      </c>
      <c r="B321" s="180">
        <v>3</v>
      </c>
      <c r="C321" s="178">
        <v>1</v>
      </c>
      <c r="D321" s="179">
        <v>3</v>
      </c>
      <c r="E321" s="179">
        <v>1</v>
      </c>
      <c r="F321" s="181">
        <v>1</v>
      </c>
      <c r="G321" s="180" t="s">
        <v>200</v>
      </c>
      <c r="H321" s="93">
        <v>288</v>
      </c>
      <c r="I321" s="230">
        <v>0</v>
      </c>
      <c r="J321" s="230">
        <v>0</v>
      </c>
      <c r="K321" s="230">
        <v>0</v>
      </c>
      <c r="L321" s="229">
        <v>0</v>
      </c>
      <c r="M321" s="84"/>
    </row>
    <row r="322" spans="1:13" ht="26.25" hidden="1" customHeight="1">
      <c r="A322" s="178">
        <v>3</v>
      </c>
      <c r="B322" s="180">
        <v>3</v>
      </c>
      <c r="C322" s="178">
        <v>1</v>
      </c>
      <c r="D322" s="179">
        <v>3</v>
      </c>
      <c r="E322" s="179">
        <v>1</v>
      </c>
      <c r="F322" s="181">
        <v>2</v>
      </c>
      <c r="G322" s="180" t="s">
        <v>201</v>
      </c>
      <c r="H322" s="93">
        <v>289</v>
      </c>
      <c r="I322" s="185">
        <v>0</v>
      </c>
      <c r="J322" s="185">
        <v>0</v>
      </c>
      <c r="K322" s="185">
        <v>0</v>
      </c>
      <c r="L322" s="185">
        <v>0</v>
      </c>
      <c r="M322" s="84"/>
    </row>
    <row r="323" spans="1:13" hidden="1">
      <c r="A323" s="178">
        <v>3</v>
      </c>
      <c r="B323" s="180">
        <v>3</v>
      </c>
      <c r="C323" s="178">
        <v>1</v>
      </c>
      <c r="D323" s="179">
        <v>4</v>
      </c>
      <c r="E323" s="179"/>
      <c r="F323" s="181"/>
      <c r="G323" s="180" t="s">
        <v>202</v>
      </c>
      <c r="H323" s="93">
        <v>290</v>
      </c>
      <c r="I323" s="167">
        <f>I324</f>
        <v>0</v>
      </c>
      <c r="J323" s="241">
        <f>J324</f>
        <v>0</v>
      </c>
      <c r="K323" s="168">
        <f>K324</f>
        <v>0</v>
      </c>
      <c r="L323" s="168">
        <f>L324</f>
        <v>0</v>
      </c>
    </row>
    <row r="324" spans="1:13" ht="31.5" hidden="1" customHeight="1">
      <c r="A324" s="182">
        <v>3</v>
      </c>
      <c r="B324" s="178">
        <v>3</v>
      </c>
      <c r="C324" s="179">
        <v>1</v>
      </c>
      <c r="D324" s="179">
        <v>4</v>
      </c>
      <c r="E324" s="179">
        <v>1</v>
      </c>
      <c r="F324" s="181"/>
      <c r="G324" s="180" t="s">
        <v>202</v>
      </c>
      <c r="H324" s="93">
        <v>291</v>
      </c>
      <c r="I324" s="167">
        <f>SUM(I325:I326)</f>
        <v>0</v>
      </c>
      <c r="J324" s="167">
        <f>SUM(J325:J326)</f>
        <v>0</v>
      </c>
      <c r="K324" s="167">
        <f>SUM(K325:K326)</f>
        <v>0</v>
      </c>
      <c r="L324" s="167">
        <f>SUM(L325:L326)</f>
        <v>0</v>
      </c>
      <c r="M324" s="84"/>
    </row>
    <row r="325" spans="1:13" hidden="1">
      <c r="A325" s="182">
        <v>3</v>
      </c>
      <c r="B325" s="178">
        <v>3</v>
      </c>
      <c r="C325" s="179">
        <v>1</v>
      </c>
      <c r="D325" s="179">
        <v>4</v>
      </c>
      <c r="E325" s="179">
        <v>1</v>
      </c>
      <c r="F325" s="181">
        <v>1</v>
      </c>
      <c r="G325" s="180" t="s">
        <v>203</v>
      </c>
      <c r="H325" s="93">
        <v>292</v>
      </c>
      <c r="I325" s="184">
        <v>0</v>
      </c>
      <c r="J325" s="185">
        <v>0</v>
      </c>
      <c r="K325" s="185">
        <v>0</v>
      </c>
      <c r="L325" s="184">
        <v>0</v>
      </c>
    </row>
    <row r="326" spans="1:13" ht="30.75" hidden="1" customHeight="1">
      <c r="A326" s="178">
        <v>3</v>
      </c>
      <c r="B326" s="179">
        <v>3</v>
      </c>
      <c r="C326" s="179">
        <v>1</v>
      </c>
      <c r="D326" s="179">
        <v>4</v>
      </c>
      <c r="E326" s="179">
        <v>1</v>
      </c>
      <c r="F326" s="181">
        <v>2</v>
      </c>
      <c r="G326" s="180" t="s">
        <v>204</v>
      </c>
      <c r="H326" s="93">
        <v>293</v>
      </c>
      <c r="I326" s="185">
        <v>0</v>
      </c>
      <c r="J326" s="230">
        <v>0</v>
      </c>
      <c r="K326" s="230">
        <v>0</v>
      </c>
      <c r="L326" s="229">
        <v>0</v>
      </c>
      <c r="M326" s="84"/>
    </row>
    <row r="327" spans="1:13" ht="26.25" hidden="1" customHeight="1">
      <c r="A327" s="178">
        <v>3</v>
      </c>
      <c r="B327" s="179">
        <v>3</v>
      </c>
      <c r="C327" s="179">
        <v>1</v>
      </c>
      <c r="D327" s="179">
        <v>5</v>
      </c>
      <c r="E327" s="179"/>
      <c r="F327" s="181"/>
      <c r="G327" s="180" t="s">
        <v>205</v>
      </c>
      <c r="H327" s="93">
        <v>294</v>
      </c>
      <c r="I327" s="189">
        <f t="shared" ref="I327:L328" si="28">I328</f>
        <v>0</v>
      </c>
      <c r="J327" s="241">
        <f t="shared" si="28"/>
        <v>0</v>
      </c>
      <c r="K327" s="168">
        <f t="shared" si="28"/>
        <v>0</v>
      </c>
      <c r="L327" s="168">
        <f t="shared" si="28"/>
        <v>0</v>
      </c>
      <c r="M327" s="84"/>
    </row>
    <row r="328" spans="1:13" ht="30" hidden="1" customHeight="1">
      <c r="A328" s="173">
        <v>3</v>
      </c>
      <c r="B328" s="200">
        <v>3</v>
      </c>
      <c r="C328" s="200">
        <v>1</v>
      </c>
      <c r="D328" s="200">
        <v>5</v>
      </c>
      <c r="E328" s="200">
        <v>1</v>
      </c>
      <c r="F328" s="201"/>
      <c r="G328" s="180" t="s">
        <v>205</v>
      </c>
      <c r="H328" s="93">
        <v>295</v>
      </c>
      <c r="I328" s="168">
        <f t="shared" si="28"/>
        <v>0</v>
      </c>
      <c r="J328" s="242">
        <f t="shared" si="28"/>
        <v>0</v>
      </c>
      <c r="K328" s="189">
        <f t="shared" si="28"/>
        <v>0</v>
      </c>
      <c r="L328" s="189">
        <f t="shared" si="28"/>
        <v>0</v>
      </c>
      <c r="M328" s="84"/>
    </row>
    <row r="329" spans="1:13" ht="30" hidden="1" customHeight="1">
      <c r="A329" s="178">
        <v>3</v>
      </c>
      <c r="B329" s="179">
        <v>3</v>
      </c>
      <c r="C329" s="179">
        <v>1</v>
      </c>
      <c r="D329" s="179">
        <v>5</v>
      </c>
      <c r="E329" s="179">
        <v>1</v>
      </c>
      <c r="F329" s="181">
        <v>1</v>
      </c>
      <c r="G329" s="180" t="s">
        <v>206</v>
      </c>
      <c r="H329" s="93">
        <v>296</v>
      </c>
      <c r="I329" s="185">
        <v>0</v>
      </c>
      <c r="J329" s="230">
        <v>0</v>
      </c>
      <c r="K329" s="230">
        <v>0</v>
      </c>
      <c r="L329" s="229">
        <v>0</v>
      </c>
      <c r="M329" s="84"/>
    </row>
    <row r="330" spans="1:13" ht="30" hidden="1" customHeight="1">
      <c r="A330" s="178">
        <v>3</v>
      </c>
      <c r="B330" s="179">
        <v>3</v>
      </c>
      <c r="C330" s="179">
        <v>1</v>
      </c>
      <c r="D330" s="179">
        <v>6</v>
      </c>
      <c r="E330" s="179"/>
      <c r="F330" s="181"/>
      <c r="G330" s="180" t="s">
        <v>176</v>
      </c>
      <c r="H330" s="93">
        <v>297</v>
      </c>
      <c r="I330" s="168">
        <f t="shared" ref="I330:L331" si="29">I331</f>
        <v>0</v>
      </c>
      <c r="J330" s="241">
        <f t="shared" si="29"/>
        <v>0</v>
      </c>
      <c r="K330" s="168">
        <f t="shared" si="29"/>
        <v>0</v>
      </c>
      <c r="L330" s="168">
        <f t="shared" si="29"/>
        <v>0</v>
      </c>
      <c r="M330" s="84"/>
    </row>
    <row r="331" spans="1:13" ht="30" hidden="1" customHeight="1">
      <c r="A331" s="178">
        <v>3</v>
      </c>
      <c r="B331" s="179">
        <v>3</v>
      </c>
      <c r="C331" s="179">
        <v>1</v>
      </c>
      <c r="D331" s="179">
        <v>6</v>
      </c>
      <c r="E331" s="179">
        <v>1</v>
      </c>
      <c r="F331" s="181"/>
      <c r="G331" s="180" t="s">
        <v>176</v>
      </c>
      <c r="H331" s="93">
        <v>298</v>
      </c>
      <c r="I331" s="167">
        <f t="shared" si="29"/>
        <v>0</v>
      </c>
      <c r="J331" s="241">
        <f t="shared" si="29"/>
        <v>0</v>
      </c>
      <c r="K331" s="168">
        <f t="shared" si="29"/>
        <v>0</v>
      </c>
      <c r="L331" s="168">
        <f t="shared" si="29"/>
        <v>0</v>
      </c>
      <c r="M331" s="84"/>
    </row>
    <row r="332" spans="1:13" ht="25.5" hidden="1" customHeight="1">
      <c r="A332" s="178">
        <v>3</v>
      </c>
      <c r="B332" s="179">
        <v>3</v>
      </c>
      <c r="C332" s="179">
        <v>1</v>
      </c>
      <c r="D332" s="179">
        <v>6</v>
      </c>
      <c r="E332" s="179">
        <v>1</v>
      </c>
      <c r="F332" s="181">
        <v>1</v>
      </c>
      <c r="G332" s="180" t="s">
        <v>176</v>
      </c>
      <c r="H332" s="93">
        <v>299</v>
      </c>
      <c r="I332" s="230">
        <v>0</v>
      </c>
      <c r="J332" s="230">
        <v>0</v>
      </c>
      <c r="K332" s="230">
        <v>0</v>
      </c>
      <c r="L332" s="229">
        <v>0</v>
      </c>
      <c r="M332" s="84"/>
    </row>
    <row r="333" spans="1:13" ht="22.5" hidden="1" customHeight="1">
      <c r="A333" s="178">
        <v>3</v>
      </c>
      <c r="B333" s="179">
        <v>3</v>
      </c>
      <c r="C333" s="179">
        <v>1</v>
      </c>
      <c r="D333" s="179">
        <v>7</v>
      </c>
      <c r="E333" s="179"/>
      <c r="F333" s="181"/>
      <c r="G333" s="180" t="s">
        <v>207</v>
      </c>
      <c r="H333" s="93">
        <v>300</v>
      </c>
      <c r="I333" s="167">
        <f>I334</f>
        <v>0</v>
      </c>
      <c r="J333" s="241">
        <f>J334</f>
        <v>0</v>
      </c>
      <c r="K333" s="168">
        <f>K334</f>
        <v>0</v>
      </c>
      <c r="L333" s="168">
        <f>L334</f>
        <v>0</v>
      </c>
      <c r="M333" s="84"/>
    </row>
    <row r="334" spans="1:13" ht="25.5" hidden="1" customHeight="1">
      <c r="A334" s="178">
        <v>3</v>
      </c>
      <c r="B334" s="179">
        <v>3</v>
      </c>
      <c r="C334" s="179">
        <v>1</v>
      </c>
      <c r="D334" s="179">
        <v>7</v>
      </c>
      <c r="E334" s="179">
        <v>1</v>
      </c>
      <c r="F334" s="181"/>
      <c r="G334" s="180" t="s">
        <v>207</v>
      </c>
      <c r="H334" s="93">
        <v>301</v>
      </c>
      <c r="I334" s="167">
        <f>I335+I336</f>
        <v>0</v>
      </c>
      <c r="J334" s="167">
        <f>J335+J336</f>
        <v>0</v>
      </c>
      <c r="K334" s="167">
        <f>K335+K336</f>
        <v>0</v>
      </c>
      <c r="L334" s="167">
        <f>L335+L336</f>
        <v>0</v>
      </c>
      <c r="M334" s="84"/>
    </row>
    <row r="335" spans="1:13" ht="27" hidden="1" customHeight="1">
      <c r="A335" s="178">
        <v>3</v>
      </c>
      <c r="B335" s="179">
        <v>3</v>
      </c>
      <c r="C335" s="179">
        <v>1</v>
      </c>
      <c r="D335" s="179">
        <v>7</v>
      </c>
      <c r="E335" s="179">
        <v>1</v>
      </c>
      <c r="F335" s="181">
        <v>1</v>
      </c>
      <c r="G335" s="180" t="s">
        <v>208</v>
      </c>
      <c r="H335" s="93">
        <v>302</v>
      </c>
      <c r="I335" s="230">
        <v>0</v>
      </c>
      <c r="J335" s="230">
        <v>0</v>
      </c>
      <c r="K335" s="230">
        <v>0</v>
      </c>
      <c r="L335" s="229">
        <v>0</v>
      </c>
      <c r="M335" s="84"/>
    </row>
    <row r="336" spans="1:13" ht="27.75" hidden="1" customHeight="1">
      <c r="A336" s="178">
        <v>3</v>
      </c>
      <c r="B336" s="179">
        <v>3</v>
      </c>
      <c r="C336" s="179">
        <v>1</v>
      </c>
      <c r="D336" s="179">
        <v>7</v>
      </c>
      <c r="E336" s="179">
        <v>1</v>
      </c>
      <c r="F336" s="181">
        <v>2</v>
      </c>
      <c r="G336" s="180" t="s">
        <v>209</v>
      </c>
      <c r="H336" s="93">
        <v>303</v>
      </c>
      <c r="I336" s="185">
        <v>0</v>
      </c>
      <c r="J336" s="185">
        <v>0</v>
      </c>
      <c r="K336" s="185">
        <v>0</v>
      </c>
      <c r="L336" s="185">
        <v>0</v>
      </c>
      <c r="M336" s="84"/>
    </row>
    <row r="337" spans="1:16" ht="38.25" hidden="1" customHeight="1">
      <c r="A337" s="178">
        <v>3</v>
      </c>
      <c r="B337" s="179">
        <v>3</v>
      </c>
      <c r="C337" s="179">
        <v>2</v>
      </c>
      <c r="D337" s="179"/>
      <c r="E337" s="179"/>
      <c r="F337" s="181"/>
      <c r="G337" s="180" t="s">
        <v>210</v>
      </c>
      <c r="H337" s="93">
        <v>304</v>
      </c>
      <c r="I337" s="167">
        <f>SUM(I338+I347+I351+I355+I359+I362+I365)</f>
        <v>0</v>
      </c>
      <c r="J337" s="241">
        <f>SUM(J338+J347+J351+J355+J359+J362+J365)</f>
        <v>0</v>
      </c>
      <c r="K337" s="168">
        <f>SUM(K338+K347+K351+K355+K359+K362+K365)</f>
        <v>0</v>
      </c>
      <c r="L337" s="168">
        <f>SUM(L338+L347+L351+L355+L359+L362+L365)</f>
        <v>0</v>
      </c>
      <c r="M337" s="84"/>
    </row>
    <row r="338" spans="1:16" ht="30" hidden="1" customHeight="1">
      <c r="A338" s="178">
        <v>3</v>
      </c>
      <c r="B338" s="179">
        <v>3</v>
      </c>
      <c r="C338" s="179">
        <v>2</v>
      </c>
      <c r="D338" s="179">
        <v>1</v>
      </c>
      <c r="E338" s="179"/>
      <c r="F338" s="181"/>
      <c r="G338" s="180" t="s">
        <v>158</v>
      </c>
      <c r="H338" s="93">
        <v>305</v>
      </c>
      <c r="I338" s="167">
        <f>I339</f>
        <v>0</v>
      </c>
      <c r="J338" s="241">
        <f>J339</f>
        <v>0</v>
      </c>
      <c r="K338" s="168">
        <f>K339</f>
        <v>0</v>
      </c>
      <c r="L338" s="168">
        <f>L339</f>
        <v>0</v>
      </c>
      <c r="M338" s="84"/>
    </row>
    <row r="339" spans="1:16" hidden="1">
      <c r="A339" s="182">
        <v>3</v>
      </c>
      <c r="B339" s="178">
        <v>3</v>
      </c>
      <c r="C339" s="179">
        <v>2</v>
      </c>
      <c r="D339" s="180">
        <v>1</v>
      </c>
      <c r="E339" s="178">
        <v>1</v>
      </c>
      <c r="F339" s="181"/>
      <c r="G339" s="180" t="s">
        <v>158</v>
      </c>
      <c r="H339" s="93">
        <v>306</v>
      </c>
      <c r="I339" s="167">
        <f t="shared" ref="I339:P339" si="30">SUM(I340:I340)</f>
        <v>0</v>
      </c>
      <c r="J339" s="167">
        <f t="shared" si="30"/>
        <v>0</v>
      </c>
      <c r="K339" s="167">
        <f t="shared" si="30"/>
        <v>0</v>
      </c>
      <c r="L339" s="167">
        <f t="shared" si="30"/>
        <v>0</v>
      </c>
      <c r="M339" s="243">
        <f t="shared" si="30"/>
        <v>0</v>
      </c>
      <c r="N339" s="243">
        <f t="shared" si="30"/>
        <v>0</v>
      </c>
      <c r="O339" s="243">
        <f t="shared" si="30"/>
        <v>0</v>
      </c>
      <c r="P339" s="243">
        <f t="shared" si="30"/>
        <v>0</v>
      </c>
    </row>
    <row r="340" spans="1:16" ht="27.75" hidden="1" customHeight="1">
      <c r="A340" s="182">
        <v>3</v>
      </c>
      <c r="B340" s="178">
        <v>3</v>
      </c>
      <c r="C340" s="179">
        <v>2</v>
      </c>
      <c r="D340" s="180">
        <v>1</v>
      </c>
      <c r="E340" s="178">
        <v>1</v>
      </c>
      <c r="F340" s="181">
        <v>1</v>
      </c>
      <c r="G340" s="180" t="s">
        <v>159</v>
      </c>
      <c r="H340" s="93">
        <v>307</v>
      </c>
      <c r="I340" s="230">
        <v>0</v>
      </c>
      <c r="J340" s="230">
        <v>0</v>
      </c>
      <c r="K340" s="230">
        <v>0</v>
      </c>
      <c r="L340" s="229">
        <v>0</v>
      </c>
      <c r="M340" s="84"/>
    </row>
    <row r="341" spans="1:16" hidden="1">
      <c r="A341" s="182">
        <v>3</v>
      </c>
      <c r="B341" s="178">
        <v>3</v>
      </c>
      <c r="C341" s="179">
        <v>2</v>
      </c>
      <c r="D341" s="180">
        <v>1</v>
      </c>
      <c r="E341" s="178">
        <v>2</v>
      </c>
      <c r="F341" s="181"/>
      <c r="G341" s="202" t="s">
        <v>182</v>
      </c>
      <c r="H341" s="93">
        <v>308</v>
      </c>
      <c r="I341" s="167">
        <f>SUM(I342:I343)</f>
        <v>0</v>
      </c>
      <c r="J341" s="167">
        <f>SUM(J342:J343)</f>
        <v>0</v>
      </c>
      <c r="K341" s="167">
        <f>SUM(K342:K343)</f>
        <v>0</v>
      </c>
      <c r="L341" s="167">
        <f>SUM(L342:L343)</f>
        <v>0</v>
      </c>
    </row>
    <row r="342" spans="1:16" hidden="1">
      <c r="A342" s="182">
        <v>3</v>
      </c>
      <c r="B342" s="178">
        <v>3</v>
      </c>
      <c r="C342" s="179">
        <v>2</v>
      </c>
      <c r="D342" s="180">
        <v>1</v>
      </c>
      <c r="E342" s="178">
        <v>2</v>
      </c>
      <c r="F342" s="181">
        <v>1</v>
      </c>
      <c r="G342" s="202" t="s">
        <v>161</v>
      </c>
      <c r="H342" s="93">
        <v>309</v>
      </c>
      <c r="I342" s="230">
        <v>0</v>
      </c>
      <c r="J342" s="230">
        <v>0</v>
      </c>
      <c r="K342" s="230">
        <v>0</v>
      </c>
      <c r="L342" s="229">
        <v>0</v>
      </c>
    </row>
    <row r="343" spans="1:16" hidden="1">
      <c r="A343" s="182">
        <v>3</v>
      </c>
      <c r="B343" s="178">
        <v>3</v>
      </c>
      <c r="C343" s="179">
        <v>2</v>
      </c>
      <c r="D343" s="180">
        <v>1</v>
      </c>
      <c r="E343" s="178">
        <v>2</v>
      </c>
      <c r="F343" s="181">
        <v>2</v>
      </c>
      <c r="G343" s="202" t="s">
        <v>162</v>
      </c>
      <c r="H343" s="93">
        <v>310</v>
      </c>
      <c r="I343" s="185">
        <v>0</v>
      </c>
      <c r="J343" s="185">
        <v>0</v>
      </c>
      <c r="K343" s="185">
        <v>0</v>
      </c>
      <c r="L343" s="185">
        <v>0</v>
      </c>
    </row>
    <row r="344" spans="1:16" hidden="1">
      <c r="A344" s="182">
        <v>3</v>
      </c>
      <c r="B344" s="178">
        <v>3</v>
      </c>
      <c r="C344" s="179">
        <v>2</v>
      </c>
      <c r="D344" s="180">
        <v>1</v>
      </c>
      <c r="E344" s="178">
        <v>3</v>
      </c>
      <c r="F344" s="181"/>
      <c r="G344" s="202" t="s">
        <v>163</v>
      </c>
      <c r="H344" s="93">
        <v>311</v>
      </c>
      <c r="I344" s="167">
        <f>SUM(I345:I346)</f>
        <v>0</v>
      </c>
      <c r="J344" s="167">
        <f>SUM(J345:J346)</f>
        <v>0</v>
      </c>
      <c r="K344" s="167">
        <f>SUM(K345:K346)</f>
        <v>0</v>
      </c>
      <c r="L344" s="167">
        <f>SUM(L345:L346)</f>
        <v>0</v>
      </c>
    </row>
    <row r="345" spans="1:16" hidden="1">
      <c r="A345" s="182">
        <v>3</v>
      </c>
      <c r="B345" s="178">
        <v>3</v>
      </c>
      <c r="C345" s="179">
        <v>2</v>
      </c>
      <c r="D345" s="180">
        <v>1</v>
      </c>
      <c r="E345" s="178">
        <v>3</v>
      </c>
      <c r="F345" s="181">
        <v>1</v>
      </c>
      <c r="G345" s="202" t="s">
        <v>164</v>
      </c>
      <c r="H345" s="93">
        <v>312</v>
      </c>
      <c r="I345" s="185">
        <v>0</v>
      </c>
      <c r="J345" s="185">
        <v>0</v>
      </c>
      <c r="K345" s="185">
        <v>0</v>
      </c>
      <c r="L345" s="185">
        <v>0</v>
      </c>
    </row>
    <row r="346" spans="1:16" hidden="1">
      <c r="A346" s="182">
        <v>3</v>
      </c>
      <c r="B346" s="178">
        <v>3</v>
      </c>
      <c r="C346" s="179">
        <v>2</v>
      </c>
      <c r="D346" s="180">
        <v>1</v>
      </c>
      <c r="E346" s="178">
        <v>3</v>
      </c>
      <c r="F346" s="181">
        <v>2</v>
      </c>
      <c r="G346" s="202" t="s">
        <v>183</v>
      </c>
      <c r="H346" s="93">
        <v>313</v>
      </c>
      <c r="I346" s="203">
        <v>0</v>
      </c>
      <c r="J346" s="244">
        <v>0</v>
      </c>
      <c r="K346" s="203">
        <v>0</v>
      </c>
      <c r="L346" s="203">
        <v>0</v>
      </c>
    </row>
    <row r="347" spans="1:16" hidden="1">
      <c r="A347" s="190">
        <v>3</v>
      </c>
      <c r="B347" s="190">
        <v>3</v>
      </c>
      <c r="C347" s="199">
        <v>2</v>
      </c>
      <c r="D347" s="202">
        <v>2</v>
      </c>
      <c r="E347" s="199"/>
      <c r="F347" s="201"/>
      <c r="G347" s="202" t="s">
        <v>196</v>
      </c>
      <c r="H347" s="93">
        <v>314</v>
      </c>
      <c r="I347" s="195">
        <f>I348</f>
        <v>0</v>
      </c>
      <c r="J347" s="245">
        <f>J348</f>
        <v>0</v>
      </c>
      <c r="K347" s="196">
        <f>K348</f>
        <v>0</v>
      </c>
      <c r="L347" s="196">
        <f>L348</f>
        <v>0</v>
      </c>
    </row>
    <row r="348" spans="1:16" hidden="1">
      <c r="A348" s="182">
        <v>3</v>
      </c>
      <c r="B348" s="182">
        <v>3</v>
      </c>
      <c r="C348" s="178">
        <v>2</v>
      </c>
      <c r="D348" s="180">
        <v>2</v>
      </c>
      <c r="E348" s="178">
        <v>1</v>
      </c>
      <c r="F348" s="181"/>
      <c r="G348" s="202" t="s">
        <v>196</v>
      </c>
      <c r="H348" s="93">
        <v>315</v>
      </c>
      <c r="I348" s="167">
        <f>SUM(I349:I350)</f>
        <v>0</v>
      </c>
      <c r="J348" s="208">
        <f>SUM(J349:J350)</f>
        <v>0</v>
      </c>
      <c r="K348" s="168">
        <f>SUM(K349:K350)</f>
        <v>0</v>
      </c>
      <c r="L348" s="168">
        <f>SUM(L349:L350)</f>
        <v>0</v>
      </c>
    </row>
    <row r="349" spans="1:16" hidden="1">
      <c r="A349" s="182">
        <v>3</v>
      </c>
      <c r="B349" s="182">
        <v>3</v>
      </c>
      <c r="C349" s="178">
        <v>2</v>
      </c>
      <c r="D349" s="180">
        <v>2</v>
      </c>
      <c r="E349" s="182">
        <v>1</v>
      </c>
      <c r="F349" s="213">
        <v>1</v>
      </c>
      <c r="G349" s="180" t="s">
        <v>197</v>
      </c>
      <c r="H349" s="93">
        <v>316</v>
      </c>
      <c r="I349" s="185">
        <v>0</v>
      </c>
      <c r="J349" s="185">
        <v>0</v>
      </c>
      <c r="K349" s="185">
        <v>0</v>
      </c>
      <c r="L349" s="185">
        <v>0</v>
      </c>
    </row>
    <row r="350" spans="1:16" hidden="1">
      <c r="A350" s="190">
        <v>3</v>
      </c>
      <c r="B350" s="190">
        <v>3</v>
      </c>
      <c r="C350" s="191">
        <v>2</v>
      </c>
      <c r="D350" s="192">
        <v>2</v>
      </c>
      <c r="E350" s="193">
        <v>1</v>
      </c>
      <c r="F350" s="221">
        <v>2</v>
      </c>
      <c r="G350" s="193" t="s">
        <v>198</v>
      </c>
      <c r="H350" s="93">
        <v>317</v>
      </c>
      <c r="I350" s="185">
        <v>0</v>
      </c>
      <c r="J350" s="185">
        <v>0</v>
      </c>
      <c r="K350" s="185">
        <v>0</v>
      </c>
      <c r="L350" s="185">
        <v>0</v>
      </c>
    </row>
    <row r="351" spans="1:16" ht="23.25" hidden="1" customHeight="1">
      <c r="A351" s="182">
        <v>3</v>
      </c>
      <c r="B351" s="182">
        <v>3</v>
      </c>
      <c r="C351" s="178">
        <v>2</v>
      </c>
      <c r="D351" s="179">
        <v>3</v>
      </c>
      <c r="E351" s="180"/>
      <c r="F351" s="213"/>
      <c r="G351" s="180" t="s">
        <v>199</v>
      </c>
      <c r="H351" s="93">
        <v>318</v>
      </c>
      <c r="I351" s="167">
        <f>I352</f>
        <v>0</v>
      </c>
      <c r="J351" s="208">
        <f>J352</f>
        <v>0</v>
      </c>
      <c r="K351" s="168">
        <f>K352</f>
        <v>0</v>
      </c>
      <c r="L351" s="168">
        <f>L352</f>
        <v>0</v>
      </c>
      <c r="M351" s="84"/>
    </row>
    <row r="352" spans="1:16" ht="27.75" hidden="1" customHeight="1">
      <c r="A352" s="182">
        <v>3</v>
      </c>
      <c r="B352" s="182">
        <v>3</v>
      </c>
      <c r="C352" s="178">
        <v>2</v>
      </c>
      <c r="D352" s="179">
        <v>3</v>
      </c>
      <c r="E352" s="180">
        <v>1</v>
      </c>
      <c r="F352" s="213"/>
      <c r="G352" s="180" t="s">
        <v>199</v>
      </c>
      <c r="H352" s="93">
        <v>319</v>
      </c>
      <c r="I352" s="167">
        <f>I353+I354</f>
        <v>0</v>
      </c>
      <c r="J352" s="167">
        <f>J353+J354</f>
        <v>0</v>
      </c>
      <c r="K352" s="167">
        <f>K353+K354</f>
        <v>0</v>
      </c>
      <c r="L352" s="167">
        <f>L353+L354</f>
        <v>0</v>
      </c>
      <c r="M352" s="84"/>
    </row>
    <row r="353" spans="1:13" ht="28.5" hidden="1" customHeight="1">
      <c r="A353" s="182">
        <v>3</v>
      </c>
      <c r="B353" s="182">
        <v>3</v>
      </c>
      <c r="C353" s="178">
        <v>2</v>
      </c>
      <c r="D353" s="179">
        <v>3</v>
      </c>
      <c r="E353" s="180">
        <v>1</v>
      </c>
      <c r="F353" s="213">
        <v>1</v>
      </c>
      <c r="G353" s="180" t="s">
        <v>200</v>
      </c>
      <c r="H353" s="93">
        <v>320</v>
      </c>
      <c r="I353" s="230">
        <v>0</v>
      </c>
      <c r="J353" s="230">
        <v>0</v>
      </c>
      <c r="K353" s="230">
        <v>0</v>
      </c>
      <c r="L353" s="229">
        <v>0</v>
      </c>
      <c r="M353" s="84"/>
    </row>
    <row r="354" spans="1:13" ht="27.75" hidden="1" customHeight="1">
      <c r="A354" s="182">
        <v>3</v>
      </c>
      <c r="B354" s="182">
        <v>3</v>
      </c>
      <c r="C354" s="178">
        <v>2</v>
      </c>
      <c r="D354" s="179">
        <v>3</v>
      </c>
      <c r="E354" s="180">
        <v>1</v>
      </c>
      <c r="F354" s="213">
        <v>2</v>
      </c>
      <c r="G354" s="180" t="s">
        <v>201</v>
      </c>
      <c r="H354" s="93">
        <v>321</v>
      </c>
      <c r="I354" s="185">
        <v>0</v>
      </c>
      <c r="J354" s="185">
        <v>0</v>
      </c>
      <c r="K354" s="185">
        <v>0</v>
      </c>
      <c r="L354" s="185">
        <v>0</v>
      </c>
      <c r="M354" s="84"/>
    </row>
    <row r="355" spans="1:13" hidden="1">
      <c r="A355" s="182">
        <v>3</v>
      </c>
      <c r="B355" s="182">
        <v>3</v>
      </c>
      <c r="C355" s="178">
        <v>2</v>
      </c>
      <c r="D355" s="179">
        <v>4</v>
      </c>
      <c r="E355" s="179"/>
      <c r="F355" s="181"/>
      <c r="G355" s="180" t="s">
        <v>202</v>
      </c>
      <c r="H355" s="93">
        <v>322</v>
      </c>
      <c r="I355" s="167">
        <f>I356</f>
        <v>0</v>
      </c>
      <c r="J355" s="208">
        <f>J356</f>
        <v>0</v>
      </c>
      <c r="K355" s="168">
        <f>K356</f>
        <v>0</v>
      </c>
      <c r="L355" s="168">
        <f>L356</f>
        <v>0</v>
      </c>
    </row>
    <row r="356" spans="1:13" hidden="1">
      <c r="A356" s="198">
        <v>3</v>
      </c>
      <c r="B356" s="198">
        <v>3</v>
      </c>
      <c r="C356" s="173">
        <v>2</v>
      </c>
      <c r="D356" s="171">
        <v>4</v>
      </c>
      <c r="E356" s="171">
        <v>1</v>
      </c>
      <c r="F356" s="174"/>
      <c r="G356" s="180" t="s">
        <v>202</v>
      </c>
      <c r="H356" s="93">
        <v>323</v>
      </c>
      <c r="I356" s="188">
        <f>SUM(I357:I358)</f>
        <v>0</v>
      </c>
      <c r="J356" s="210">
        <f>SUM(J357:J358)</f>
        <v>0</v>
      </c>
      <c r="K356" s="189">
        <f>SUM(K357:K358)</f>
        <v>0</v>
      </c>
      <c r="L356" s="189">
        <f>SUM(L357:L358)</f>
        <v>0</v>
      </c>
    </row>
    <row r="357" spans="1:13" ht="30.75" hidden="1" customHeight="1">
      <c r="A357" s="182">
        <v>3</v>
      </c>
      <c r="B357" s="182">
        <v>3</v>
      </c>
      <c r="C357" s="178">
        <v>2</v>
      </c>
      <c r="D357" s="179">
        <v>4</v>
      </c>
      <c r="E357" s="179">
        <v>1</v>
      </c>
      <c r="F357" s="181">
        <v>1</v>
      </c>
      <c r="G357" s="180" t="s">
        <v>203</v>
      </c>
      <c r="H357" s="93">
        <v>324</v>
      </c>
      <c r="I357" s="185">
        <v>0</v>
      </c>
      <c r="J357" s="185">
        <v>0</v>
      </c>
      <c r="K357" s="185">
        <v>0</v>
      </c>
      <c r="L357" s="185">
        <v>0</v>
      </c>
      <c r="M357" s="84"/>
    </row>
    <row r="358" spans="1:13" hidden="1">
      <c r="A358" s="182">
        <v>3</v>
      </c>
      <c r="B358" s="182">
        <v>3</v>
      </c>
      <c r="C358" s="178">
        <v>2</v>
      </c>
      <c r="D358" s="179">
        <v>4</v>
      </c>
      <c r="E358" s="179">
        <v>1</v>
      </c>
      <c r="F358" s="181">
        <v>2</v>
      </c>
      <c r="G358" s="180" t="s">
        <v>211</v>
      </c>
      <c r="H358" s="93">
        <v>325</v>
      </c>
      <c r="I358" s="185">
        <v>0</v>
      </c>
      <c r="J358" s="185">
        <v>0</v>
      </c>
      <c r="K358" s="185">
        <v>0</v>
      </c>
      <c r="L358" s="185">
        <v>0</v>
      </c>
    </row>
    <row r="359" spans="1:13" hidden="1">
      <c r="A359" s="182">
        <v>3</v>
      </c>
      <c r="B359" s="182">
        <v>3</v>
      </c>
      <c r="C359" s="178">
        <v>2</v>
      </c>
      <c r="D359" s="179">
        <v>5</v>
      </c>
      <c r="E359" s="179"/>
      <c r="F359" s="181"/>
      <c r="G359" s="180" t="s">
        <v>205</v>
      </c>
      <c r="H359" s="93">
        <v>326</v>
      </c>
      <c r="I359" s="167">
        <f t="shared" ref="I359:L360" si="31">I360</f>
        <v>0</v>
      </c>
      <c r="J359" s="208">
        <f t="shared" si="31"/>
        <v>0</v>
      </c>
      <c r="K359" s="168">
        <f t="shared" si="31"/>
        <v>0</v>
      </c>
      <c r="L359" s="168">
        <f t="shared" si="31"/>
        <v>0</v>
      </c>
    </row>
    <row r="360" spans="1:13" hidden="1">
      <c r="A360" s="198">
        <v>3</v>
      </c>
      <c r="B360" s="198">
        <v>3</v>
      </c>
      <c r="C360" s="173">
        <v>2</v>
      </c>
      <c r="D360" s="171">
        <v>5</v>
      </c>
      <c r="E360" s="171">
        <v>1</v>
      </c>
      <c r="F360" s="174"/>
      <c r="G360" s="180" t="s">
        <v>205</v>
      </c>
      <c r="H360" s="93">
        <v>327</v>
      </c>
      <c r="I360" s="188">
        <f t="shared" si="31"/>
        <v>0</v>
      </c>
      <c r="J360" s="210">
        <f t="shared" si="31"/>
        <v>0</v>
      </c>
      <c r="K360" s="189">
        <f t="shared" si="31"/>
        <v>0</v>
      </c>
      <c r="L360" s="189">
        <f t="shared" si="31"/>
        <v>0</v>
      </c>
    </row>
    <row r="361" spans="1:13" hidden="1">
      <c r="A361" s="182">
        <v>3</v>
      </c>
      <c r="B361" s="182">
        <v>3</v>
      </c>
      <c r="C361" s="178">
        <v>2</v>
      </c>
      <c r="D361" s="179">
        <v>5</v>
      </c>
      <c r="E361" s="179">
        <v>1</v>
      </c>
      <c r="F361" s="181">
        <v>1</v>
      </c>
      <c r="G361" s="180" t="s">
        <v>205</v>
      </c>
      <c r="H361" s="93">
        <v>328</v>
      </c>
      <c r="I361" s="230">
        <v>0</v>
      </c>
      <c r="J361" s="230">
        <v>0</v>
      </c>
      <c r="K361" s="230">
        <v>0</v>
      </c>
      <c r="L361" s="229">
        <v>0</v>
      </c>
    </row>
    <row r="362" spans="1:13" ht="30.75" hidden="1" customHeight="1">
      <c r="A362" s="182">
        <v>3</v>
      </c>
      <c r="B362" s="182">
        <v>3</v>
      </c>
      <c r="C362" s="178">
        <v>2</v>
      </c>
      <c r="D362" s="179">
        <v>6</v>
      </c>
      <c r="E362" s="179"/>
      <c r="F362" s="181"/>
      <c r="G362" s="180" t="s">
        <v>176</v>
      </c>
      <c r="H362" s="93">
        <v>329</v>
      </c>
      <c r="I362" s="167">
        <f t="shared" ref="I362:L363" si="32">I363</f>
        <v>0</v>
      </c>
      <c r="J362" s="208">
        <f t="shared" si="32"/>
        <v>0</v>
      </c>
      <c r="K362" s="168">
        <f t="shared" si="32"/>
        <v>0</v>
      </c>
      <c r="L362" s="168">
        <f t="shared" si="32"/>
        <v>0</v>
      </c>
      <c r="M362" s="84"/>
    </row>
    <row r="363" spans="1:13" ht="25.5" hidden="1" customHeight="1">
      <c r="A363" s="182">
        <v>3</v>
      </c>
      <c r="B363" s="182">
        <v>3</v>
      </c>
      <c r="C363" s="178">
        <v>2</v>
      </c>
      <c r="D363" s="179">
        <v>6</v>
      </c>
      <c r="E363" s="179">
        <v>1</v>
      </c>
      <c r="F363" s="181"/>
      <c r="G363" s="180" t="s">
        <v>176</v>
      </c>
      <c r="H363" s="93">
        <v>330</v>
      </c>
      <c r="I363" s="167">
        <f t="shared" si="32"/>
        <v>0</v>
      </c>
      <c r="J363" s="208">
        <f t="shared" si="32"/>
        <v>0</v>
      </c>
      <c r="K363" s="168">
        <f t="shared" si="32"/>
        <v>0</v>
      </c>
      <c r="L363" s="168">
        <f t="shared" si="32"/>
        <v>0</v>
      </c>
      <c r="M363" s="84"/>
    </row>
    <row r="364" spans="1:13" ht="24" hidden="1" customHeight="1">
      <c r="A364" s="190">
        <v>3</v>
      </c>
      <c r="B364" s="190">
        <v>3</v>
      </c>
      <c r="C364" s="191">
        <v>2</v>
      </c>
      <c r="D364" s="192">
        <v>6</v>
      </c>
      <c r="E364" s="192">
        <v>1</v>
      </c>
      <c r="F364" s="194">
        <v>1</v>
      </c>
      <c r="G364" s="193" t="s">
        <v>176</v>
      </c>
      <c r="H364" s="93">
        <v>331</v>
      </c>
      <c r="I364" s="230">
        <v>0</v>
      </c>
      <c r="J364" s="230">
        <v>0</v>
      </c>
      <c r="K364" s="230">
        <v>0</v>
      </c>
      <c r="L364" s="229">
        <v>0</v>
      </c>
      <c r="M364" s="84"/>
    </row>
    <row r="365" spans="1:13" ht="28.5" hidden="1" customHeight="1">
      <c r="A365" s="182">
        <v>3</v>
      </c>
      <c r="B365" s="182">
        <v>3</v>
      </c>
      <c r="C365" s="178">
        <v>2</v>
      </c>
      <c r="D365" s="179">
        <v>7</v>
      </c>
      <c r="E365" s="179"/>
      <c r="F365" s="181"/>
      <c r="G365" s="180" t="s">
        <v>207</v>
      </c>
      <c r="H365" s="93">
        <v>332</v>
      </c>
      <c r="I365" s="167">
        <f>I366</f>
        <v>0</v>
      </c>
      <c r="J365" s="208">
        <f>J366</f>
        <v>0</v>
      </c>
      <c r="K365" s="168">
        <f>K366</f>
        <v>0</v>
      </c>
      <c r="L365" s="168">
        <f>L366</f>
        <v>0</v>
      </c>
      <c r="M365" s="84"/>
    </row>
    <row r="366" spans="1:13" ht="28.5" hidden="1" customHeight="1">
      <c r="A366" s="190">
        <v>3</v>
      </c>
      <c r="B366" s="190">
        <v>3</v>
      </c>
      <c r="C366" s="191">
        <v>2</v>
      </c>
      <c r="D366" s="192">
        <v>7</v>
      </c>
      <c r="E366" s="192">
        <v>1</v>
      </c>
      <c r="F366" s="194"/>
      <c r="G366" s="180" t="s">
        <v>207</v>
      </c>
      <c r="H366" s="93">
        <v>333</v>
      </c>
      <c r="I366" s="167">
        <f>SUM(I367:I368)</f>
        <v>0</v>
      </c>
      <c r="J366" s="167">
        <f>SUM(J367:J368)</f>
        <v>0</v>
      </c>
      <c r="K366" s="167">
        <f>SUM(K367:K368)</f>
        <v>0</v>
      </c>
      <c r="L366" s="167">
        <f>SUM(L367:L368)</f>
        <v>0</v>
      </c>
      <c r="M366" s="84"/>
    </row>
    <row r="367" spans="1:13" ht="27" hidden="1" customHeight="1">
      <c r="A367" s="182">
        <v>3</v>
      </c>
      <c r="B367" s="182">
        <v>3</v>
      </c>
      <c r="C367" s="178">
        <v>2</v>
      </c>
      <c r="D367" s="179">
        <v>7</v>
      </c>
      <c r="E367" s="179">
        <v>1</v>
      </c>
      <c r="F367" s="181">
        <v>1</v>
      </c>
      <c r="G367" s="180" t="s">
        <v>208</v>
      </c>
      <c r="H367" s="93">
        <v>334</v>
      </c>
      <c r="I367" s="230">
        <v>0</v>
      </c>
      <c r="J367" s="230">
        <v>0</v>
      </c>
      <c r="K367" s="230">
        <v>0</v>
      </c>
      <c r="L367" s="229">
        <v>0</v>
      </c>
      <c r="M367" s="84"/>
    </row>
    <row r="368" spans="1:13" ht="30" hidden="1" customHeight="1">
      <c r="A368" s="182">
        <v>3</v>
      </c>
      <c r="B368" s="182">
        <v>3</v>
      </c>
      <c r="C368" s="178">
        <v>2</v>
      </c>
      <c r="D368" s="179">
        <v>7</v>
      </c>
      <c r="E368" s="179">
        <v>1</v>
      </c>
      <c r="F368" s="181">
        <v>2</v>
      </c>
      <c r="G368" s="180" t="s">
        <v>209</v>
      </c>
      <c r="H368" s="93">
        <v>335</v>
      </c>
      <c r="I368" s="185">
        <v>0</v>
      </c>
      <c r="J368" s="185">
        <v>0</v>
      </c>
      <c r="K368" s="185">
        <v>0</v>
      </c>
      <c r="L368" s="185">
        <v>0</v>
      </c>
      <c r="M368" s="84"/>
    </row>
    <row r="369" spans="1:13" ht="39.75" customHeight="1">
      <c r="A369" s="149"/>
      <c r="B369" s="149"/>
      <c r="C369" s="150"/>
      <c r="D369" s="246"/>
      <c r="E369" s="247"/>
      <c r="F369" s="248"/>
      <c r="G369" s="249" t="s">
        <v>212</v>
      </c>
      <c r="H369" s="93">
        <v>336</v>
      </c>
      <c r="I369" s="218">
        <f>SUM(I34+I185)</f>
        <v>46300</v>
      </c>
      <c r="J369" s="218">
        <f>SUM(J34+J185)</f>
        <v>46300</v>
      </c>
      <c r="K369" s="218">
        <f>SUM(K34+K185)</f>
        <v>41968.05</v>
      </c>
      <c r="L369" s="218">
        <f>SUM(L34+L185)</f>
        <v>41968.05</v>
      </c>
      <c r="M369" s="84"/>
    </row>
    <row r="370" spans="1:13" ht="18.75" customHeight="1">
      <c r="G370" s="169"/>
      <c r="H370" s="93"/>
      <c r="I370" s="250"/>
      <c r="J370" s="286"/>
      <c r="K370" s="286"/>
      <c r="L370" s="286"/>
    </row>
    <row r="371" spans="1:13" ht="23.25" customHeight="1">
      <c r="A371" s="491" t="s">
        <v>252</v>
      </c>
      <c r="B371" s="491"/>
      <c r="C371" s="491"/>
      <c r="D371" s="491"/>
      <c r="E371" s="491"/>
      <c r="F371" s="491"/>
      <c r="G371" s="491"/>
      <c r="H371" s="284"/>
      <c r="I371" s="253"/>
      <c r="J371" s="492" t="s">
        <v>213</v>
      </c>
      <c r="K371" s="492"/>
      <c r="L371" s="492"/>
    </row>
    <row r="372" spans="1:13" ht="18.75" customHeight="1">
      <c r="A372" s="255"/>
      <c r="B372" s="255"/>
      <c r="C372" s="255"/>
      <c r="D372" s="493" t="s">
        <v>423</v>
      </c>
      <c r="E372" s="493"/>
      <c r="F372" s="493"/>
      <c r="G372" s="493"/>
      <c r="I372" s="280" t="s">
        <v>214</v>
      </c>
      <c r="K372" s="494" t="s">
        <v>215</v>
      </c>
      <c r="L372" s="494"/>
    </row>
    <row r="373" spans="1:13" ht="12.75" customHeight="1">
      <c r="I373" s="101"/>
      <c r="K373" s="101"/>
      <c r="L373" s="101"/>
    </row>
    <row r="374" spans="1:13" ht="15.75" customHeight="1">
      <c r="A374" s="491" t="s">
        <v>216</v>
      </c>
      <c r="B374" s="491"/>
      <c r="C374" s="491"/>
      <c r="D374" s="491"/>
      <c r="E374" s="491"/>
      <c r="F374" s="491"/>
      <c r="G374" s="491"/>
      <c r="I374" s="101"/>
      <c r="J374" s="495" t="s">
        <v>217</v>
      </c>
      <c r="K374" s="495"/>
      <c r="L374" s="495"/>
    </row>
    <row r="375" spans="1:13" ht="33.75" customHeight="1">
      <c r="D375" s="496" t="s">
        <v>424</v>
      </c>
      <c r="E375" s="476"/>
      <c r="F375" s="476"/>
      <c r="G375" s="476"/>
      <c r="H375" s="281"/>
      <c r="I375" s="102" t="s">
        <v>214</v>
      </c>
      <c r="K375" s="494" t="s">
        <v>215</v>
      </c>
      <c r="L375" s="494"/>
    </row>
    <row r="376" spans="1:13" ht="7.5" customHeight="1"/>
    <row r="377" spans="1:13" ht="8.25" customHeight="1">
      <c r="H377" s="128" t="s">
        <v>218</v>
      </c>
    </row>
  </sheetData>
  <mergeCells count="32">
    <mergeCell ref="A27:I27"/>
    <mergeCell ref="G19:K19"/>
    <mergeCell ref="G18:K18"/>
    <mergeCell ref="E21:K21"/>
    <mergeCell ref="A22:L22"/>
    <mergeCell ref="A26:I26"/>
    <mergeCell ref="G12:K12"/>
    <mergeCell ref="A13:L13"/>
    <mergeCell ref="G14:K14"/>
    <mergeCell ref="B16:L16"/>
    <mergeCell ref="G15:K15"/>
    <mergeCell ref="J1:L1"/>
    <mergeCell ref="J2:L2"/>
    <mergeCell ref="A10:L10"/>
    <mergeCell ref="A7:L7"/>
    <mergeCell ref="A9:L9"/>
    <mergeCell ref="G29:H29"/>
    <mergeCell ref="A31:F32"/>
    <mergeCell ref="G31:G32"/>
    <mergeCell ref="H31:H32"/>
    <mergeCell ref="I31:J31"/>
    <mergeCell ref="A374:G374"/>
    <mergeCell ref="J374:L374"/>
    <mergeCell ref="D375:G375"/>
    <mergeCell ref="K375:L375"/>
    <mergeCell ref="L31:L32"/>
    <mergeCell ref="A33:F33"/>
    <mergeCell ref="A371:G371"/>
    <mergeCell ref="J371:L371"/>
    <mergeCell ref="D372:G372"/>
    <mergeCell ref="K372:L372"/>
    <mergeCell ref="K31:K32"/>
  </mergeCells>
  <pageMargins left="0.70866141732282995" right="0.70866141732282995" top="0.74803149606299002" bottom="0.74803149606299002" header="0.31496062992126" footer="0.31496062992126"/>
  <pageSetup paperSize="9" scale="78" fitToHeight="0" orientation="portrait" r:id="rId1"/>
  <headerFooter alignWithMargins="0">
    <oddHeader>&amp;C&amp;P</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C3090C-FC55-430E-BC56-2938DF4D3B64}">
  <sheetPr>
    <pageSetUpPr fitToPage="1"/>
  </sheetPr>
  <dimension ref="A1:R377"/>
  <sheetViews>
    <sheetView showZeros="0" topLeftCell="A13" zoomScaleNormal="100" workbookViewId="0">
      <selection activeCell="A7" sqref="A7:L7"/>
    </sheetView>
  </sheetViews>
  <sheetFormatPr defaultColWidth="9.140625" defaultRowHeight="12.75"/>
  <cols>
    <col min="1" max="4" width="2" style="128" customWidth="1"/>
    <col min="5" max="5" width="2.140625" style="128" customWidth="1"/>
    <col min="6" max="6" width="3.5703125" style="138" customWidth="1"/>
    <col min="7" max="7" width="34.28515625" style="128" customWidth="1"/>
    <col min="8" max="8" width="4.7109375" style="128" customWidth="1"/>
    <col min="9" max="12" width="12.85546875" style="128" customWidth="1"/>
    <col min="13" max="13" width="0.140625" style="128" hidden="1" customWidth="1"/>
    <col min="14" max="14" width="6.140625" style="128" hidden="1" customWidth="1"/>
    <col min="15" max="15" width="8.85546875" style="128" hidden="1" customWidth="1"/>
    <col min="16" max="16" width="9.140625" style="128"/>
    <col min="17" max="17" width="6.140625" style="128" customWidth="1"/>
    <col min="18" max="18" width="9.140625" style="128"/>
    <col min="19" max="16384" width="9.140625" style="84"/>
  </cols>
  <sheetData>
    <row r="1" spans="1:17" ht="24.75" customHeight="1">
      <c r="G1" s="85"/>
      <c r="H1" s="86"/>
      <c r="I1" s="103"/>
      <c r="J1" s="479" t="s">
        <v>0</v>
      </c>
      <c r="K1" s="479"/>
      <c r="L1" s="479"/>
      <c r="M1" s="87"/>
      <c r="N1" s="136"/>
      <c r="O1" s="136"/>
      <c r="P1" s="136"/>
      <c r="Q1" s="136"/>
    </row>
    <row r="2" spans="1:17" ht="13.5" customHeight="1">
      <c r="H2" s="86"/>
      <c r="I2" s="104"/>
      <c r="J2" s="480" t="s">
        <v>1</v>
      </c>
      <c r="K2" s="480"/>
      <c r="L2" s="480"/>
      <c r="M2" s="87"/>
      <c r="N2" s="136"/>
      <c r="O2" s="136"/>
      <c r="P2" s="136"/>
      <c r="Q2" s="88"/>
    </row>
    <row r="3" spans="1:17" ht="5.25" customHeight="1">
      <c r="H3" s="130"/>
      <c r="I3" s="136"/>
      <c r="J3" s="136"/>
      <c r="K3" s="131"/>
      <c r="L3" s="131"/>
      <c r="M3" s="87"/>
      <c r="N3" s="136"/>
      <c r="O3" s="136"/>
      <c r="P3" s="136"/>
      <c r="Q3" s="88"/>
    </row>
    <row r="4" spans="1:17" ht="6" customHeight="1">
      <c r="G4" s="89" t="s">
        <v>2</v>
      </c>
      <c r="H4" s="86"/>
      <c r="J4" s="131"/>
      <c r="K4" s="131"/>
      <c r="L4" s="131"/>
      <c r="M4" s="87"/>
      <c r="N4" s="136"/>
      <c r="O4" s="136"/>
      <c r="P4" s="136"/>
      <c r="Q4" s="88"/>
    </row>
    <row r="5" spans="1:17" ht="5.25" customHeight="1">
      <c r="H5" s="86"/>
      <c r="J5" s="131"/>
      <c r="K5" s="131"/>
      <c r="L5" s="131"/>
      <c r="M5" s="87"/>
      <c r="N5" s="136"/>
      <c r="O5" s="136"/>
      <c r="P5" s="136"/>
      <c r="Q5" s="88"/>
    </row>
    <row r="6" spans="1:17" ht="3.75" customHeight="1">
      <c r="H6" s="86"/>
      <c r="J6" s="132"/>
      <c r="K6" s="131"/>
      <c r="L6" s="131"/>
      <c r="M6" s="87"/>
      <c r="N6" s="136"/>
      <c r="O6" s="136"/>
      <c r="P6" s="136"/>
    </row>
    <row r="7" spans="1:17" ht="36.75" customHeight="1">
      <c r="A7" s="482" t="s">
        <v>406</v>
      </c>
      <c r="B7" s="482"/>
      <c r="C7" s="482"/>
      <c r="D7" s="482"/>
      <c r="E7" s="482"/>
      <c r="F7" s="482"/>
      <c r="G7" s="482"/>
      <c r="H7" s="482"/>
      <c r="I7" s="482"/>
      <c r="J7" s="482"/>
      <c r="K7" s="482"/>
      <c r="L7" s="482"/>
      <c r="M7" s="133"/>
      <c r="N7" s="133"/>
      <c r="O7" s="133"/>
      <c r="P7" s="133"/>
      <c r="Q7" s="133"/>
    </row>
    <row r="8" spans="1:17" ht="12" customHeight="1">
      <c r="G8" s="133"/>
      <c r="H8" s="134"/>
      <c r="I8" s="134"/>
      <c r="J8" s="135"/>
      <c r="K8" s="135"/>
      <c r="L8" s="100"/>
      <c r="M8" s="87"/>
    </row>
    <row r="9" spans="1:17" ht="18" customHeight="1">
      <c r="A9" s="483" t="s">
        <v>3</v>
      </c>
      <c r="B9" s="483"/>
      <c r="C9" s="483"/>
      <c r="D9" s="483"/>
      <c r="E9" s="483"/>
      <c r="F9" s="483"/>
      <c r="G9" s="483"/>
      <c r="H9" s="483"/>
      <c r="I9" s="483"/>
      <c r="J9" s="483"/>
      <c r="K9" s="483"/>
      <c r="L9" s="483"/>
      <c r="M9" s="87"/>
    </row>
    <row r="10" spans="1:17" ht="18.75" customHeight="1">
      <c r="A10" s="481" t="s">
        <v>4</v>
      </c>
      <c r="B10" s="475"/>
      <c r="C10" s="475"/>
      <c r="D10" s="475"/>
      <c r="E10" s="475"/>
      <c r="F10" s="475"/>
      <c r="G10" s="475"/>
      <c r="H10" s="475"/>
      <c r="I10" s="475"/>
      <c r="J10" s="475"/>
      <c r="K10" s="475"/>
      <c r="L10" s="475"/>
      <c r="M10" s="87"/>
    </row>
    <row r="11" spans="1:17" ht="7.5" customHeight="1">
      <c r="A11" s="137"/>
      <c r="B11" s="136"/>
      <c r="C11" s="136"/>
      <c r="D11" s="136"/>
      <c r="E11" s="136"/>
      <c r="F11" s="136"/>
      <c r="G11" s="136"/>
      <c r="H11" s="136"/>
      <c r="I11" s="136"/>
      <c r="J11" s="136"/>
      <c r="K11" s="136"/>
      <c r="L11" s="136"/>
      <c r="M11" s="87"/>
    </row>
    <row r="12" spans="1:17" ht="14.25" customHeight="1">
      <c r="A12" s="137"/>
      <c r="B12" s="136"/>
      <c r="C12" s="136"/>
      <c r="D12" s="136"/>
      <c r="E12" s="136"/>
      <c r="F12" s="136"/>
      <c r="G12" s="471" t="s">
        <v>407</v>
      </c>
      <c r="H12" s="471"/>
      <c r="I12" s="471"/>
      <c r="J12" s="471"/>
      <c r="K12" s="471"/>
      <c r="L12" s="136"/>
      <c r="M12" s="87"/>
    </row>
    <row r="13" spans="1:17" ht="16.5" customHeight="1">
      <c r="A13" s="472" t="s">
        <v>408</v>
      </c>
      <c r="B13" s="472"/>
      <c r="C13" s="472"/>
      <c r="D13" s="472"/>
      <c r="E13" s="472"/>
      <c r="F13" s="472"/>
      <c r="G13" s="472"/>
      <c r="H13" s="472"/>
      <c r="I13" s="472"/>
      <c r="J13" s="472"/>
      <c r="K13" s="472"/>
      <c r="L13" s="472"/>
      <c r="M13" s="87"/>
      <c r="P13" s="128" t="s">
        <v>5</v>
      </c>
    </row>
    <row r="14" spans="1:17" ht="15.75" customHeight="1">
      <c r="G14" s="473" t="s">
        <v>409</v>
      </c>
      <c r="H14" s="473"/>
      <c r="I14" s="473"/>
      <c r="J14" s="473"/>
      <c r="K14" s="473"/>
      <c r="M14" s="87"/>
    </row>
    <row r="15" spans="1:17" ht="12" customHeight="1">
      <c r="G15" s="474" t="s">
        <v>410</v>
      </c>
      <c r="H15" s="474"/>
      <c r="I15" s="474"/>
      <c r="J15" s="474"/>
      <c r="K15" s="474"/>
    </row>
    <row r="16" spans="1:17" ht="12" customHeight="1">
      <c r="B16" s="472" t="s">
        <v>6</v>
      </c>
      <c r="C16" s="472"/>
      <c r="D16" s="472"/>
      <c r="E16" s="472"/>
      <c r="F16" s="472"/>
      <c r="G16" s="472"/>
      <c r="H16" s="472"/>
      <c r="I16" s="472"/>
      <c r="J16" s="472"/>
      <c r="K16" s="472"/>
      <c r="L16" s="472"/>
    </row>
    <row r="17" spans="1:13" ht="12" customHeight="1"/>
    <row r="18" spans="1:13" ht="12.75" customHeight="1">
      <c r="G18" s="473" t="s">
        <v>411</v>
      </c>
      <c r="H18" s="473"/>
      <c r="I18" s="473"/>
      <c r="J18" s="473"/>
      <c r="K18" s="473"/>
    </row>
    <row r="19" spans="1:13" ht="11.25" customHeight="1">
      <c r="G19" s="475" t="s">
        <v>7</v>
      </c>
      <c r="H19" s="475"/>
      <c r="I19" s="475"/>
      <c r="J19" s="475"/>
      <c r="K19" s="475"/>
    </row>
    <row r="20" spans="1:13" ht="11.25" customHeight="1">
      <c r="G20" s="136"/>
      <c r="H20" s="136"/>
      <c r="I20" s="136"/>
      <c r="J20" s="136"/>
      <c r="K20" s="136"/>
    </row>
    <row r="21" spans="1:13">
      <c r="E21" s="477" t="s">
        <v>8</v>
      </c>
      <c r="F21" s="477"/>
      <c r="G21" s="477"/>
      <c r="H21" s="477"/>
      <c r="I21" s="477"/>
      <c r="J21" s="477"/>
      <c r="K21" s="477"/>
    </row>
    <row r="22" spans="1:13" ht="12" customHeight="1">
      <c r="A22" s="478" t="s">
        <v>9</v>
      </c>
      <c r="B22" s="478"/>
      <c r="C22" s="478"/>
      <c r="D22" s="478"/>
      <c r="E22" s="478"/>
      <c r="F22" s="478"/>
      <c r="G22" s="478"/>
      <c r="H22" s="478"/>
      <c r="I22" s="478"/>
      <c r="J22" s="478"/>
      <c r="K22" s="478"/>
      <c r="L22" s="478"/>
      <c r="M22" s="139"/>
    </row>
    <row r="23" spans="1:13" ht="12" customHeight="1">
      <c r="F23" s="128"/>
      <c r="J23" s="91"/>
      <c r="K23" s="100"/>
      <c r="L23" s="92" t="s">
        <v>10</v>
      </c>
      <c r="M23" s="139"/>
    </row>
    <row r="24" spans="1:13" ht="11.25" customHeight="1">
      <c r="F24" s="128"/>
      <c r="J24" s="140" t="s">
        <v>11</v>
      </c>
      <c r="K24" s="130"/>
      <c r="L24" s="141"/>
      <c r="M24" s="139"/>
    </row>
    <row r="25" spans="1:13" ht="12" customHeight="1">
      <c r="E25" s="136"/>
      <c r="F25" s="142"/>
      <c r="I25" s="143"/>
      <c r="J25" s="143"/>
      <c r="K25" s="144" t="s">
        <v>12</v>
      </c>
      <c r="L25" s="141"/>
      <c r="M25" s="139"/>
    </row>
    <row r="26" spans="1:13" ht="12.75" customHeight="1">
      <c r="A26" s="476" t="s">
        <v>220</v>
      </c>
      <c r="B26" s="476"/>
      <c r="C26" s="476"/>
      <c r="D26" s="476"/>
      <c r="E26" s="476"/>
      <c r="F26" s="476"/>
      <c r="G26" s="476"/>
      <c r="H26" s="476"/>
      <c r="I26" s="476"/>
      <c r="K26" s="144" t="s">
        <v>14</v>
      </c>
      <c r="L26" s="145" t="s">
        <v>15</v>
      </c>
      <c r="M26" s="139"/>
    </row>
    <row r="27" spans="1:13" ht="12" customHeight="1">
      <c r="A27" s="476" t="s">
        <v>13</v>
      </c>
      <c r="B27" s="476"/>
      <c r="C27" s="476"/>
      <c r="D27" s="476"/>
      <c r="E27" s="476"/>
      <c r="F27" s="476"/>
      <c r="G27" s="476"/>
      <c r="H27" s="476"/>
      <c r="I27" s="476"/>
      <c r="J27" s="152" t="s">
        <v>17</v>
      </c>
      <c r="K27" s="147" t="s">
        <v>18</v>
      </c>
      <c r="L27" s="141"/>
      <c r="M27" s="139"/>
    </row>
    <row r="28" spans="1:13" ht="12.75" customHeight="1">
      <c r="F28" s="128"/>
      <c r="G28" s="148" t="s">
        <v>19</v>
      </c>
      <c r="H28" s="149" t="s">
        <v>20</v>
      </c>
      <c r="I28" s="150"/>
      <c r="J28" s="151"/>
      <c r="K28" s="141"/>
      <c r="L28" s="141"/>
      <c r="M28" s="139"/>
    </row>
    <row r="29" spans="1:13" ht="13.5" customHeight="1">
      <c r="F29" s="128"/>
      <c r="G29" s="460" t="s">
        <v>21</v>
      </c>
      <c r="H29" s="460"/>
      <c r="I29" s="153" t="s">
        <v>22</v>
      </c>
      <c r="J29" s="154" t="s">
        <v>23</v>
      </c>
      <c r="K29" s="155" t="s">
        <v>24</v>
      </c>
      <c r="L29" s="155" t="s">
        <v>25</v>
      </c>
      <c r="M29" s="139"/>
    </row>
    <row r="30" spans="1:13" ht="14.25" customHeight="1">
      <c r="A30" s="156" t="s">
        <v>26</v>
      </c>
      <c r="B30" s="156"/>
      <c r="C30" s="156"/>
      <c r="D30" s="156"/>
      <c r="E30" s="156"/>
      <c r="F30" s="157"/>
      <c r="G30" s="158"/>
      <c r="I30" s="158"/>
      <c r="J30" s="158"/>
      <c r="K30" s="158"/>
      <c r="L30" s="159" t="s">
        <v>27</v>
      </c>
      <c r="M30" s="160"/>
    </row>
    <row r="31" spans="1:13" ht="24" customHeight="1">
      <c r="A31" s="461" t="s">
        <v>28</v>
      </c>
      <c r="B31" s="462"/>
      <c r="C31" s="462"/>
      <c r="D31" s="462"/>
      <c r="E31" s="462"/>
      <c r="F31" s="462"/>
      <c r="G31" s="465" t="s">
        <v>29</v>
      </c>
      <c r="H31" s="467" t="s">
        <v>30</v>
      </c>
      <c r="I31" s="469" t="s">
        <v>31</v>
      </c>
      <c r="J31" s="470"/>
      <c r="K31" s="487" t="s">
        <v>32</v>
      </c>
      <c r="L31" s="489" t="s">
        <v>33</v>
      </c>
      <c r="M31" s="160"/>
    </row>
    <row r="32" spans="1:13" ht="46.5" customHeight="1">
      <c r="A32" s="463"/>
      <c r="B32" s="464"/>
      <c r="C32" s="464"/>
      <c r="D32" s="464"/>
      <c r="E32" s="464"/>
      <c r="F32" s="464"/>
      <c r="G32" s="466"/>
      <c r="H32" s="468"/>
      <c r="I32" s="161" t="s">
        <v>34</v>
      </c>
      <c r="J32" s="162" t="s">
        <v>35</v>
      </c>
      <c r="K32" s="488"/>
      <c r="L32" s="490"/>
    </row>
    <row r="33" spans="1:18" ht="11.25" customHeight="1">
      <c r="A33" s="484" t="s">
        <v>36</v>
      </c>
      <c r="B33" s="485"/>
      <c r="C33" s="485"/>
      <c r="D33" s="485"/>
      <c r="E33" s="485"/>
      <c r="F33" s="486"/>
      <c r="G33" s="93">
        <v>2</v>
      </c>
      <c r="H33" s="94">
        <v>3</v>
      </c>
      <c r="I33" s="95" t="s">
        <v>37</v>
      </c>
      <c r="J33" s="96" t="s">
        <v>38</v>
      </c>
      <c r="K33" s="97">
        <v>6</v>
      </c>
      <c r="L33" s="97">
        <v>7</v>
      </c>
    </row>
    <row r="34" spans="1:18" s="169" customFormat="1" ht="14.25" customHeight="1">
      <c r="A34" s="163">
        <v>2</v>
      </c>
      <c r="B34" s="163"/>
      <c r="C34" s="164"/>
      <c r="D34" s="165"/>
      <c r="E34" s="163"/>
      <c r="F34" s="166"/>
      <c r="G34" s="165" t="s">
        <v>39</v>
      </c>
      <c r="H34" s="93">
        <v>1</v>
      </c>
      <c r="I34" s="167">
        <f>SUM(I35+I46+I66+I87+I94+I114+I140+I159+I169)</f>
        <v>5000</v>
      </c>
      <c r="J34" s="167">
        <f>SUM(J35+J46+J66+J87+J94+J114+J140+J159+J169)</f>
        <v>5000</v>
      </c>
      <c r="K34" s="168">
        <f>SUM(K35+K46+K66+K87+K94+K114+K140+K159+K169)</f>
        <v>5000</v>
      </c>
      <c r="L34" s="167">
        <f>SUM(L35+L46+L66+L87+L94+L114+L140+L159+L169)</f>
        <v>5000</v>
      </c>
    </row>
    <row r="35" spans="1:18" ht="16.5" hidden="1" customHeight="1">
      <c r="A35" s="163">
        <v>2</v>
      </c>
      <c r="B35" s="170">
        <v>1</v>
      </c>
      <c r="C35" s="171"/>
      <c r="D35" s="172"/>
      <c r="E35" s="173"/>
      <c r="F35" s="174"/>
      <c r="G35" s="175" t="s">
        <v>40</v>
      </c>
      <c r="H35" s="93">
        <v>2</v>
      </c>
      <c r="I35" s="167">
        <f>SUM(I36+I42)</f>
        <v>0</v>
      </c>
      <c r="J35" s="167">
        <f>SUM(J36+J42)</f>
        <v>0</v>
      </c>
      <c r="K35" s="176">
        <f>SUM(K36+K42)</f>
        <v>0</v>
      </c>
      <c r="L35" s="177">
        <f>SUM(L36+L42)</f>
        <v>0</v>
      </c>
      <c r="M35" s="84"/>
    </row>
    <row r="36" spans="1:18" ht="14.25" hidden="1" customHeight="1">
      <c r="A36" s="178">
        <v>2</v>
      </c>
      <c r="B36" s="178">
        <v>1</v>
      </c>
      <c r="C36" s="179">
        <v>1</v>
      </c>
      <c r="D36" s="180"/>
      <c r="E36" s="178"/>
      <c r="F36" s="181"/>
      <c r="G36" s="180" t="s">
        <v>41</v>
      </c>
      <c r="H36" s="93">
        <v>3</v>
      </c>
      <c r="I36" s="167">
        <f>SUM(I37)</f>
        <v>0</v>
      </c>
      <c r="J36" s="167">
        <f>SUM(J37)</f>
        <v>0</v>
      </c>
      <c r="K36" s="168">
        <f>SUM(K37)</f>
        <v>0</v>
      </c>
      <c r="L36" s="167">
        <f>SUM(L37)</f>
        <v>0</v>
      </c>
      <c r="M36" s="84"/>
    </row>
    <row r="37" spans="1:18" ht="13.5" hidden="1" customHeight="1">
      <c r="A37" s="182">
        <v>2</v>
      </c>
      <c r="B37" s="178">
        <v>1</v>
      </c>
      <c r="C37" s="179">
        <v>1</v>
      </c>
      <c r="D37" s="180">
        <v>1</v>
      </c>
      <c r="E37" s="178"/>
      <c r="F37" s="181"/>
      <c r="G37" s="180" t="s">
        <v>41</v>
      </c>
      <c r="H37" s="93">
        <v>4</v>
      </c>
      <c r="I37" s="167">
        <f>SUM(I38+I40)</f>
        <v>0</v>
      </c>
      <c r="J37" s="167">
        <f>SUM(J38+J40)</f>
        <v>0</v>
      </c>
      <c r="K37" s="167">
        <f>SUM(K38+K40)</f>
        <v>0</v>
      </c>
      <c r="L37" s="167">
        <f>SUM(L38+L40)</f>
        <v>0</v>
      </c>
      <c r="M37" s="84"/>
      <c r="Q37" s="98"/>
    </row>
    <row r="38" spans="1:18" ht="14.25" hidden="1" customHeight="1">
      <c r="A38" s="182">
        <v>2</v>
      </c>
      <c r="B38" s="178">
        <v>1</v>
      </c>
      <c r="C38" s="179">
        <v>1</v>
      </c>
      <c r="D38" s="180">
        <v>1</v>
      </c>
      <c r="E38" s="178">
        <v>1</v>
      </c>
      <c r="F38" s="181"/>
      <c r="G38" s="180" t="s">
        <v>42</v>
      </c>
      <c r="H38" s="93">
        <v>5</v>
      </c>
      <c r="I38" s="168">
        <f>SUM(I39)</f>
        <v>0</v>
      </c>
      <c r="J38" s="168">
        <f>SUM(J39)</f>
        <v>0</v>
      </c>
      <c r="K38" s="168">
        <f>SUM(K39)</f>
        <v>0</v>
      </c>
      <c r="L38" s="168">
        <f>SUM(L39)</f>
        <v>0</v>
      </c>
      <c r="M38" s="84"/>
      <c r="Q38" s="98"/>
    </row>
    <row r="39" spans="1:18" ht="14.25" hidden="1" customHeight="1">
      <c r="A39" s="182">
        <v>2</v>
      </c>
      <c r="B39" s="178">
        <v>1</v>
      </c>
      <c r="C39" s="179">
        <v>1</v>
      </c>
      <c r="D39" s="180">
        <v>1</v>
      </c>
      <c r="E39" s="178">
        <v>1</v>
      </c>
      <c r="F39" s="181">
        <v>1</v>
      </c>
      <c r="G39" s="180" t="s">
        <v>42</v>
      </c>
      <c r="H39" s="93">
        <v>6</v>
      </c>
      <c r="I39" s="183">
        <v>0</v>
      </c>
      <c r="J39" s="184">
        <v>0</v>
      </c>
      <c r="K39" s="184">
        <v>0</v>
      </c>
      <c r="L39" s="184">
        <v>0</v>
      </c>
      <c r="M39" s="84"/>
      <c r="Q39" s="98"/>
    </row>
    <row r="40" spans="1:18" ht="12.75" hidden="1" customHeight="1">
      <c r="A40" s="182">
        <v>2</v>
      </c>
      <c r="B40" s="178">
        <v>1</v>
      </c>
      <c r="C40" s="179">
        <v>1</v>
      </c>
      <c r="D40" s="180">
        <v>1</v>
      </c>
      <c r="E40" s="178">
        <v>2</v>
      </c>
      <c r="F40" s="181"/>
      <c r="G40" s="180" t="s">
        <v>43</v>
      </c>
      <c r="H40" s="93">
        <v>7</v>
      </c>
      <c r="I40" s="168">
        <f>I41</f>
        <v>0</v>
      </c>
      <c r="J40" s="168">
        <f>J41</f>
        <v>0</v>
      </c>
      <c r="K40" s="168">
        <f>K41</f>
        <v>0</v>
      </c>
      <c r="L40" s="168">
        <f>L41</f>
        <v>0</v>
      </c>
      <c r="M40" s="84"/>
      <c r="Q40" s="98"/>
    </row>
    <row r="41" spans="1:18" ht="12.75" hidden="1" customHeight="1">
      <c r="A41" s="182">
        <v>2</v>
      </c>
      <c r="B41" s="178">
        <v>1</v>
      </c>
      <c r="C41" s="179">
        <v>1</v>
      </c>
      <c r="D41" s="180">
        <v>1</v>
      </c>
      <c r="E41" s="178">
        <v>2</v>
      </c>
      <c r="F41" s="181">
        <v>1</v>
      </c>
      <c r="G41" s="180" t="s">
        <v>43</v>
      </c>
      <c r="H41" s="93">
        <v>8</v>
      </c>
      <c r="I41" s="184">
        <v>0</v>
      </c>
      <c r="J41" s="185">
        <v>0</v>
      </c>
      <c r="K41" s="184">
        <v>0</v>
      </c>
      <c r="L41" s="185">
        <v>0</v>
      </c>
      <c r="M41" s="84"/>
      <c r="Q41" s="98"/>
    </row>
    <row r="42" spans="1:18" ht="13.5" hidden="1" customHeight="1">
      <c r="A42" s="182">
        <v>2</v>
      </c>
      <c r="B42" s="178">
        <v>1</v>
      </c>
      <c r="C42" s="179">
        <v>2</v>
      </c>
      <c r="D42" s="180"/>
      <c r="E42" s="178"/>
      <c r="F42" s="181"/>
      <c r="G42" s="180" t="s">
        <v>44</v>
      </c>
      <c r="H42" s="93">
        <v>9</v>
      </c>
      <c r="I42" s="168">
        <f t="shared" ref="I42:L44" si="0">I43</f>
        <v>0</v>
      </c>
      <c r="J42" s="167">
        <f t="shared" si="0"/>
        <v>0</v>
      </c>
      <c r="K42" s="168">
        <f t="shared" si="0"/>
        <v>0</v>
      </c>
      <c r="L42" s="167">
        <f t="shared" si="0"/>
        <v>0</v>
      </c>
      <c r="M42" s="84"/>
      <c r="Q42" s="98"/>
    </row>
    <row r="43" spans="1:18" hidden="1">
      <c r="A43" s="182">
        <v>2</v>
      </c>
      <c r="B43" s="178">
        <v>1</v>
      </c>
      <c r="C43" s="179">
        <v>2</v>
      </c>
      <c r="D43" s="180">
        <v>1</v>
      </c>
      <c r="E43" s="178"/>
      <c r="F43" s="181"/>
      <c r="G43" s="180" t="s">
        <v>44</v>
      </c>
      <c r="H43" s="93">
        <v>10</v>
      </c>
      <c r="I43" s="168">
        <f t="shared" si="0"/>
        <v>0</v>
      </c>
      <c r="J43" s="167">
        <f t="shared" si="0"/>
        <v>0</v>
      </c>
      <c r="K43" s="167">
        <f t="shared" si="0"/>
        <v>0</v>
      </c>
      <c r="L43" s="167">
        <f t="shared" si="0"/>
        <v>0</v>
      </c>
    </row>
    <row r="44" spans="1:18" ht="13.5" hidden="1" customHeight="1">
      <c r="A44" s="182">
        <v>2</v>
      </c>
      <c r="B44" s="178">
        <v>1</v>
      </c>
      <c r="C44" s="179">
        <v>2</v>
      </c>
      <c r="D44" s="180">
        <v>1</v>
      </c>
      <c r="E44" s="178">
        <v>1</v>
      </c>
      <c r="F44" s="181"/>
      <c r="G44" s="180" t="s">
        <v>44</v>
      </c>
      <c r="H44" s="93">
        <v>11</v>
      </c>
      <c r="I44" s="167">
        <f t="shared" si="0"/>
        <v>0</v>
      </c>
      <c r="J44" s="167">
        <f t="shared" si="0"/>
        <v>0</v>
      </c>
      <c r="K44" s="167">
        <f t="shared" si="0"/>
        <v>0</v>
      </c>
      <c r="L44" s="167">
        <f t="shared" si="0"/>
        <v>0</v>
      </c>
      <c r="M44" s="84"/>
      <c r="Q44" s="98"/>
    </row>
    <row r="45" spans="1:18" ht="14.25" hidden="1" customHeight="1">
      <c r="A45" s="182">
        <v>2</v>
      </c>
      <c r="B45" s="178">
        <v>1</v>
      </c>
      <c r="C45" s="179">
        <v>2</v>
      </c>
      <c r="D45" s="180">
        <v>1</v>
      </c>
      <c r="E45" s="178">
        <v>1</v>
      </c>
      <c r="F45" s="181">
        <v>1</v>
      </c>
      <c r="G45" s="180" t="s">
        <v>44</v>
      </c>
      <c r="H45" s="93">
        <v>12</v>
      </c>
      <c r="I45" s="185">
        <v>0</v>
      </c>
      <c r="J45" s="184">
        <v>0</v>
      </c>
      <c r="K45" s="184">
        <v>0</v>
      </c>
      <c r="L45" s="184">
        <v>0</v>
      </c>
      <c r="M45" s="84"/>
      <c r="Q45" s="98"/>
    </row>
    <row r="46" spans="1:18" ht="26.25" customHeight="1">
      <c r="A46" s="186">
        <v>2</v>
      </c>
      <c r="B46" s="187">
        <v>2</v>
      </c>
      <c r="C46" s="171"/>
      <c r="D46" s="172"/>
      <c r="E46" s="173"/>
      <c r="F46" s="174"/>
      <c r="G46" s="175" t="s">
        <v>45</v>
      </c>
      <c r="H46" s="93">
        <v>13</v>
      </c>
      <c r="I46" s="188">
        <f t="shared" ref="I46:L48" si="1">I47</f>
        <v>5000</v>
      </c>
      <c r="J46" s="189">
        <f t="shared" si="1"/>
        <v>5000</v>
      </c>
      <c r="K46" s="188">
        <f t="shared" si="1"/>
        <v>5000</v>
      </c>
      <c r="L46" s="188">
        <f t="shared" si="1"/>
        <v>5000</v>
      </c>
      <c r="M46" s="84"/>
    </row>
    <row r="47" spans="1:18" ht="27" customHeight="1">
      <c r="A47" s="182">
        <v>2</v>
      </c>
      <c r="B47" s="178">
        <v>2</v>
      </c>
      <c r="C47" s="179">
        <v>1</v>
      </c>
      <c r="D47" s="180"/>
      <c r="E47" s="178"/>
      <c r="F47" s="181"/>
      <c r="G47" s="172" t="s">
        <v>45</v>
      </c>
      <c r="H47" s="93">
        <v>14</v>
      </c>
      <c r="I47" s="167">
        <f t="shared" si="1"/>
        <v>5000</v>
      </c>
      <c r="J47" s="168">
        <f t="shared" si="1"/>
        <v>5000</v>
      </c>
      <c r="K47" s="167">
        <f t="shared" si="1"/>
        <v>5000</v>
      </c>
      <c r="L47" s="168">
        <f t="shared" si="1"/>
        <v>5000</v>
      </c>
      <c r="M47" s="84"/>
      <c r="R47" s="98"/>
    </row>
    <row r="48" spans="1:18" ht="15.75" customHeight="1">
      <c r="A48" s="182">
        <v>2</v>
      </c>
      <c r="B48" s="178">
        <v>2</v>
      </c>
      <c r="C48" s="179">
        <v>1</v>
      </c>
      <c r="D48" s="180">
        <v>1</v>
      </c>
      <c r="E48" s="178"/>
      <c r="F48" s="181"/>
      <c r="G48" s="172" t="s">
        <v>45</v>
      </c>
      <c r="H48" s="93">
        <v>15</v>
      </c>
      <c r="I48" s="167">
        <f t="shared" si="1"/>
        <v>5000</v>
      </c>
      <c r="J48" s="168">
        <f t="shared" si="1"/>
        <v>5000</v>
      </c>
      <c r="K48" s="177">
        <f t="shared" si="1"/>
        <v>5000</v>
      </c>
      <c r="L48" s="177">
        <f t="shared" si="1"/>
        <v>5000</v>
      </c>
      <c r="M48" s="84"/>
      <c r="Q48" s="98"/>
    </row>
    <row r="49" spans="1:17" ht="24.75" customHeight="1">
      <c r="A49" s="190">
        <v>2</v>
      </c>
      <c r="B49" s="191">
        <v>2</v>
      </c>
      <c r="C49" s="192">
        <v>1</v>
      </c>
      <c r="D49" s="193">
        <v>1</v>
      </c>
      <c r="E49" s="191">
        <v>1</v>
      </c>
      <c r="F49" s="194"/>
      <c r="G49" s="172" t="s">
        <v>45</v>
      </c>
      <c r="H49" s="93">
        <v>16</v>
      </c>
      <c r="I49" s="195">
        <f>SUM(I50:I65)</f>
        <v>5000</v>
      </c>
      <c r="J49" s="195">
        <f>SUM(J50:J65)</f>
        <v>5000</v>
      </c>
      <c r="K49" s="196">
        <f>SUM(K50:K65)</f>
        <v>5000</v>
      </c>
      <c r="L49" s="196">
        <f>SUM(L50:L65)</f>
        <v>5000</v>
      </c>
      <c r="M49" s="84"/>
      <c r="Q49" s="98"/>
    </row>
    <row r="50" spans="1:17" ht="15.75" hidden="1" customHeight="1">
      <c r="A50" s="182">
        <v>2</v>
      </c>
      <c r="B50" s="178">
        <v>2</v>
      </c>
      <c r="C50" s="179">
        <v>1</v>
      </c>
      <c r="D50" s="180">
        <v>1</v>
      </c>
      <c r="E50" s="178">
        <v>1</v>
      </c>
      <c r="F50" s="197">
        <v>1</v>
      </c>
      <c r="G50" s="180" t="s">
        <v>46</v>
      </c>
      <c r="H50" s="93">
        <v>17</v>
      </c>
      <c r="I50" s="184">
        <v>0</v>
      </c>
      <c r="J50" s="184">
        <v>0</v>
      </c>
      <c r="K50" s="184">
        <v>0</v>
      </c>
      <c r="L50" s="184">
        <v>0</v>
      </c>
      <c r="M50" s="84"/>
      <c r="Q50" s="98"/>
    </row>
    <row r="51" spans="1:17" ht="26.25" hidden="1" customHeight="1">
      <c r="A51" s="182">
        <v>2</v>
      </c>
      <c r="B51" s="178">
        <v>2</v>
      </c>
      <c r="C51" s="179">
        <v>1</v>
      </c>
      <c r="D51" s="180">
        <v>1</v>
      </c>
      <c r="E51" s="178">
        <v>1</v>
      </c>
      <c r="F51" s="181">
        <v>2</v>
      </c>
      <c r="G51" s="180" t="s">
        <v>47</v>
      </c>
      <c r="H51" s="93">
        <v>18</v>
      </c>
      <c r="I51" s="184">
        <v>0</v>
      </c>
      <c r="J51" s="184">
        <v>0</v>
      </c>
      <c r="K51" s="184">
        <v>0</v>
      </c>
      <c r="L51" s="184">
        <v>0</v>
      </c>
      <c r="M51" s="84"/>
      <c r="Q51" s="98"/>
    </row>
    <row r="52" spans="1:17" ht="26.25" hidden="1" customHeight="1">
      <c r="A52" s="182">
        <v>2</v>
      </c>
      <c r="B52" s="178">
        <v>2</v>
      </c>
      <c r="C52" s="179">
        <v>1</v>
      </c>
      <c r="D52" s="180">
        <v>1</v>
      </c>
      <c r="E52" s="178">
        <v>1</v>
      </c>
      <c r="F52" s="181">
        <v>5</v>
      </c>
      <c r="G52" s="180" t="s">
        <v>48</v>
      </c>
      <c r="H52" s="93">
        <v>19</v>
      </c>
      <c r="I52" s="184">
        <v>0</v>
      </c>
      <c r="J52" s="184">
        <v>0</v>
      </c>
      <c r="K52" s="184">
        <v>0</v>
      </c>
      <c r="L52" s="184">
        <v>0</v>
      </c>
      <c r="M52" s="84"/>
      <c r="Q52" s="98"/>
    </row>
    <row r="53" spans="1:17" ht="27" hidden="1" customHeight="1">
      <c r="A53" s="182">
        <v>2</v>
      </c>
      <c r="B53" s="178">
        <v>2</v>
      </c>
      <c r="C53" s="179">
        <v>1</v>
      </c>
      <c r="D53" s="180">
        <v>1</v>
      </c>
      <c r="E53" s="178">
        <v>1</v>
      </c>
      <c r="F53" s="181">
        <v>6</v>
      </c>
      <c r="G53" s="180" t="s">
        <v>49</v>
      </c>
      <c r="H53" s="93">
        <v>20</v>
      </c>
      <c r="I53" s="184">
        <v>0</v>
      </c>
      <c r="J53" s="184">
        <v>0</v>
      </c>
      <c r="K53" s="184">
        <v>0</v>
      </c>
      <c r="L53" s="184">
        <v>0</v>
      </c>
      <c r="M53" s="84"/>
      <c r="Q53" s="98"/>
    </row>
    <row r="54" spans="1:17" ht="26.25" hidden="1" customHeight="1">
      <c r="A54" s="198">
        <v>2</v>
      </c>
      <c r="B54" s="173">
        <v>2</v>
      </c>
      <c r="C54" s="171">
        <v>1</v>
      </c>
      <c r="D54" s="172">
        <v>1</v>
      </c>
      <c r="E54" s="173">
        <v>1</v>
      </c>
      <c r="F54" s="174">
        <v>7</v>
      </c>
      <c r="G54" s="172" t="s">
        <v>50</v>
      </c>
      <c r="H54" s="93">
        <v>21</v>
      </c>
      <c r="I54" s="184">
        <v>0</v>
      </c>
      <c r="J54" s="184">
        <v>0</v>
      </c>
      <c r="K54" s="184">
        <v>0</v>
      </c>
      <c r="L54" s="184">
        <v>0</v>
      </c>
      <c r="M54" s="84"/>
      <c r="Q54" s="98"/>
    </row>
    <row r="55" spans="1:17" ht="12" hidden="1" customHeight="1">
      <c r="A55" s="182">
        <v>2</v>
      </c>
      <c r="B55" s="178">
        <v>2</v>
      </c>
      <c r="C55" s="179">
        <v>1</v>
      </c>
      <c r="D55" s="180">
        <v>1</v>
      </c>
      <c r="E55" s="178">
        <v>1</v>
      </c>
      <c r="F55" s="181">
        <v>11</v>
      </c>
      <c r="G55" s="180" t="s">
        <v>51</v>
      </c>
      <c r="H55" s="93">
        <v>22</v>
      </c>
      <c r="I55" s="185">
        <v>0</v>
      </c>
      <c r="J55" s="184">
        <v>0</v>
      </c>
      <c r="K55" s="184">
        <v>0</v>
      </c>
      <c r="L55" s="184">
        <v>0</v>
      </c>
      <c r="M55" s="84"/>
      <c r="Q55" s="98"/>
    </row>
    <row r="56" spans="1:17" ht="15.75" hidden="1" customHeight="1">
      <c r="A56" s="190">
        <v>2</v>
      </c>
      <c r="B56" s="199">
        <v>2</v>
      </c>
      <c r="C56" s="200">
        <v>1</v>
      </c>
      <c r="D56" s="200">
        <v>1</v>
      </c>
      <c r="E56" s="200">
        <v>1</v>
      </c>
      <c r="F56" s="201">
        <v>12</v>
      </c>
      <c r="G56" s="202" t="s">
        <v>52</v>
      </c>
      <c r="H56" s="93">
        <v>23</v>
      </c>
      <c r="I56" s="203">
        <v>0</v>
      </c>
      <c r="J56" s="184">
        <v>0</v>
      </c>
      <c r="K56" s="184">
        <v>0</v>
      </c>
      <c r="L56" s="184">
        <v>0</v>
      </c>
      <c r="M56" s="84"/>
      <c r="Q56" s="98"/>
    </row>
    <row r="57" spans="1:17" ht="25.5" hidden="1" customHeight="1">
      <c r="A57" s="182">
        <v>2</v>
      </c>
      <c r="B57" s="178">
        <v>2</v>
      </c>
      <c r="C57" s="179">
        <v>1</v>
      </c>
      <c r="D57" s="179">
        <v>1</v>
      </c>
      <c r="E57" s="179">
        <v>1</v>
      </c>
      <c r="F57" s="181">
        <v>14</v>
      </c>
      <c r="G57" s="204" t="s">
        <v>53</v>
      </c>
      <c r="H57" s="93">
        <v>24</v>
      </c>
      <c r="I57" s="185">
        <v>0</v>
      </c>
      <c r="J57" s="185">
        <v>0</v>
      </c>
      <c r="K57" s="185">
        <v>0</v>
      </c>
      <c r="L57" s="185">
        <v>0</v>
      </c>
      <c r="M57" s="84"/>
      <c r="Q57" s="98"/>
    </row>
    <row r="58" spans="1:17" ht="27.75" hidden="1" customHeight="1">
      <c r="A58" s="182">
        <v>2</v>
      </c>
      <c r="B58" s="178">
        <v>2</v>
      </c>
      <c r="C58" s="179">
        <v>1</v>
      </c>
      <c r="D58" s="179">
        <v>1</v>
      </c>
      <c r="E58" s="179">
        <v>1</v>
      </c>
      <c r="F58" s="181">
        <v>15</v>
      </c>
      <c r="G58" s="180" t="s">
        <v>54</v>
      </c>
      <c r="H58" s="93">
        <v>25</v>
      </c>
      <c r="I58" s="185">
        <v>0</v>
      </c>
      <c r="J58" s="184">
        <v>0</v>
      </c>
      <c r="K58" s="184">
        <v>0</v>
      </c>
      <c r="L58" s="184">
        <v>0</v>
      </c>
      <c r="M58" s="84"/>
      <c r="Q58" s="98"/>
    </row>
    <row r="59" spans="1:17" ht="15.75" hidden="1" customHeight="1">
      <c r="A59" s="182">
        <v>2</v>
      </c>
      <c r="B59" s="178">
        <v>2</v>
      </c>
      <c r="C59" s="179">
        <v>1</v>
      </c>
      <c r="D59" s="179">
        <v>1</v>
      </c>
      <c r="E59" s="179">
        <v>1</v>
      </c>
      <c r="F59" s="181">
        <v>16</v>
      </c>
      <c r="G59" s="180" t="s">
        <v>55</v>
      </c>
      <c r="H59" s="93">
        <v>26</v>
      </c>
      <c r="I59" s="185">
        <v>0</v>
      </c>
      <c r="J59" s="184">
        <v>0</v>
      </c>
      <c r="K59" s="184">
        <v>0</v>
      </c>
      <c r="L59" s="184">
        <v>0</v>
      </c>
      <c r="M59" s="84"/>
      <c r="Q59" s="98"/>
    </row>
    <row r="60" spans="1:17" ht="27.75" hidden="1" customHeight="1">
      <c r="A60" s="182">
        <v>2</v>
      </c>
      <c r="B60" s="178">
        <v>2</v>
      </c>
      <c r="C60" s="179">
        <v>1</v>
      </c>
      <c r="D60" s="179">
        <v>1</v>
      </c>
      <c r="E60" s="179">
        <v>1</v>
      </c>
      <c r="F60" s="181">
        <v>17</v>
      </c>
      <c r="G60" s="180" t="s">
        <v>56</v>
      </c>
      <c r="H60" s="93">
        <v>27</v>
      </c>
      <c r="I60" s="185">
        <v>0</v>
      </c>
      <c r="J60" s="185">
        <v>0</v>
      </c>
      <c r="K60" s="185">
        <v>0</v>
      </c>
      <c r="L60" s="185">
        <v>0</v>
      </c>
      <c r="M60" s="84"/>
      <c r="Q60" s="98"/>
    </row>
    <row r="61" spans="1:17" ht="14.25" hidden="1" customHeight="1">
      <c r="A61" s="182">
        <v>2</v>
      </c>
      <c r="B61" s="178">
        <v>2</v>
      </c>
      <c r="C61" s="179">
        <v>1</v>
      </c>
      <c r="D61" s="179">
        <v>1</v>
      </c>
      <c r="E61" s="179">
        <v>1</v>
      </c>
      <c r="F61" s="181">
        <v>20</v>
      </c>
      <c r="G61" s="180" t="s">
        <v>57</v>
      </c>
      <c r="H61" s="93">
        <v>28</v>
      </c>
      <c r="I61" s="185">
        <v>0</v>
      </c>
      <c r="J61" s="184">
        <v>0</v>
      </c>
      <c r="K61" s="184">
        <v>0</v>
      </c>
      <c r="L61" s="184">
        <v>0</v>
      </c>
      <c r="M61" s="84"/>
      <c r="Q61" s="98"/>
    </row>
    <row r="62" spans="1:17" ht="27.75" hidden="1" customHeight="1">
      <c r="A62" s="182">
        <v>2</v>
      </c>
      <c r="B62" s="178">
        <v>2</v>
      </c>
      <c r="C62" s="179">
        <v>1</v>
      </c>
      <c r="D62" s="179">
        <v>1</v>
      </c>
      <c r="E62" s="179">
        <v>1</v>
      </c>
      <c r="F62" s="181">
        <v>21</v>
      </c>
      <c r="G62" s="180" t="s">
        <v>58</v>
      </c>
      <c r="H62" s="93">
        <v>29</v>
      </c>
      <c r="I62" s="185">
        <v>0</v>
      </c>
      <c r="J62" s="184">
        <v>0</v>
      </c>
      <c r="K62" s="184">
        <v>0</v>
      </c>
      <c r="L62" s="184">
        <v>0</v>
      </c>
      <c r="M62" s="84"/>
      <c r="Q62" s="98"/>
    </row>
    <row r="63" spans="1:17" ht="12" hidden="1" customHeight="1">
      <c r="A63" s="182">
        <v>2</v>
      </c>
      <c r="B63" s="178">
        <v>2</v>
      </c>
      <c r="C63" s="179">
        <v>1</v>
      </c>
      <c r="D63" s="179">
        <v>1</v>
      </c>
      <c r="E63" s="179">
        <v>1</v>
      </c>
      <c r="F63" s="181">
        <v>22</v>
      </c>
      <c r="G63" s="180" t="s">
        <v>59</v>
      </c>
      <c r="H63" s="93">
        <v>30</v>
      </c>
      <c r="I63" s="185">
        <v>0</v>
      </c>
      <c r="J63" s="184">
        <v>0</v>
      </c>
      <c r="K63" s="184">
        <v>0</v>
      </c>
      <c r="L63" s="184">
        <v>0</v>
      </c>
      <c r="M63" s="84"/>
      <c r="Q63" s="98"/>
    </row>
    <row r="64" spans="1:17" ht="12" hidden="1" customHeight="1">
      <c r="A64" s="182">
        <v>2</v>
      </c>
      <c r="B64" s="178">
        <v>2</v>
      </c>
      <c r="C64" s="179">
        <v>1</v>
      </c>
      <c r="D64" s="179">
        <v>1</v>
      </c>
      <c r="E64" s="179">
        <v>1</v>
      </c>
      <c r="F64" s="181">
        <v>23</v>
      </c>
      <c r="G64" s="180" t="s">
        <v>60</v>
      </c>
      <c r="H64" s="93">
        <v>31</v>
      </c>
      <c r="I64" s="185">
        <v>0</v>
      </c>
      <c r="J64" s="184">
        <v>0</v>
      </c>
      <c r="K64" s="184">
        <v>0</v>
      </c>
      <c r="L64" s="184">
        <v>0</v>
      </c>
      <c r="M64" s="84"/>
      <c r="Q64" s="98"/>
    </row>
    <row r="65" spans="1:18" ht="15" customHeight="1">
      <c r="A65" s="182">
        <v>2</v>
      </c>
      <c r="B65" s="178">
        <v>2</v>
      </c>
      <c r="C65" s="179">
        <v>1</v>
      </c>
      <c r="D65" s="179">
        <v>1</v>
      </c>
      <c r="E65" s="179">
        <v>1</v>
      </c>
      <c r="F65" s="181">
        <v>30</v>
      </c>
      <c r="G65" s="180" t="s">
        <v>61</v>
      </c>
      <c r="H65" s="93">
        <v>32</v>
      </c>
      <c r="I65" s="185">
        <v>5000</v>
      </c>
      <c r="J65" s="184">
        <v>5000</v>
      </c>
      <c r="K65" s="184">
        <v>5000</v>
      </c>
      <c r="L65" s="184">
        <v>5000</v>
      </c>
      <c r="M65" s="84"/>
      <c r="Q65" s="98"/>
    </row>
    <row r="66" spans="1:18" ht="14.25" hidden="1" customHeight="1">
      <c r="A66" s="205">
        <v>2</v>
      </c>
      <c r="B66" s="206">
        <v>3</v>
      </c>
      <c r="C66" s="170"/>
      <c r="D66" s="171"/>
      <c r="E66" s="171"/>
      <c r="F66" s="174"/>
      <c r="G66" s="207" t="s">
        <v>62</v>
      </c>
      <c r="H66" s="93">
        <v>33</v>
      </c>
      <c r="I66" s="188">
        <f>I67</f>
        <v>0</v>
      </c>
      <c r="J66" s="188">
        <f>J67</f>
        <v>0</v>
      </c>
      <c r="K66" s="188">
        <f>K67</f>
        <v>0</v>
      </c>
      <c r="L66" s="188">
        <f>L67</f>
        <v>0</v>
      </c>
      <c r="M66" s="84"/>
    </row>
    <row r="67" spans="1:18" ht="13.5" hidden="1" customHeight="1">
      <c r="A67" s="182">
        <v>2</v>
      </c>
      <c r="B67" s="178">
        <v>3</v>
      </c>
      <c r="C67" s="179">
        <v>1</v>
      </c>
      <c r="D67" s="179"/>
      <c r="E67" s="179"/>
      <c r="F67" s="181"/>
      <c r="G67" s="180" t="s">
        <v>63</v>
      </c>
      <c r="H67" s="93">
        <v>34</v>
      </c>
      <c r="I67" s="167">
        <f>SUM(I68+I73+I78)</f>
        <v>0</v>
      </c>
      <c r="J67" s="208">
        <f>SUM(J68+J73+J78)</f>
        <v>0</v>
      </c>
      <c r="K67" s="168">
        <f>SUM(K68+K73+K78)</f>
        <v>0</v>
      </c>
      <c r="L67" s="167">
        <f>SUM(L68+L73+L78)</f>
        <v>0</v>
      </c>
      <c r="M67" s="84"/>
      <c r="R67" s="98"/>
    </row>
    <row r="68" spans="1:18" ht="15" hidden="1" customHeight="1">
      <c r="A68" s="182">
        <v>2</v>
      </c>
      <c r="B68" s="178">
        <v>3</v>
      </c>
      <c r="C68" s="179">
        <v>1</v>
      </c>
      <c r="D68" s="179">
        <v>1</v>
      </c>
      <c r="E68" s="179"/>
      <c r="F68" s="181"/>
      <c r="G68" s="180" t="s">
        <v>64</v>
      </c>
      <c r="H68" s="93">
        <v>35</v>
      </c>
      <c r="I68" s="167">
        <f>I69</f>
        <v>0</v>
      </c>
      <c r="J68" s="208">
        <f>J69</f>
        <v>0</v>
      </c>
      <c r="K68" s="168">
        <f>K69</f>
        <v>0</v>
      </c>
      <c r="L68" s="167">
        <f>L69</f>
        <v>0</v>
      </c>
      <c r="M68" s="84"/>
      <c r="Q68" s="98"/>
    </row>
    <row r="69" spans="1:18" ht="13.5" hidden="1" customHeight="1">
      <c r="A69" s="182">
        <v>2</v>
      </c>
      <c r="B69" s="178">
        <v>3</v>
      </c>
      <c r="C69" s="179">
        <v>1</v>
      </c>
      <c r="D69" s="179">
        <v>1</v>
      </c>
      <c r="E69" s="179">
        <v>1</v>
      </c>
      <c r="F69" s="181"/>
      <c r="G69" s="180" t="s">
        <v>64</v>
      </c>
      <c r="H69" s="93">
        <v>36</v>
      </c>
      <c r="I69" s="167">
        <f>SUM(I70:I72)</f>
        <v>0</v>
      </c>
      <c r="J69" s="208">
        <f>SUM(J70:J72)</f>
        <v>0</v>
      </c>
      <c r="K69" s="168">
        <f>SUM(K70:K72)</f>
        <v>0</v>
      </c>
      <c r="L69" s="167">
        <f>SUM(L70:L72)</f>
        <v>0</v>
      </c>
      <c r="M69" s="84"/>
      <c r="Q69" s="98"/>
    </row>
    <row r="70" spans="1:18" s="209" customFormat="1" ht="25.5" hidden="1" customHeight="1">
      <c r="A70" s="182">
        <v>2</v>
      </c>
      <c r="B70" s="178">
        <v>3</v>
      </c>
      <c r="C70" s="179">
        <v>1</v>
      </c>
      <c r="D70" s="179">
        <v>1</v>
      </c>
      <c r="E70" s="179">
        <v>1</v>
      </c>
      <c r="F70" s="181">
        <v>1</v>
      </c>
      <c r="G70" s="180" t="s">
        <v>65</v>
      </c>
      <c r="H70" s="93">
        <v>37</v>
      </c>
      <c r="I70" s="185">
        <v>0</v>
      </c>
      <c r="J70" s="185">
        <v>0</v>
      </c>
      <c r="K70" s="185">
        <v>0</v>
      </c>
      <c r="L70" s="185">
        <v>0</v>
      </c>
      <c r="Q70" s="98"/>
      <c r="R70" s="128"/>
    </row>
    <row r="71" spans="1:18" ht="19.5" hidden="1" customHeight="1">
      <c r="A71" s="182">
        <v>2</v>
      </c>
      <c r="B71" s="173">
        <v>3</v>
      </c>
      <c r="C71" s="171">
        <v>1</v>
      </c>
      <c r="D71" s="171">
        <v>1</v>
      </c>
      <c r="E71" s="171">
        <v>1</v>
      </c>
      <c r="F71" s="174">
        <v>2</v>
      </c>
      <c r="G71" s="172" t="s">
        <v>66</v>
      </c>
      <c r="H71" s="93">
        <v>38</v>
      </c>
      <c r="I71" s="183">
        <v>0</v>
      </c>
      <c r="J71" s="183">
        <v>0</v>
      </c>
      <c r="K71" s="183">
        <v>0</v>
      </c>
      <c r="L71" s="183">
        <v>0</v>
      </c>
      <c r="M71" s="84"/>
      <c r="Q71" s="98"/>
    </row>
    <row r="72" spans="1:18" ht="16.5" hidden="1" customHeight="1">
      <c r="A72" s="178">
        <v>2</v>
      </c>
      <c r="B72" s="179">
        <v>3</v>
      </c>
      <c r="C72" s="179">
        <v>1</v>
      </c>
      <c r="D72" s="179">
        <v>1</v>
      </c>
      <c r="E72" s="179">
        <v>1</v>
      </c>
      <c r="F72" s="181">
        <v>3</v>
      </c>
      <c r="G72" s="180" t="s">
        <v>67</v>
      </c>
      <c r="H72" s="93">
        <v>39</v>
      </c>
      <c r="I72" s="185">
        <v>0</v>
      </c>
      <c r="J72" s="185">
        <v>0</v>
      </c>
      <c r="K72" s="185">
        <v>0</v>
      </c>
      <c r="L72" s="185">
        <v>0</v>
      </c>
      <c r="M72" s="84"/>
      <c r="Q72" s="98"/>
    </row>
    <row r="73" spans="1:18" ht="29.25" hidden="1" customHeight="1">
      <c r="A73" s="173">
        <v>2</v>
      </c>
      <c r="B73" s="171">
        <v>3</v>
      </c>
      <c r="C73" s="171">
        <v>1</v>
      </c>
      <c r="D73" s="171">
        <v>2</v>
      </c>
      <c r="E73" s="171"/>
      <c r="F73" s="174"/>
      <c r="G73" s="172" t="s">
        <v>68</v>
      </c>
      <c r="H73" s="93">
        <v>40</v>
      </c>
      <c r="I73" s="188">
        <f>I74</f>
        <v>0</v>
      </c>
      <c r="J73" s="210">
        <f>J74</f>
        <v>0</v>
      </c>
      <c r="K73" s="189">
        <f>K74</f>
        <v>0</v>
      </c>
      <c r="L73" s="189">
        <f>L74</f>
        <v>0</v>
      </c>
      <c r="M73" s="84"/>
      <c r="Q73" s="98"/>
    </row>
    <row r="74" spans="1:18" ht="27" hidden="1" customHeight="1">
      <c r="A74" s="191">
        <v>2</v>
      </c>
      <c r="B74" s="192">
        <v>3</v>
      </c>
      <c r="C74" s="192">
        <v>1</v>
      </c>
      <c r="D74" s="192">
        <v>2</v>
      </c>
      <c r="E74" s="192">
        <v>1</v>
      </c>
      <c r="F74" s="194"/>
      <c r="G74" s="172" t="s">
        <v>68</v>
      </c>
      <c r="H74" s="93">
        <v>41</v>
      </c>
      <c r="I74" s="177">
        <f>SUM(I75:I77)</f>
        <v>0</v>
      </c>
      <c r="J74" s="211">
        <f>SUM(J75:J77)</f>
        <v>0</v>
      </c>
      <c r="K74" s="176">
        <f>SUM(K75:K77)</f>
        <v>0</v>
      </c>
      <c r="L74" s="168">
        <f>SUM(L75:L77)</f>
        <v>0</v>
      </c>
      <c r="M74" s="84"/>
      <c r="Q74" s="98"/>
    </row>
    <row r="75" spans="1:18" s="209" customFormat="1" ht="27" hidden="1" customHeight="1">
      <c r="A75" s="178">
        <v>2</v>
      </c>
      <c r="B75" s="179">
        <v>3</v>
      </c>
      <c r="C75" s="179">
        <v>1</v>
      </c>
      <c r="D75" s="179">
        <v>2</v>
      </c>
      <c r="E75" s="179">
        <v>1</v>
      </c>
      <c r="F75" s="181">
        <v>1</v>
      </c>
      <c r="G75" s="182" t="s">
        <v>65</v>
      </c>
      <c r="H75" s="93">
        <v>42</v>
      </c>
      <c r="I75" s="185">
        <v>0</v>
      </c>
      <c r="J75" s="185">
        <v>0</v>
      </c>
      <c r="K75" s="185">
        <v>0</v>
      </c>
      <c r="L75" s="185">
        <v>0</v>
      </c>
      <c r="Q75" s="98"/>
      <c r="R75" s="128"/>
    </row>
    <row r="76" spans="1:18" ht="16.5" hidden="1" customHeight="1">
      <c r="A76" s="178">
        <v>2</v>
      </c>
      <c r="B76" s="179">
        <v>3</v>
      </c>
      <c r="C76" s="179">
        <v>1</v>
      </c>
      <c r="D76" s="179">
        <v>2</v>
      </c>
      <c r="E76" s="179">
        <v>1</v>
      </c>
      <c r="F76" s="181">
        <v>2</v>
      </c>
      <c r="G76" s="182" t="s">
        <v>66</v>
      </c>
      <c r="H76" s="93">
        <v>43</v>
      </c>
      <c r="I76" s="185">
        <v>0</v>
      </c>
      <c r="J76" s="185">
        <v>0</v>
      </c>
      <c r="K76" s="185">
        <v>0</v>
      </c>
      <c r="L76" s="185">
        <v>0</v>
      </c>
      <c r="M76" s="84"/>
      <c r="Q76" s="98"/>
    </row>
    <row r="77" spans="1:18" ht="15" hidden="1" customHeight="1">
      <c r="A77" s="178">
        <v>2</v>
      </c>
      <c r="B77" s="179">
        <v>3</v>
      </c>
      <c r="C77" s="179">
        <v>1</v>
      </c>
      <c r="D77" s="179">
        <v>2</v>
      </c>
      <c r="E77" s="179">
        <v>1</v>
      </c>
      <c r="F77" s="181">
        <v>3</v>
      </c>
      <c r="G77" s="182" t="s">
        <v>67</v>
      </c>
      <c r="H77" s="93">
        <v>44</v>
      </c>
      <c r="I77" s="185">
        <v>0</v>
      </c>
      <c r="J77" s="185">
        <v>0</v>
      </c>
      <c r="K77" s="185">
        <v>0</v>
      </c>
      <c r="L77" s="185">
        <v>0</v>
      </c>
      <c r="M77" s="84"/>
      <c r="Q77" s="98"/>
    </row>
    <row r="78" spans="1:18" ht="27.75" hidden="1" customHeight="1">
      <c r="A78" s="178">
        <v>2</v>
      </c>
      <c r="B78" s="179">
        <v>3</v>
      </c>
      <c r="C78" s="179">
        <v>1</v>
      </c>
      <c r="D78" s="179">
        <v>3</v>
      </c>
      <c r="E78" s="179"/>
      <c r="F78" s="181"/>
      <c r="G78" s="182" t="s">
        <v>69</v>
      </c>
      <c r="H78" s="93">
        <v>45</v>
      </c>
      <c r="I78" s="167">
        <f>I79</f>
        <v>0</v>
      </c>
      <c r="J78" s="208">
        <f>J79</f>
        <v>0</v>
      </c>
      <c r="K78" s="168">
        <f>K79</f>
        <v>0</v>
      </c>
      <c r="L78" s="168">
        <f>L79</f>
        <v>0</v>
      </c>
      <c r="M78" s="84"/>
      <c r="Q78" s="98"/>
    </row>
    <row r="79" spans="1:18" ht="26.25" hidden="1" customHeight="1">
      <c r="A79" s="178">
        <v>2</v>
      </c>
      <c r="B79" s="179">
        <v>3</v>
      </c>
      <c r="C79" s="179">
        <v>1</v>
      </c>
      <c r="D79" s="179">
        <v>3</v>
      </c>
      <c r="E79" s="179">
        <v>1</v>
      </c>
      <c r="F79" s="181"/>
      <c r="G79" s="182" t="s">
        <v>70</v>
      </c>
      <c r="H79" s="93">
        <v>46</v>
      </c>
      <c r="I79" s="167">
        <f>SUM(I80:I82)</f>
        <v>0</v>
      </c>
      <c r="J79" s="208">
        <f>SUM(J80:J82)</f>
        <v>0</v>
      </c>
      <c r="K79" s="168">
        <f>SUM(K80:K82)</f>
        <v>0</v>
      </c>
      <c r="L79" s="168">
        <f>SUM(L80:L82)</f>
        <v>0</v>
      </c>
      <c r="M79" s="84"/>
      <c r="Q79" s="98"/>
    </row>
    <row r="80" spans="1:18" ht="15" hidden="1" customHeight="1">
      <c r="A80" s="173">
        <v>2</v>
      </c>
      <c r="B80" s="171">
        <v>3</v>
      </c>
      <c r="C80" s="171">
        <v>1</v>
      </c>
      <c r="D80" s="171">
        <v>3</v>
      </c>
      <c r="E80" s="171">
        <v>1</v>
      </c>
      <c r="F80" s="174">
        <v>1</v>
      </c>
      <c r="G80" s="198" t="s">
        <v>71</v>
      </c>
      <c r="H80" s="93">
        <v>47</v>
      </c>
      <c r="I80" s="183">
        <v>0</v>
      </c>
      <c r="J80" s="183">
        <v>0</v>
      </c>
      <c r="K80" s="183">
        <v>0</v>
      </c>
      <c r="L80" s="183">
        <v>0</v>
      </c>
      <c r="M80" s="84"/>
      <c r="Q80" s="98"/>
    </row>
    <row r="81" spans="1:17" ht="16.5" hidden="1" customHeight="1">
      <c r="A81" s="178">
        <v>2</v>
      </c>
      <c r="B81" s="179">
        <v>3</v>
      </c>
      <c r="C81" s="179">
        <v>1</v>
      </c>
      <c r="D81" s="179">
        <v>3</v>
      </c>
      <c r="E81" s="179">
        <v>1</v>
      </c>
      <c r="F81" s="181">
        <v>2</v>
      </c>
      <c r="G81" s="182" t="s">
        <v>72</v>
      </c>
      <c r="H81" s="93">
        <v>48</v>
      </c>
      <c r="I81" s="185">
        <v>0</v>
      </c>
      <c r="J81" s="185">
        <v>0</v>
      </c>
      <c r="K81" s="185">
        <v>0</v>
      </c>
      <c r="L81" s="185">
        <v>0</v>
      </c>
      <c r="M81" s="84"/>
      <c r="Q81" s="98"/>
    </row>
    <row r="82" spans="1:17" ht="17.25" hidden="1" customHeight="1">
      <c r="A82" s="173">
        <v>2</v>
      </c>
      <c r="B82" s="171">
        <v>3</v>
      </c>
      <c r="C82" s="171">
        <v>1</v>
      </c>
      <c r="D82" s="171">
        <v>3</v>
      </c>
      <c r="E82" s="171">
        <v>1</v>
      </c>
      <c r="F82" s="174">
        <v>3</v>
      </c>
      <c r="G82" s="198" t="s">
        <v>73</v>
      </c>
      <c r="H82" s="93">
        <v>49</v>
      </c>
      <c r="I82" s="183">
        <v>0</v>
      </c>
      <c r="J82" s="183">
        <v>0</v>
      </c>
      <c r="K82" s="183">
        <v>0</v>
      </c>
      <c r="L82" s="183">
        <v>0</v>
      </c>
      <c r="M82" s="84"/>
      <c r="Q82" s="98"/>
    </row>
    <row r="83" spans="1:17" ht="12.75" hidden="1" customHeight="1">
      <c r="A83" s="173">
        <v>2</v>
      </c>
      <c r="B83" s="171">
        <v>3</v>
      </c>
      <c r="C83" s="171">
        <v>2</v>
      </c>
      <c r="D83" s="171"/>
      <c r="E83" s="171"/>
      <c r="F83" s="174"/>
      <c r="G83" s="198" t="s">
        <v>74</v>
      </c>
      <c r="H83" s="93">
        <v>50</v>
      </c>
      <c r="I83" s="167">
        <f t="shared" ref="I83:L84" si="2">I84</f>
        <v>0</v>
      </c>
      <c r="J83" s="167">
        <f t="shared" si="2"/>
        <v>0</v>
      </c>
      <c r="K83" s="167">
        <f t="shared" si="2"/>
        <v>0</v>
      </c>
      <c r="L83" s="167">
        <f t="shared" si="2"/>
        <v>0</v>
      </c>
      <c r="M83" s="84"/>
    </row>
    <row r="84" spans="1:17" ht="12" hidden="1" customHeight="1">
      <c r="A84" s="173">
        <v>2</v>
      </c>
      <c r="B84" s="171">
        <v>3</v>
      </c>
      <c r="C84" s="171">
        <v>2</v>
      </c>
      <c r="D84" s="171">
        <v>1</v>
      </c>
      <c r="E84" s="171"/>
      <c r="F84" s="174"/>
      <c r="G84" s="198" t="s">
        <v>74</v>
      </c>
      <c r="H84" s="93">
        <v>51</v>
      </c>
      <c r="I84" s="167">
        <f t="shared" si="2"/>
        <v>0</v>
      </c>
      <c r="J84" s="167">
        <f t="shared" si="2"/>
        <v>0</v>
      </c>
      <c r="K84" s="167">
        <f t="shared" si="2"/>
        <v>0</v>
      </c>
      <c r="L84" s="167">
        <f t="shared" si="2"/>
        <v>0</v>
      </c>
      <c r="M84" s="84"/>
    </row>
    <row r="85" spans="1:17" ht="15.75" hidden="1" customHeight="1">
      <c r="A85" s="173">
        <v>2</v>
      </c>
      <c r="B85" s="171">
        <v>3</v>
      </c>
      <c r="C85" s="171">
        <v>2</v>
      </c>
      <c r="D85" s="171">
        <v>1</v>
      </c>
      <c r="E85" s="171">
        <v>1</v>
      </c>
      <c r="F85" s="174"/>
      <c r="G85" s="198" t="s">
        <v>74</v>
      </c>
      <c r="H85" s="93">
        <v>52</v>
      </c>
      <c r="I85" s="167">
        <f>SUM(I86)</f>
        <v>0</v>
      </c>
      <c r="J85" s="167">
        <f>SUM(J86)</f>
        <v>0</v>
      </c>
      <c r="K85" s="167">
        <f>SUM(K86)</f>
        <v>0</v>
      </c>
      <c r="L85" s="167">
        <f>SUM(L86)</f>
        <v>0</v>
      </c>
      <c r="M85" s="84"/>
    </row>
    <row r="86" spans="1:17" ht="13.5" hidden="1" customHeight="1">
      <c r="A86" s="173">
        <v>2</v>
      </c>
      <c r="B86" s="171">
        <v>3</v>
      </c>
      <c r="C86" s="171">
        <v>2</v>
      </c>
      <c r="D86" s="171">
        <v>1</v>
      </c>
      <c r="E86" s="171">
        <v>1</v>
      </c>
      <c r="F86" s="174">
        <v>1</v>
      </c>
      <c r="G86" s="198" t="s">
        <v>74</v>
      </c>
      <c r="H86" s="93">
        <v>53</v>
      </c>
      <c r="I86" s="185">
        <v>0</v>
      </c>
      <c r="J86" s="185">
        <v>0</v>
      </c>
      <c r="K86" s="185">
        <v>0</v>
      </c>
      <c r="L86" s="185">
        <v>0</v>
      </c>
      <c r="M86" s="84"/>
    </row>
    <row r="87" spans="1:17" ht="16.5" hidden="1" customHeight="1">
      <c r="A87" s="163">
        <v>2</v>
      </c>
      <c r="B87" s="164">
        <v>4</v>
      </c>
      <c r="C87" s="164"/>
      <c r="D87" s="164"/>
      <c r="E87" s="164"/>
      <c r="F87" s="166"/>
      <c r="G87" s="212" t="s">
        <v>75</v>
      </c>
      <c r="H87" s="93">
        <v>54</v>
      </c>
      <c r="I87" s="167">
        <f t="shared" ref="I87:L89" si="3">I88</f>
        <v>0</v>
      </c>
      <c r="J87" s="208">
        <f t="shared" si="3"/>
        <v>0</v>
      </c>
      <c r="K87" s="168">
        <f t="shared" si="3"/>
        <v>0</v>
      </c>
      <c r="L87" s="168">
        <f t="shared" si="3"/>
        <v>0</v>
      </c>
      <c r="M87" s="84"/>
    </row>
    <row r="88" spans="1:17" ht="15.75" hidden="1" customHeight="1">
      <c r="A88" s="178">
        <v>2</v>
      </c>
      <c r="B88" s="179">
        <v>4</v>
      </c>
      <c r="C88" s="179">
        <v>1</v>
      </c>
      <c r="D88" s="179"/>
      <c r="E88" s="179"/>
      <c r="F88" s="181"/>
      <c r="G88" s="182" t="s">
        <v>76</v>
      </c>
      <c r="H88" s="93">
        <v>55</v>
      </c>
      <c r="I88" s="167">
        <f t="shared" si="3"/>
        <v>0</v>
      </c>
      <c r="J88" s="208">
        <f t="shared" si="3"/>
        <v>0</v>
      </c>
      <c r="K88" s="168">
        <f t="shared" si="3"/>
        <v>0</v>
      </c>
      <c r="L88" s="168">
        <f t="shared" si="3"/>
        <v>0</v>
      </c>
      <c r="M88" s="84"/>
    </row>
    <row r="89" spans="1:17" ht="17.25" hidden="1" customHeight="1">
      <c r="A89" s="178">
        <v>2</v>
      </c>
      <c r="B89" s="179">
        <v>4</v>
      </c>
      <c r="C89" s="179">
        <v>1</v>
      </c>
      <c r="D89" s="179">
        <v>1</v>
      </c>
      <c r="E89" s="179"/>
      <c r="F89" s="181"/>
      <c r="G89" s="182" t="s">
        <v>76</v>
      </c>
      <c r="H89" s="93">
        <v>56</v>
      </c>
      <c r="I89" s="167">
        <f t="shared" si="3"/>
        <v>0</v>
      </c>
      <c r="J89" s="208">
        <f t="shared" si="3"/>
        <v>0</v>
      </c>
      <c r="K89" s="168">
        <f t="shared" si="3"/>
        <v>0</v>
      </c>
      <c r="L89" s="168">
        <f t="shared" si="3"/>
        <v>0</v>
      </c>
      <c r="M89" s="84"/>
    </row>
    <row r="90" spans="1:17" ht="18" hidden="1" customHeight="1">
      <c r="A90" s="178">
        <v>2</v>
      </c>
      <c r="B90" s="179">
        <v>4</v>
      </c>
      <c r="C90" s="179">
        <v>1</v>
      </c>
      <c r="D90" s="179">
        <v>1</v>
      </c>
      <c r="E90" s="179">
        <v>1</v>
      </c>
      <c r="F90" s="181"/>
      <c r="G90" s="182" t="s">
        <v>76</v>
      </c>
      <c r="H90" s="93">
        <v>57</v>
      </c>
      <c r="I90" s="167">
        <f>SUM(I91:I93)</f>
        <v>0</v>
      </c>
      <c r="J90" s="208">
        <f>SUM(J91:J93)</f>
        <v>0</v>
      </c>
      <c r="K90" s="168">
        <f>SUM(K91:K93)</f>
        <v>0</v>
      </c>
      <c r="L90" s="168">
        <f>SUM(L91:L93)</f>
        <v>0</v>
      </c>
      <c r="M90" s="84"/>
    </row>
    <row r="91" spans="1:17" ht="14.25" hidden="1" customHeight="1">
      <c r="A91" s="178">
        <v>2</v>
      </c>
      <c r="B91" s="179">
        <v>4</v>
      </c>
      <c r="C91" s="179">
        <v>1</v>
      </c>
      <c r="D91" s="179">
        <v>1</v>
      </c>
      <c r="E91" s="179">
        <v>1</v>
      </c>
      <c r="F91" s="181">
        <v>1</v>
      </c>
      <c r="G91" s="182" t="s">
        <v>77</v>
      </c>
      <c r="H91" s="93">
        <v>58</v>
      </c>
      <c r="I91" s="185">
        <v>0</v>
      </c>
      <c r="J91" s="185">
        <v>0</v>
      </c>
      <c r="K91" s="185">
        <v>0</v>
      </c>
      <c r="L91" s="185">
        <v>0</v>
      </c>
      <c r="M91" s="84"/>
    </row>
    <row r="92" spans="1:17" ht="13.5" hidden="1" customHeight="1">
      <c r="A92" s="178">
        <v>2</v>
      </c>
      <c r="B92" s="178">
        <v>4</v>
      </c>
      <c r="C92" s="178">
        <v>1</v>
      </c>
      <c r="D92" s="179">
        <v>1</v>
      </c>
      <c r="E92" s="179">
        <v>1</v>
      </c>
      <c r="F92" s="213">
        <v>2</v>
      </c>
      <c r="G92" s="180" t="s">
        <v>78</v>
      </c>
      <c r="H92" s="93">
        <v>59</v>
      </c>
      <c r="I92" s="185">
        <v>0</v>
      </c>
      <c r="J92" s="185">
        <v>0</v>
      </c>
      <c r="K92" s="185">
        <v>0</v>
      </c>
      <c r="L92" s="185">
        <v>0</v>
      </c>
      <c r="M92" s="84"/>
    </row>
    <row r="93" spans="1:17" hidden="1">
      <c r="A93" s="178">
        <v>2</v>
      </c>
      <c r="B93" s="179">
        <v>4</v>
      </c>
      <c r="C93" s="178">
        <v>1</v>
      </c>
      <c r="D93" s="179">
        <v>1</v>
      </c>
      <c r="E93" s="179">
        <v>1</v>
      </c>
      <c r="F93" s="213">
        <v>3</v>
      </c>
      <c r="G93" s="180" t="s">
        <v>79</v>
      </c>
      <c r="H93" s="93">
        <v>60</v>
      </c>
      <c r="I93" s="185">
        <v>0</v>
      </c>
      <c r="J93" s="185">
        <v>0</v>
      </c>
      <c r="K93" s="185">
        <v>0</v>
      </c>
      <c r="L93" s="185">
        <v>0</v>
      </c>
    </row>
    <row r="94" spans="1:17" hidden="1">
      <c r="A94" s="163">
        <v>2</v>
      </c>
      <c r="B94" s="164">
        <v>5</v>
      </c>
      <c r="C94" s="163"/>
      <c r="D94" s="164"/>
      <c r="E94" s="164"/>
      <c r="F94" s="214"/>
      <c r="G94" s="165" t="s">
        <v>80</v>
      </c>
      <c r="H94" s="93">
        <v>61</v>
      </c>
      <c r="I94" s="167">
        <f>SUM(I95+I100+I105)</f>
        <v>0</v>
      </c>
      <c r="J94" s="208">
        <f>SUM(J95+J100+J105)</f>
        <v>0</v>
      </c>
      <c r="K94" s="168">
        <f>SUM(K95+K100+K105)</f>
        <v>0</v>
      </c>
      <c r="L94" s="168">
        <f>SUM(L95+L100+L105)</f>
        <v>0</v>
      </c>
    </row>
    <row r="95" spans="1:17" hidden="1">
      <c r="A95" s="173">
        <v>2</v>
      </c>
      <c r="B95" s="171">
        <v>5</v>
      </c>
      <c r="C95" s="173">
        <v>1</v>
      </c>
      <c r="D95" s="171"/>
      <c r="E95" s="171"/>
      <c r="F95" s="215"/>
      <c r="G95" s="172" t="s">
        <v>81</v>
      </c>
      <c r="H95" s="93">
        <v>62</v>
      </c>
      <c r="I95" s="188">
        <f t="shared" ref="I95:L96" si="4">I96</f>
        <v>0</v>
      </c>
      <c r="J95" s="210">
        <f t="shared" si="4"/>
        <v>0</v>
      </c>
      <c r="K95" s="189">
        <f t="shared" si="4"/>
        <v>0</v>
      </c>
      <c r="L95" s="189">
        <f t="shared" si="4"/>
        <v>0</v>
      </c>
    </row>
    <row r="96" spans="1:17" hidden="1">
      <c r="A96" s="178">
        <v>2</v>
      </c>
      <c r="B96" s="179">
        <v>5</v>
      </c>
      <c r="C96" s="178">
        <v>1</v>
      </c>
      <c r="D96" s="179">
        <v>1</v>
      </c>
      <c r="E96" s="179"/>
      <c r="F96" s="213"/>
      <c r="G96" s="180" t="s">
        <v>81</v>
      </c>
      <c r="H96" s="93">
        <v>63</v>
      </c>
      <c r="I96" s="167">
        <f t="shared" si="4"/>
        <v>0</v>
      </c>
      <c r="J96" s="208">
        <f t="shared" si="4"/>
        <v>0</v>
      </c>
      <c r="K96" s="168">
        <f t="shared" si="4"/>
        <v>0</v>
      </c>
      <c r="L96" s="168">
        <f t="shared" si="4"/>
        <v>0</v>
      </c>
    </row>
    <row r="97" spans="1:13" hidden="1">
      <c r="A97" s="178">
        <v>2</v>
      </c>
      <c r="B97" s="179">
        <v>5</v>
      </c>
      <c r="C97" s="178">
        <v>1</v>
      </c>
      <c r="D97" s="179">
        <v>1</v>
      </c>
      <c r="E97" s="179">
        <v>1</v>
      </c>
      <c r="F97" s="213"/>
      <c r="G97" s="180" t="s">
        <v>81</v>
      </c>
      <c r="H97" s="93">
        <v>64</v>
      </c>
      <c r="I97" s="167">
        <f>SUM(I98:I99)</f>
        <v>0</v>
      </c>
      <c r="J97" s="208">
        <f>SUM(J98:J99)</f>
        <v>0</v>
      </c>
      <c r="K97" s="168">
        <f>SUM(K98:K99)</f>
        <v>0</v>
      </c>
      <c r="L97" s="168">
        <f>SUM(L98:L99)</f>
        <v>0</v>
      </c>
    </row>
    <row r="98" spans="1:13" ht="25.5" hidden="1" customHeight="1">
      <c r="A98" s="178">
        <v>2</v>
      </c>
      <c r="B98" s="179">
        <v>5</v>
      </c>
      <c r="C98" s="178">
        <v>1</v>
      </c>
      <c r="D98" s="179">
        <v>1</v>
      </c>
      <c r="E98" s="179">
        <v>1</v>
      </c>
      <c r="F98" s="213">
        <v>1</v>
      </c>
      <c r="G98" s="180" t="s">
        <v>82</v>
      </c>
      <c r="H98" s="93">
        <v>65</v>
      </c>
      <c r="I98" s="185">
        <v>0</v>
      </c>
      <c r="J98" s="185">
        <v>0</v>
      </c>
      <c r="K98" s="185">
        <v>0</v>
      </c>
      <c r="L98" s="185">
        <v>0</v>
      </c>
      <c r="M98" s="84"/>
    </row>
    <row r="99" spans="1:13" ht="15.75" hidden="1" customHeight="1">
      <c r="A99" s="178">
        <v>2</v>
      </c>
      <c r="B99" s="179">
        <v>5</v>
      </c>
      <c r="C99" s="178">
        <v>1</v>
      </c>
      <c r="D99" s="179">
        <v>1</v>
      </c>
      <c r="E99" s="179">
        <v>1</v>
      </c>
      <c r="F99" s="213">
        <v>2</v>
      </c>
      <c r="G99" s="180" t="s">
        <v>83</v>
      </c>
      <c r="H99" s="93">
        <v>66</v>
      </c>
      <c r="I99" s="185">
        <v>0</v>
      </c>
      <c r="J99" s="185">
        <v>0</v>
      </c>
      <c r="K99" s="185">
        <v>0</v>
      </c>
      <c r="L99" s="185">
        <v>0</v>
      </c>
      <c r="M99" s="84"/>
    </row>
    <row r="100" spans="1:13" ht="12" hidden="1" customHeight="1">
      <c r="A100" s="178">
        <v>2</v>
      </c>
      <c r="B100" s="179">
        <v>5</v>
      </c>
      <c r="C100" s="178">
        <v>2</v>
      </c>
      <c r="D100" s="179"/>
      <c r="E100" s="179"/>
      <c r="F100" s="213"/>
      <c r="G100" s="180" t="s">
        <v>84</v>
      </c>
      <c r="H100" s="93">
        <v>67</v>
      </c>
      <c r="I100" s="167">
        <f t="shared" ref="I100:L101" si="5">I101</f>
        <v>0</v>
      </c>
      <c r="J100" s="208">
        <f t="shared" si="5"/>
        <v>0</v>
      </c>
      <c r="K100" s="168">
        <f t="shared" si="5"/>
        <v>0</v>
      </c>
      <c r="L100" s="167">
        <f t="shared" si="5"/>
        <v>0</v>
      </c>
      <c r="M100" s="84"/>
    </row>
    <row r="101" spans="1:13" ht="15.75" hidden="1" customHeight="1">
      <c r="A101" s="182">
        <v>2</v>
      </c>
      <c r="B101" s="178">
        <v>5</v>
      </c>
      <c r="C101" s="179">
        <v>2</v>
      </c>
      <c r="D101" s="180">
        <v>1</v>
      </c>
      <c r="E101" s="178"/>
      <c r="F101" s="213"/>
      <c r="G101" s="180" t="s">
        <v>84</v>
      </c>
      <c r="H101" s="93">
        <v>68</v>
      </c>
      <c r="I101" s="167">
        <f t="shared" si="5"/>
        <v>0</v>
      </c>
      <c r="J101" s="208">
        <f t="shared" si="5"/>
        <v>0</v>
      </c>
      <c r="K101" s="168">
        <f t="shared" si="5"/>
        <v>0</v>
      </c>
      <c r="L101" s="167">
        <f t="shared" si="5"/>
        <v>0</v>
      </c>
      <c r="M101" s="84"/>
    </row>
    <row r="102" spans="1:13" ht="15" hidden="1" customHeight="1">
      <c r="A102" s="182">
        <v>2</v>
      </c>
      <c r="B102" s="178">
        <v>5</v>
      </c>
      <c r="C102" s="179">
        <v>2</v>
      </c>
      <c r="D102" s="180">
        <v>1</v>
      </c>
      <c r="E102" s="178">
        <v>1</v>
      </c>
      <c r="F102" s="213"/>
      <c r="G102" s="180" t="s">
        <v>84</v>
      </c>
      <c r="H102" s="93">
        <v>69</v>
      </c>
      <c r="I102" s="167">
        <f>SUM(I103:I104)</f>
        <v>0</v>
      </c>
      <c r="J102" s="208">
        <f>SUM(J103:J104)</f>
        <v>0</v>
      </c>
      <c r="K102" s="168">
        <f>SUM(K103:K104)</f>
        <v>0</v>
      </c>
      <c r="L102" s="167">
        <f>SUM(L103:L104)</f>
        <v>0</v>
      </c>
      <c r="M102" s="84"/>
    </row>
    <row r="103" spans="1:13" ht="25.5" hidden="1" customHeight="1">
      <c r="A103" s="182">
        <v>2</v>
      </c>
      <c r="B103" s="178">
        <v>5</v>
      </c>
      <c r="C103" s="179">
        <v>2</v>
      </c>
      <c r="D103" s="180">
        <v>1</v>
      </c>
      <c r="E103" s="178">
        <v>1</v>
      </c>
      <c r="F103" s="213">
        <v>1</v>
      </c>
      <c r="G103" s="180" t="s">
        <v>85</v>
      </c>
      <c r="H103" s="93">
        <v>70</v>
      </c>
      <c r="I103" s="185">
        <v>0</v>
      </c>
      <c r="J103" s="185">
        <v>0</v>
      </c>
      <c r="K103" s="185">
        <v>0</v>
      </c>
      <c r="L103" s="185">
        <v>0</v>
      </c>
      <c r="M103" s="84"/>
    </row>
    <row r="104" spans="1:13" ht="25.5" hidden="1" customHeight="1">
      <c r="A104" s="182">
        <v>2</v>
      </c>
      <c r="B104" s="178">
        <v>5</v>
      </c>
      <c r="C104" s="179">
        <v>2</v>
      </c>
      <c r="D104" s="180">
        <v>1</v>
      </c>
      <c r="E104" s="178">
        <v>1</v>
      </c>
      <c r="F104" s="213">
        <v>2</v>
      </c>
      <c r="G104" s="180" t="s">
        <v>86</v>
      </c>
      <c r="H104" s="93">
        <v>71</v>
      </c>
      <c r="I104" s="185">
        <v>0</v>
      </c>
      <c r="J104" s="185">
        <v>0</v>
      </c>
      <c r="K104" s="185">
        <v>0</v>
      </c>
      <c r="L104" s="185">
        <v>0</v>
      </c>
      <c r="M104" s="84"/>
    </row>
    <row r="105" spans="1:13" ht="28.5" hidden="1" customHeight="1">
      <c r="A105" s="182">
        <v>2</v>
      </c>
      <c r="B105" s="178">
        <v>5</v>
      </c>
      <c r="C105" s="179">
        <v>3</v>
      </c>
      <c r="D105" s="180"/>
      <c r="E105" s="178"/>
      <c r="F105" s="213"/>
      <c r="G105" s="180" t="s">
        <v>87</v>
      </c>
      <c r="H105" s="93">
        <v>72</v>
      </c>
      <c r="I105" s="167">
        <f>I106+I110</f>
        <v>0</v>
      </c>
      <c r="J105" s="167">
        <f>J106+J110</f>
        <v>0</v>
      </c>
      <c r="K105" s="167">
        <f>K106+K110</f>
        <v>0</v>
      </c>
      <c r="L105" s="167">
        <f>L106+L110</f>
        <v>0</v>
      </c>
      <c r="M105" s="84"/>
    </row>
    <row r="106" spans="1:13" ht="27" hidden="1" customHeight="1">
      <c r="A106" s="182">
        <v>2</v>
      </c>
      <c r="B106" s="178">
        <v>5</v>
      </c>
      <c r="C106" s="179">
        <v>3</v>
      </c>
      <c r="D106" s="180">
        <v>1</v>
      </c>
      <c r="E106" s="178"/>
      <c r="F106" s="213"/>
      <c r="G106" s="180" t="s">
        <v>88</v>
      </c>
      <c r="H106" s="93">
        <v>73</v>
      </c>
      <c r="I106" s="167">
        <f>I107</f>
        <v>0</v>
      </c>
      <c r="J106" s="208">
        <f>J107</f>
        <v>0</v>
      </c>
      <c r="K106" s="168">
        <f>K107</f>
        <v>0</v>
      </c>
      <c r="L106" s="167">
        <f>L107</f>
        <v>0</v>
      </c>
      <c r="M106" s="84"/>
    </row>
    <row r="107" spans="1:13" ht="30" hidden="1" customHeight="1">
      <c r="A107" s="190">
        <v>2</v>
      </c>
      <c r="B107" s="191">
        <v>5</v>
      </c>
      <c r="C107" s="192">
        <v>3</v>
      </c>
      <c r="D107" s="193">
        <v>1</v>
      </c>
      <c r="E107" s="191">
        <v>1</v>
      </c>
      <c r="F107" s="216"/>
      <c r="G107" s="193" t="s">
        <v>88</v>
      </c>
      <c r="H107" s="93">
        <v>74</v>
      </c>
      <c r="I107" s="177">
        <f>SUM(I108:I109)</f>
        <v>0</v>
      </c>
      <c r="J107" s="211">
        <f>SUM(J108:J109)</f>
        <v>0</v>
      </c>
      <c r="K107" s="176">
        <f>SUM(K108:K109)</f>
        <v>0</v>
      </c>
      <c r="L107" s="177">
        <f>SUM(L108:L109)</f>
        <v>0</v>
      </c>
      <c r="M107" s="84"/>
    </row>
    <row r="108" spans="1:13" ht="26.25" hidden="1" customHeight="1">
      <c r="A108" s="182">
        <v>2</v>
      </c>
      <c r="B108" s="178">
        <v>5</v>
      </c>
      <c r="C108" s="179">
        <v>3</v>
      </c>
      <c r="D108" s="180">
        <v>1</v>
      </c>
      <c r="E108" s="178">
        <v>1</v>
      </c>
      <c r="F108" s="213">
        <v>1</v>
      </c>
      <c r="G108" s="180" t="s">
        <v>88</v>
      </c>
      <c r="H108" s="93">
        <v>75</v>
      </c>
      <c r="I108" s="185">
        <v>0</v>
      </c>
      <c r="J108" s="185">
        <v>0</v>
      </c>
      <c r="K108" s="185">
        <v>0</v>
      </c>
      <c r="L108" s="185">
        <v>0</v>
      </c>
      <c r="M108" s="84"/>
    </row>
    <row r="109" spans="1:13" ht="26.25" hidden="1" customHeight="1">
      <c r="A109" s="190">
        <v>2</v>
      </c>
      <c r="B109" s="191">
        <v>5</v>
      </c>
      <c r="C109" s="192">
        <v>3</v>
      </c>
      <c r="D109" s="193">
        <v>1</v>
      </c>
      <c r="E109" s="191">
        <v>1</v>
      </c>
      <c r="F109" s="216">
        <v>2</v>
      </c>
      <c r="G109" s="193" t="s">
        <v>89</v>
      </c>
      <c r="H109" s="93">
        <v>76</v>
      </c>
      <c r="I109" s="185">
        <v>0</v>
      </c>
      <c r="J109" s="185">
        <v>0</v>
      </c>
      <c r="K109" s="185">
        <v>0</v>
      </c>
      <c r="L109" s="185">
        <v>0</v>
      </c>
      <c r="M109" s="84"/>
    </row>
    <row r="110" spans="1:13" ht="27.75" hidden="1" customHeight="1">
      <c r="A110" s="190">
        <v>2</v>
      </c>
      <c r="B110" s="191">
        <v>5</v>
      </c>
      <c r="C110" s="192">
        <v>3</v>
      </c>
      <c r="D110" s="193">
        <v>2</v>
      </c>
      <c r="E110" s="191"/>
      <c r="F110" s="216"/>
      <c r="G110" s="193" t="s">
        <v>90</v>
      </c>
      <c r="H110" s="93">
        <v>77</v>
      </c>
      <c r="I110" s="177">
        <f>I111</f>
        <v>0</v>
      </c>
      <c r="J110" s="177">
        <f>J111</f>
        <v>0</v>
      </c>
      <c r="K110" s="177">
        <f>K111</f>
        <v>0</v>
      </c>
      <c r="L110" s="177">
        <f>L111</f>
        <v>0</v>
      </c>
      <c r="M110" s="84"/>
    </row>
    <row r="111" spans="1:13" ht="25.5" hidden="1" customHeight="1">
      <c r="A111" s="190">
        <v>2</v>
      </c>
      <c r="B111" s="191">
        <v>5</v>
      </c>
      <c r="C111" s="192">
        <v>3</v>
      </c>
      <c r="D111" s="193">
        <v>2</v>
      </c>
      <c r="E111" s="191">
        <v>1</v>
      </c>
      <c r="F111" s="216"/>
      <c r="G111" s="193" t="s">
        <v>90</v>
      </c>
      <c r="H111" s="93">
        <v>78</v>
      </c>
      <c r="I111" s="177">
        <f>SUM(I112:I113)</f>
        <v>0</v>
      </c>
      <c r="J111" s="177">
        <f>SUM(J112:J113)</f>
        <v>0</v>
      </c>
      <c r="K111" s="177">
        <f>SUM(K112:K113)</f>
        <v>0</v>
      </c>
      <c r="L111" s="177">
        <f>SUM(L112:L113)</f>
        <v>0</v>
      </c>
      <c r="M111" s="84"/>
    </row>
    <row r="112" spans="1:13" ht="30" hidden="1" customHeight="1">
      <c r="A112" s="190">
        <v>2</v>
      </c>
      <c r="B112" s="191">
        <v>5</v>
      </c>
      <c r="C112" s="192">
        <v>3</v>
      </c>
      <c r="D112" s="193">
        <v>2</v>
      </c>
      <c r="E112" s="191">
        <v>1</v>
      </c>
      <c r="F112" s="216">
        <v>1</v>
      </c>
      <c r="G112" s="193" t="s">
        <v>90</v>
      </c>
      <c r="H112" s="93">
        <v>79</v>
      </c>
      <c r="I112" s="185">
        <v>0</v>
      </c>
      <c r="J112" s="185">
        <v>0</v>
      </c>
      <c r="K112" s="185">
        <v>0</v>
      </c>
      <c r="L112" s="185">
        <v>0</v>
      </c>
      <c r="M112" s="84"/>
    </row>
    <row r="113" spans="1:13" ht="18" hidden="1" customHeight="1">
      <c r="A113" s="190">
        <v>2</v>
      </c>
      <c r="B113" s="191">
        <v>5</v>
      </c>
      <c r="C113" s="192">
        <v>3</v>
      </c>
      <c r="D113" s="193">
        <v>2</v>
      </c>
      <c r="E113" s="191">
        <v>1</v>
      </c>
      <c r="F113" s="216">
        <v>2</v>
      </c>
      <c r="G113" s="193" t="s">
        <v>91</v>
      </c>
      <c r="H113" s="93">
        <v>80</v>
      </c>
      <c r="I113" s="185">
        <v>0</v>
      </c>
      <c r="J113" s="185">
        <v>0</v>
      </c>
      <c r="K113" s="185">
        <v>0</v>
      </c>
      <c r="L113" s="185">
        <v>0</v>
      </c>
      <c r="M113" s="84"/>
    </row>
    <row r="114" spans="1:13" ht="16.5" hidden="1" customHeight="1">
      <c r="A114" s="212">
        <v>2</v>
      </c>
      <c r="B114" s="163">
        <v>6</v>
      </c>
      <c r="C114" s="164"/>
      <c r="D114" s="165"/>
      <c r="E114" s="163"/>
      <c r="F114" s="214"/>
      <c r="G114" s="217" t="s">
        <v>92</v>
      </c>
      <c r="H114" s="93">
        <v>81</v>
      </c>
      <c r="I114" s="167">
        <f>SUM(I115+I120+I124+I128+I132+I136)</f>
        <v>0</v>
      </c>
      <c r="J114" s="167">
        <f>SUM(J115+J120+J124+J128+J132+J136)</f>
        <v>0</v>
      </c>
      <c r="K114" s="167">
        <f>SUM(K115+K120+K124+K128+K132+K136)</f>
        <v>0</v>
      </c>
      <c r="L114" s="167">
        <f>SUM(L115+L120+L124+L128+L132+L136)</f>
        <v>0</v>
      </c>
      <c r="M114" s="84"/>
    </row>
    <row r="115" spans="1:13" ht="14.25" hidden="1" customHeight="1">
      <c r="A115" s="190">
        <v>2</v>
      </c>
      <c r="B115" s="191">
        <v>6</v>
      </c>
      <c r="C115" s="192">
        <v>1</v>
      </c>
      <c r="D115" s="193"/>
      <c r="E115" s="191"/>
      <c r="F115" s="216"/>
      <c r="G115" s="193" t="s">
        <v>93</v>
      </c>
      <c r="H115" s="93">
        <v>82</v>
      </c>
      <c r="I115" s="177">
        <f t="shared" ref="I115:L116" si="6">I116</f>
        <v>0</v>
      </c>
      <c r="J115" s="211">
        <f t="shared" si="6"/>
        <v>0</v>
      </c>
      <c r="K115" s="176">
        <f t="shared" si="6"/>
        <v>0</v>
      </c>
      <c r="L115" s="177">
        <f t="shared" si="6"/>
        <v>0</v>
      </c>
      <c r="M115" s="84"/>
    </row>
    <row r="116" spans="1:13" ht="14.25" hidden="1" customHeight="1">
      <c r="A116" s="182">
        <v>2</v>
      </c>
      <c r="B116" s="178">
        <v>6</v>
      </c>
      <c r="C116" s="179">
        <v>1</v>
      </c>
      <c r="D116" s="180">
        <v>1</v>
      </c>
      <c r="E116" s="178"/>
      <c r="F116" s="213"/>
      <c r="G116" s="180" t="s">
        <v>93</v>
      </c>
      <c r="H116" s="93">
        <v>83</v>
      </c>
      <c r="I116" s="167">
        <f t="shared" si="6"/>
        <v>0</v>
      </c>
      <c r="J116" s="208">
        <f t="shared" si="6"/>
        <v>0</v>
      </c>
      <c r="K116" s="168">
        <f t="shared" si="6"/>
        <v>0</v>
      </c>
      <c r="L116" s="167">
        <f t="shared" si="6"/>
        <v>0</v>
      </c>
      <c r="M116" s="84"/>
    </row>
    <row r="117" spans="1:13" hidden="1">
      <c r="A117" s="182">
        <v>2</v>
      </c>
      <c r="B117" s="178">
        <v>6</v>
      </c>
      <c r="C117" s="179">
        <v>1</v>
      </c>
      <c r="D117" s="180">
        <v>1</v>
      </c>
      <c r="E117" s="178">
        <v>1</v>
      </c>
      <c r="F117" s="213"/>
      <c r="G117" s="180" t="s">
        <v>93</v>
      </c>
      <c r="H117" s="93">
        <v>84</v>
      </c>
      <c r="I117" s="167">
        <f>SUM(I118:I119)</f>
        <v>0</v>
      </c>
      <c r="J117" s="208">
        <f>SUM(J118:J119)</f>
        <v>0</v>
      </c>
      <c r="K117" s="168">
        <f>SUM(K118:K119)</f>
        <v>0</v>
      </c>
      <c r="L117" s="167">
        <f>SUM(L118:L119)</f>
        <v>0</v>
      </c>
    </row>
    <row r="118" spans="1:13" ht="13.5" hidden="1" customHeight="1">
      <c r="A118" s="182">
        <v>2</v>
      </c>
      <c r="B118" s="178">
        <v>6</v>
      </c>
      <c r="C118" s="179">
        <v>1</v>
      </c>
      <c r="D118" s="180">
        <v>1</v>
      </c>
      <c r="E118" s="178">
        <v>1</v>
      </c>
      <c r="F118" s="213">
        <v>1</v>
      </c>
      <c r="G118" s="180" t="s">
        <v>94</v>
      </c>
      <c r="H118" s="93">
        <v>85</v>
      </c>
      <c r="I118" s="185">
        <v>0</v>
      </c>
      <c r="J118" s="185">
        <v>0</v>
      </c>
      <c r="K118" s="185">
        <v>0</v>
      </c>
      <c r="L118" s="185">
        <v>0</v>
      </c>
      <c r="M118" s="84"/>
    </row>
    <row r="119" spans="1:13" hidden="1">
      <c r="A119" s="198">
        <v>2</v>
      </c>
      <c r="B119" s="173">
        <v>6</v>
      </c>
      <c r="C119" s="171">
        <v>1</v>
      </c>
      <c r="D119" s="172">
        <v>1</v>
      </c>
      <c r="E119" s="173">
        <v>1</v>
      </c>
      <c r="F119" s="215">
        <v>2</v>
      </c>
      <c r="G119" s="172" t="s">
        <v>95</v>
      </c>
      <c r="H119" s="93">
        <v>86</v>
      </c>
      <c r="I119" s="183">
        <v>0</v>
      </c>
      <c r="J119" s="183">
        <v>0</v>
      </c>
      <c r="K119" s="183">
        <v>0</v>
      </c>
      <c r="L119" s="183">
        <v>0</v>
      </c>
    </row>
    <row r="120" spans="1:13" ht="25.5" hidden="1" customHeight="1">
      <c r="A120" s="182">
        <v>2</v>
      </c>
      <c r="B120" s="178">
        <v>6</v>
      </c>
      <c r="C120" s="179">
        <v>2</v>
      </c>
      <c r="D120" s="180"/>
      <c r="E120" s="178"/>
      <c r="F120" s="213"/>
      <c r="G120" s="180" t="s">
        <v>96</v>
      </c>
      <c r="H120" s="93">
        <v>87</v>
      </c>
      <c r="I120" s="167">
        <f t="shared" ref="I120:L122" si="7">I121</f>
        <v>0</v>
      </c>
      <c r="J120" s="208">
        <f t="shared" si="7"/>
        <v>0</v>
      </c>
      <c r="K120" s="168">
        <f t="shared" si="7"/>
        <v>0</v>
      </c>
      <c r="L120" s="167">
        <f t="shared" si="7"/>
        <v>0</v>
      </c>
      <c r="M120" s="84"/>
    </row>
    <row r="121" spans="1:13" ht="14.25" hidden="1" customHeight="1">
      <c r="A121" s="182">
        <v>2</v>
      </c>
      <c r="B121" s="178">
        <v>6</v>
      </c>
      <c r="C121" s="179">
        <v>2</v>
      </c>
      <c r="D121" s="180">
        <v>1</v>
      </c>
      <c r="E121" s="178"/>
      <c r="F121" s="213"/>
      <c r="G121" s="180" t="s">
        <v>96</v>
      </c>
      <c r="H121" s="93">
        <v>88</v>
      </c>
      <c r="I121" s="167">
        <f t="shared" si="7"/>
        <v>0</v>
      </c>
      <c r="J121" s="208">
        <f t="shared" si="7"/>
        <v>0</v>
      </c>
      <c r="K121" s="168">
        <f t="shared" si="7"/>
        <v>0</v>
      </c>
      <c r="L121" s="167">
        <f t="shared" si="7"/>
        <v>0</v>
      </c>
      <c r="M121" s="84"/>
    </row>
    <row r="122" spans="1:13" ht="14.25" hidden="1" customHeight="1">
      <c r="A122" s="182">
        <v>2</v>
      </c>
      <c r="B122" s="178">
        <v>6</v>
      </c>
      <c r="C122" s="179">
        <v>2</v>
      </c>
      <c r="D122" s="180">
        <v>1</v>
      </c>
      <c r="E122" s="178">
        <v>1</v>
      </c>
      <c r="F122" s="213"/>
      <c r="G122" s="180" t="s">
        <v>96</v>
      </c>
      <c r="H122" s="93">
        <v>89</v>
      </c>
      <c r="I122" s="218">
        <f t="shared" si="7"/>
        <v>0</v>
      </c>
      <c r="J122" s="219">
        <f t="shared" si="7"/>
        <v>0</v>
      </c>
      <c r="K122" s="220">
        <f t="shared" si="7"/>
        <v>0</v>
      </c>
      <c r="L122" s="218">
        <f t="shared" si="7"/>
        <v>0</v>
      </c>
      <c r="M122" s="84"/>
    </row>
    <row r="123" spans="1:13" ht="25.5" hidden="1" customHeight="1">
      <c r="A123" s="182">
        <v>2</v>
      </c>
      <c r="B123" s="178">
        <v>6</v>
      </c>
      <c r="C123" s="179">
        <v>2</v>
      </c>
      <c r="D123" s="180">
        <v>1</v>
      </c>
      <c r="E123" s="178">
        <v>1</v>
      </c>
      <c r="F123" s="213">
        <v>1</v>
      </c>
      <c r="G123" s="180" t="s">
        <v>96</v>
      </c>
      <c r="H123" s="93">
        <v>90</v>
      </c>
      <c r="I123" s="185">
        <v>0</v>
      </c>
      <c r="J123" s="185">
        <v>0</v>
      </c>
      <c r="K123" s="185">
        <v>0</v>
      </c>
      <c r="L123" s="185">
        <v>0</v>
      </c>
      <c r="M123" s="84"/>
    </row>
    <row r="124" spans="1:13" ht="26.25" hidden="1" customHeight="1">
      <c r="A124" s="198">
        <v>2</v>
      </c>
      <c r="B124" s="173">
        <v>6</v>
      </c>
      <c r="C124" s="171">
        <v>3</v>
      </c>
      <c r="D124" s="172"/>
      <c r="E124" s="173"/>
      <c r="F124" s="215"/>
      <c r="G124" s="172" t="s">
        <v>97</v>
      </c>
      <c r="H124" s="93">
        <v>91</v>
      </c>
      <c r="I124" s="188">
        <f t="shared" ref="I124:L126" si="8">I125</f>
        <v>0</v>
      </c>
      <c r="J124" s="210">
        <f t="shared" si="8"/>
        <v>0</v>
      </c>
      <c r="K124" s="189">
        <f t="shared" si="8"/>
        <v>0</v>
      </c>
      <c r="L124" s="188">
        <f t="shared" si="8"/>
        <v>0</v>
      </c>
      <c r="M124" s="84"/>
    </row>
    <row r="125" spans="1:13" ht="25.5" hidden="1" customHeight="1">
      <c r="A125" s="182">
        <v>2</v>
      </c>
      <c r="B125" s="178">
        <v>6</v>
      </c>
      <c r="C125" s="179">
        <v>3</v>
      </c>
      <c r="D125" s="180">
        <v>1</v>
      </c>
      <c r="E125" s="178"/>
      <c r="F125" s="213"/>
      <c r="G125" s="180" t="s">
        <v>97</v>
      </c>
      <c r="H125" s="93">
        <v>92</v>
      </c>
      <c r="I125" s="167">
        <f t="shared" si="8"/>
        <v>0</v>
      </c>
      <c r="J125" s="208">
        <f t="shared" si="8"/>
        <v>0</v>
      </c>
      <c r="K125" s="168">
        <f t="shared" si="8"/>
        <v>0</v>
      </c>
      <c r="L125" s="167">
        <f t="shared" si="8"/>
        <v>0</v>
      </c>
      <c r="M125" s="84"/>
    </row>
    <row r="126" spans="1:13" ht="26.25" hidden="1" customHeight="1">
      <c r="A126" s="182">
        <v>2</v>
      </c>
      <c r="B126" s="178">
        <v>6</v>
      </c>
      <c r="C126" s="179">
        <v>3</v>
      </c>
      <c r="D126" s="180">
        <v>1</v>
      </c>
      <c r="E126" s="178">
        <v>1</v>
      </c>
      <c r="F126" s="213"/>
      <c r="G126" s="180" t="s">
        <v>97</v>
      </c>
      <c r="H126" s="93">
        <v>93</v>
      </c>
      <c r="I126" s="167">
        <f t="shared" si="8"/>
        <v>0</v>
      </c>
      <c r="J126" s="208">
        <f t="shared" si="8"/>
        <v>0</v>
      </c>
      <c r="K126" s="168">
        <f t="shared" si="8"/>
        <v>0</v>
      </c>
      <c r="L126" s="167">
        <f t="shared" si="8"/>
        <v>0</v>
      </c>
      <c r="M126" s="84"/>
    </row>
    <row r="127" spans="1:13" ht="27" hidden="1" customHeight="1">
      <c r="A127" s="182">
        <v>2</v>
      </c>
      <c r="B127" s="178">
        <v>6</v>
      </c>
      <c r="C127" s="179">
        <v>3</v>
      </c>
      <c r="D127" s="180">
        <v>1</v>
      </c>
      <c r="E127" s="178">
        <v>1</v>
      </c>
      <c r="F127" s="213">
        <v>1</v>
      </c>
      <c r="G127" s="180" t="s">
        <v>97</v>
      </c>
      <c r="H127" s="93">
        <v>94</v>
      </c>
      <c r="I127" s="185">
        <v>0</v>
      </c>
      <c r="J127" s="185">
        <v>0</v>
      </c>
      <c r="K127" s="185">
        <v>0</v>
      </c>
      <c r="L127" s="185">
        <v>0</v>
      </c>
      <c r="M127" s="84"/>
    </row>
    <row r="128" spans="1:13" ht="25.5" hidden="1" customHeight="1">
      <c r="A128" s="198">
        <v>2</v>
      </c>
      <c r="B128" s="173">
        <v>6</v>
      </c>
      <c r="C128" s="171">
        <v>4</v>
      </c>
      <c r="D128" s="172"/>
      <c r="E128" s="173"/>
      <c r="F128" s="215"/>
      <c r="G128" s="172" t="s">
        <v>98</v>
      </c>
      <c r="H128" s="93">
        <v>95</v>
      </c>
      <c r="I128" s="188">
        <f t="shared" ref="I128:L130" si="9">I129</f>
        <v>0</v>
      </c>
      <c r="J128" s="210">
        <f t="shared" si="9"/>
        <v>0</v>
      </c>
      <c r="K128" s="189">
        <f t="shared" si="9"/>
        <v>0</v>
      </c>
      <c r="L128" s="188">
        <f t="shared" si="9"/>
        <v>0</v>
      </c>
      <c r="M128" s="84"/>
    </row>
    <row r="129" spans="1:13" ht="27" hidden="1" customHeight="1">
      <c r="A129" s="182">
        <v>2</v>
      </c>
      <c r="B129" s="178">
        <v>6</v>
      </c>
      <c r="C129" s="179">
        <v>4</v>
      </c>
      <c r="D129" s="180">
        <v>1</v>
      </c>
      <c r="E129" s="178"/>
      <c r="F129" s="213"/>
      <c r="G129" s="180" t="s">
        <v>98</v>
      </c>
      <c r="H129" s="93">
        <v>96</v>
      </c>
      <c r="I129" s="167">
        <f t="shared" si="9"/>
        <v>0</v>
      </c>
      <c r="J129" s="208">
        <f t="shared" si="9"/>
        <v>0</v>
      </c>
      <c r="K129" s="168">
        <f t="shared" si="9"/>
        <v>0</v>
      </c>
      <c r="L129" s="167">
        <f t="shared" si="9"/>
        <v>0</v>
      </c>
      <c r="M129" s="84"/>
    </row>
    <row r="130" spans="1:13" ht="27" hidden="1" customHeight="1">
      <c r="A130" s="182">
        <v>2</v>
      </c>
      <c r="B130" s="178">
        <v>6</v>
      </c>
      <c r="C130" s="179">
        <v>4</v>
      </c>
      <c r="D130" s="180">
        <v>1</v>
      </c>
      <c r="E130" s="178">
        <v>1</v>
      </c>
      <c r="F130" s="213"/>
      <c r="G130" s="180" t="s">
        <v>98</v>
      </c>
      <c r="H130" s="93">
        <v>97</v>
      </c>
      <c r="I130" s="167">
        <f t="shared" si="9"/>
        <v>0</v>
      </c>
      <c r="J130" s="208">
        <f t="shared" si="9"/>
        <v>0</v>
      </c>
      <c r="K130" s="168">
        <f t="shared" si="9"/>
        <v>0</v>
      </c>
      <c r="L130" s="167">
        <f t="shared" si="9"/>
        <v>0</v>
      </c>
      <c r="M130" s="84"/>
    </row>
    <row r="131" spans="1:13" ht="27.75" hidden="1" customHeight="1">
      <c r="A131" s="182">
        <v>2</v>
      </c>
      <c r="B131" s="178">
        <v>6</v>
      </c>
      <c r="C131" s="179">
        <v>4</v>
      </c>
      <c r="D131" s="180">
        <v>1</v>
      </c>
      <c r="E131" s="178">
        <v>1</v>
      </c>
      <c r="F131" s="213">
        <v>1</v>
      </c>
      <c r="G131" s="180" t="s">
        <v>98</v>
      </c>
      <c r="H131" s="93">
        <v>98</v>
      </c>
      <c r="I131" s="185">
        <v>0</v>
      </c>
      <c r="J131" s="185">
        <v>0</v>
      </c>
      <c r="K131" s="185">
        <v>0</v>
      </c>
      <c r="L131" s="185">
        <v>0</v>
      </c>
      <c r="M131" s="84"/>
    </row>
    <row r="132" spans="1:13" ht="27" hidden="1" customHeight="1">
      <c r="A132" s="190">
        <v>2</v>
      </c>
      <c r="B132" s="199">
        <v>6</v>
      </c>
      <c r="C132" s="200">
        <v>5</v>
      </c>
      <c r="D132" s="202"/>
      <c r="E132" s="199"/>
      <c r="F132" s="221"/>
      <c r="G132" s="202" t="s">
        <v>99</v>
      </c>
      <c r="H132" s="93">
        <v>99</v>
      </c>
      <c r="I132" s="195">
        <f t="shared" ref="I132:L134" si="10">I133</f>
        <v>0</v>
      </c>
      <c r="J132" s="222">
        <f t="shared" si="10"/>
        <v>0</v>
      </c>
      <c r="K132" s="196">
        <f t="shared" si="10"/>
        <v>0</v>
      </c>
      <c r="L132" s="195">
        <f t="shared" si="10"/>
        <v>0</v>
      </c>
      <c r="M132" s="84"/>
    </row>
    <row r="133" spans="1:13" ht="29.25" hidden="1" customHeight="1">
      <c r="A133" s="182">
        <v>2</v>
      </c>
      <c r="B133" s="178">
        <v>6</v>
      </c>
      <c r="C133" s="179">
        <v>5</v>
      </c>
      <c r="D133" s="180">
        <v>1</v>
      </c>
      <c r="E133" s="178"/>
      <c r="F133" s="213"/>
      <c r="G133" s="202" t="s">
        <v>99</v>
      </c>
      <c r="H133" s="93">
        <v>100</v>
      </c>
      <c r="I133" s="167">
        <f t="shared" si="10"/>
        <v>0</v>
      </c>
      <c r="J133" s="208">
        <f t="shared" si="10"/>
        <v>0</v>
      </c>
      <c r="K133" s="168">
        <f t="shared" si="10"/>
        <v>0</v>
      </c>
      <c r="L133" s="167">
        <f t="shared" si="10"/>
        <v>0</v>
      </c>
      <c r="M133" s="84"/>
    </row>
    <row r="134" spans="1:13" ht="25.5" hidden="1" customHeight="1">
      <c r="A134" s="182">
        <v>2</v>
      </c>
      <c r="B134" s="178">
        <v>6</v>
      </c>
      <c r="C134" s="179">
        <v>5</v>
      </c>
      <c r="D134" s="180">
        <v>1</v>
      </c>
      <c r="E134" s="178">
        <v>1</v>
      </c>
      <c r="F134" s="213"/>
      <c r="G134" s="202" t="s">
        <v>99</v>
      </c>
      <c r="H134" s="93">
        <v>101</v>
      </c>
      <c r="I134" s="167">
        <f t="shared" si="10"/>
        <v>0</v>
      </c>
      <c r="J134" s="208">
        <f t="shared" si="10"/>
        <v>0</v>
      </c>
      <c r="K134" s="168">
        <f t="shared" si="10"/>
        <v>0</v>
      </c>
      <c r="L134" s="167">
        <f t="shared" si="10"/>
        <v>0</v>
      </c>
      <c r="M134" s="84"/>
    </row>
    <row r="135" spans="1:13" ht="27.75" hidden="1" customHeight="1">
      <c r="A135" s="178">
        <v>2</v>
      </c>
      <c r="B135" s="179">
        <v>6</v>
      </c>
      <c r="C135" s="178">
        <v>5</v>
      </c>
      <c r="D135" s="178">
        <v>1</v>
      </c>
      <c r="E135" s="180">
        <v>1</v>
      </c>
      <c r="F135" s="213">
        <v>1</v>
      </c>
      <c r="G135" s="178" t="s">
        <v>100</v>
      </c>
      <c r="H135" s="93">
        <v>102</v>
      </c>
      <c r="I135" s="185">
        <v>0</v>
      </c>
      <c r="J135" s="185">
        <v>0</v>
      </c>
      <c r="K135" s="185">
        <v>0</v>
      </c>
      <c r="L135" s="185">
        <v>0</v>
      </c>
      <c r="M135" s="84"/>
    </row>
    <row r="136" spans="1:13" ht="27.75" hidden="1" customHeight="1">
      <c r="A136" s="182">
        <v>2</v>
      </c>
      <c r="B136" s="179">
        <v>6</v>
      </c>
      <c r="C136" s="178">
        <v>6</v>
      </c>
      <c r="D136" s="179"/>
      <c r="E136" s="180"/>
      <c r="F136" s="181"/>
      <c r="G136" s="99" t="s">
        <v>101</v>
      </c>
      <c r="H136" s="93">
        <v>103</v>
      </c>
      <c r="I136" s="168">
        <f t="shared" ref="I136:L138" si="11">I137</f>
        <v>0</v>
      </c>
      <c r="J136" s="167">
        <f t="shared" si="11"/>
        <v>0</v>
      </c>
      <c r="K136" s="167">
        <f t="shared" si="11"/>
        <v>0</v>
      </c>
      <c r="L136" s="167">
        <f t="shared" si="11"/>
        <v>0</v>
      </c>
      <c r="M136" s="84"/>
    </row>
    <row r="137" spans="1:13" ht="27.75" hidden="1" customHeight="1">
      <c r="A137" s="182">
        <v>2</v>
      </c>
      <c r="B137" s="179">
        <v>6</v>
      </c>
      <c r="C137" s="178">
        <v>6</v>
      </c>
      <c r="D137" s="179">
        <v>1</v>
      </c>
      <c r="E137" s="180"/>
      <c r="F137" s="181"/>
      <c r="G137" s="99" t="s">
        <v>101</v>
      </c>
      <c r="H137" s="93">
        <v>104</v>
      </c>
      <c r="I137" s="167">
        <f t="shared" si="11"/>
        <v>0</v>
      </c>
      <c r="J137" s="167">
        <f t="shared" si="11"/>
        <v>0</v>
      </c>
      <c r="K137" s="167">
        <f t="shared" si="11"/>
        <v>0</v>
      </c>
      <c r="L137" s="167">
        <f t="shared" si="11"/>
        <v>0</v>
      </c>
      <c r="M137" s="84"/>
    </row>
    <row r="138" spans="1:13" ht="27.75" hidden="1" customHeight="1">
      <c r="A138" s="182">
        <v>2</v>
      </c>
      <c r="B138" s="179">
        <v>6</v>
      </c>
      <c r="C138" s="178">
        <v>6</v>
      </c>
      <c r="D138" s="179">
        <v>1</v>
      </c>
      <c r="E138" s="180">
        <v>1</v>
      </c>
      <c r="F138" s="181"/>
      <c r="G138" s="99" t="s">
        <v>101</v>
      </c>
      <c r="H138" s="93">
        <v>105</v>
      </c>
      <c r="I138" s="167">
        <f t="shared" si="11"/>
        <v>0</v>
      </c>
      <c r="J138" s="167">
        <f t="shared" si="11"/>
        <v>0</v>
      </c>
      <c r="K138" s="167">
        <f t="shared" si="11"/>
        <v>0</v>
      </c>
      <c r="L138" s="167">
        <f t="shared" si="11"/>
        <v>0</v>
      </c>
      <c r="M138" s="84"/>
    </row>
    <row r="139" spans="1:13" ht="27.75" hidden="1" customHeight="1">
      <c r="A139" s="182">
        <v>2</v>
      </c>
      <c r="B139" s="179">
        <v>6</v>
      </c>
      <c r="C139" s="178">
        <v>6</v>
      </c>
      <c r="D139" s="179">
        <v>1</v>
      </c>
      <c r="E139" s="180">
        <v>1</v>
      </c>
      <c r="F139" s="181">
        <v>1</v>
      </c>
      <c r="G139" s="100" t="s">
        <v>101</v>
      </c>
      <c r="H139" s="93">
        <v>106</v>
      </c>
      <c r="I139" s="185">
        <v>0</v>
      </c>
      <c r="J139" s="223">
        <v>0</v>
      </c>
      <c r="K139" s="185">
        <v>0</v>
      </c>
      <c r="L139" s="185">
        <v>0</v>
      </c>
      <c r="M139" s="84"/>
    </row>
    <row r="140" spans="1:13" ht="28.5" hidden="1" customHeight="1">
      <c r="A140" s="212">
        <v>2</v>
      </c>
      <c r="B140" s="163">
        <v>7</v>
      </c>
      <c r="C140" s="163"/>
      <c r="D140" s="164"/>
      <c r="E140" s="164"/>
      <c r="F140" s="166"/>
      <c r="G140" s="165" t="s">
        <v>102</v>
      </c>
      <c r="H140" s="93">
        <v>107</v>
      </c>
      <c r="I140" s="168">
        <f>SUM(I141+I146+I154)</f>
        <v>0</v>
      </c>
      <c r="J140" s="208">
        <f>SUM(J141+J146+J154)</f>
        <v>0</v>
      </c>
      <c r="K140" s="168">
        <f>SUM(K141+K146+K154)</f>
        <v>0</v>
      </c>
      <c r="L140" s="167">
        <f>SUM(L141+L146+L154)</f>
        <v>0</v>
      </c>
      <c r="M140" s="84"/>
    </row>
    <row r="141" spans="1:13" hidden="1">
      <c r="A141" s="182">
        <v>2</v>
      </c>
      <c r="B141" s="178">
        <v>7</v>
      </c>
      <c r="C141" s="178">
        <v>1</v>
      </c>
      <c r="D141" s="179"/>
      <c r="E141" s="179"/>
      <c r="F141" s="181"/>
      <c r="G141" s="180" t="s">
        <v>103</v>
      </c>
      <c r="H141" s="93">
        <v>108</v>
      </c>
      <c r="I141" s="168">
        <f t="shared" ref="I141:L142" si="12">I142</f>
        <v>0</v>
      </c>
      <c r="J141" s="208">
        <f t="shared" si="12"/>
        <v>0</v>
      </c>
      <c r="K141" s="168">
        <f t="shared" si="12"/>
        <v>0</v>
      </c>
      <c r="L141" s="167">
        <f t="shared" si="12"/>
        <v>0</v>
      </c>
    </row>
    <row r="142" spans="1:13" ht="24" hidden="1" customHeight="1">
      <c r="A142" s="182">
        <v>2</v>
      </c>
      <c r="B142" s="178">
        <v>7</v>
      </c>
      <c r="C142" s="178">
        <v>1</v>
      </c>
      <c r="D142" s="179">
        <v>1</v>
      </c>
      <c r="E142" s="179"/>
      <c r="F142" s="181"/>
      <c r="G142" s="180" t="s">
        <v>103</v>
      </c>
      <c r="H142" s="93">
        <v>109</v>
      </c>
      <c r="I142" s="168">
        <f t="shared" si="12"/>
        <v>0</v>
      </c>
      <c r="J142" s="208">
        <f t="shared" si="12"/>
        <v>0</v>
      </c>
      <c r="K142" s="168">
        <f t="shared" si="12"/>
        <v>0</v>
      </c>
      <c r="L142" s="167">
        <f t="shared" si="12"/>
        <v>0</v>
      </c>
      <c r="M142" s="84"/>
    </row>
    <row r="143" spans="1:13" ht="28.5" hidden="1" customHeight="1">
      <c r="A143" s="182">
        <v>2</v>
      </c>
      <c r="B143" s="178">
        <v>7</v>
      </c>
      <c r="C143" s="178">
        <v>1</v>
      </c>
      <c r="D143" s="179">
        <v>1</v>
      </c>
      <c r="E143" s="179">
        <v>1</v>
      </c>
      <c r="F143" s="181"/>
      <c r="G143" s="180" t="s">
        <v>103</v>
      </c>
      <c r="H143" s="93">
        <v>110</v>
      </c>
      <c r="I143" s="168">
        <f>SUM(I144:I145)</f>
        <v>0</v>
      </c>
      <c r="J143" s="208">
        <f>SUM(J144:J145)</f>
        <v>0</v>
      </c>
      <c r="K143" s="168">
        <f>SUM(K144:K145)</f>
        <v>0</v>
      </c>
      <c r="L143" s="167">
        <f>SUM(L144:L145)</f>
        <v>0</v>
      </c>
      <c r="M143" s="84"/>
    </row>
    <row r="144" spans="1:13" ht="26.25" hidden="1" customHeight="1">
      <c r="A144" s="198">
        <v>2</v>
      </c>
      <c r="B144" s="173">
        <v>7</v>
      </c>
      <c r="C144" s="198">
        <v>1</v>
      </c>
      <c r="D144" s="178">
        <v>1</v>
      </c>
      <c r="E144" s="171">
        <v>1</v>
      </c>
      <c r="F144" s="174">
        <v>1</v>
      </c>
      <c r="G144" s="172" t="s">
        <v>104</v>
      </c>
      <c r="H144" s="93">
        <v>111</v>
      </c>
      <c r="I144" s="224">
        <v>0</v>
      </c>
      <c r="J144" s="224">
        <v>0</v>
      </c>
      <c r="K144" s="224">
        <v>0</v>
      </c>
      <c r="L144" s="224">
        <v>0</v>
      </c>
      <c r="M144" s="84"/>
    </row>
    <row r="145" spans="1:13" ht="24" hidden="1" customHeight="1">
      <c r="A145" s="178">
        <v>2</v>
      </c>
      <c r="B145" s="178">
        <v>7</v>
      </c>
      <c r="C145" s="182">
        <v>1</v>
      </c>
      <c r="D145" s="178">
        <v>1</v>
      </c>
      <c r="E145" s="179">
        <v>1</v>
      </c>
      <c r="F145" s="181">
        <v>2</v>
      </c>
      <c r="G145" s="180" t="s">
        <v>105</v>
      </c>
      <c r="H145" s="93">
        <v>112</v>
      </c>
      <c r="I145" s="184">
        <v>0</v>
      </c>
      <c r="J145" s="184">
        <v>0</v>
      </c>
      <c r="K145" s="184">
        <v>0</v>
      </c>
      <c r="L145" s="184">
        <v>0</v>
      </c>
      <c r="M145" s="84"/>
    </row>
    <row r="146" spans="1:13" ht="25.5" hidden="1" customHeight="1">
      <c r="A146" s="190">
        <v>2</v>
      </c>
      <c r="B146" s="191">
        <v>7</v>
      </c>
      <c r="C146" s="190">
        <v>2</v>
      </c>
      <c r="D146" s="191"/>
      <c r="E146" s="192"/>
      <c r="F146" s="194"/>
      <c r="G146" s="193" t="s">
        <v>106</v>
      </c>
      <c r="H146" s="93">
        <v>113</v>
      </c>
      <c r="I146" s="176">
        <f t="shared" ref="I146:L147" si="13">I147</f>
        <v>0</v>
      </c>
      <c r="J146" s="211">
        <f t="shared" si="13"/>
        <v>0</v>
      </c>
      <c r="K146" s="176">
        <f t="shared" si="13"/>
        <v>0</v>
      </c>
      <c r="L146" s="177">
        <f t="shared" si="13"/>
        <v>0</v>
      </c>
      <c r="M146" s="84"/>
    </row>
    <row r="147" spans="1:13" ht="25.5" hidden="1" customHeight="1">
      <c r="A147" s="182">
        <v>2</v>
      </c>
      <c r="B147" s="178">
        <v>7</v>
      </c>
      <c r="C147" s="182">
        <v>2</v>
      </c>
      <c r="D147" s="178">
        <v>1</v>
      </c>
      <c r="E147" s="179"/>
      <c r="F147" s="181"/>
      <c r="G147" s="180" t="s">
        <v>107</v>
      </c>
      <c r="H147" s="93">
        <v>114</v>
      </c>
      <c r="I147" s="168">
        <f t="shared" si="13"/>
        <v>0</v>
      </c>
      <c r="J147" s="208">
        <f t="shared" si="13"/>
        <v>0</v>
      </c>
      <c r="K147" s="168">
        <f t="shared" si="13"/>
        <v>0</v>
      </c>
      <c r="L147" s="167">
        <f t="shared" si="13"/>
        <v>0</v>
      </c>
      <c r="M147" s="84"/>
    </row>
    <row r="148" spans="1:13" ht="25.5" hidden="1" customHeight="1">
      <c r="A148" s="182">
        <v>2</v>
      </c>
      <c r="B148" s="178">
        <v>7</v>
      </c>
      <c r="C148" s="182">
        <v>2</v>
      </c>
      <c r="D148" s="178">
        <v>1</v>
      </c>
      <c r="E148" s="179">
        <v>1</v>
      </c>
      <c r="F148" s="181"/>
      <c r="G148" s="180" t="s">
        <v>107</v>
      </c>
      <c r="H148" s="93">
        <v>115</v>
      </c>
      <c r="I148" s="168">
        <f>SUM(I149:I150)</f>
        <v>0</v>
      </c>
      <c r="J148" s="208">
        <f>SUM(J149:J150)</f>
        <v>0</v>
      </c>
      <c r="K148" s="168">
        <f>SUM(K149:K150)</f>
        <v>0</v>
      </c>
      <c r="L148" s="167">
        <f>SUM(L149:L150)</f>
        <v>0</v>
      </c>
      <c r="M148" s="84"/>
    </row>
    <row r="149" spans="1:13" ht="23.25" hidden="1" customHeight="1">
      <c r="A149" s="182">
        <v>2</v>
      </c>
      <c r="B149" s="178">
        <v>7</v>
      </c>
      <c r="C149" s="182">
        <v>2</v>
      </c>
      <c r="D149" s="178">
        <v>1</v>
      </c>
      <c r="E149" s="179">
        <v>1</v>
      </c>
      <c r="F149" s="181">
        <v>1</v>
      </c>
      <c r="G149" s="180" t="s">
        <v>108</v>
      </c>
      <c r="H149" s="93">
        <v>116</v>
      </c>
      <c r="I149" s="184">
        <v>0</v>
      </c>
      <c r="J149" s="184">
        <v>0</v>
      </c>
      <c r="K149" s="184">
        <v>0</v>
      </c>
      <c r="L149" s="184">
        <v>0</v>
      </c>
      <c r="M149" s="84"/>
    </row>
    <row r="150" spans="1:13" ht="26.25" hidden="1" customHeight="1">
      <c r="A150" s="182">
        <v>2</v>
      </c>
      <c r="B150" s="178">
        <v>7</v>
      </c>
      <c r="C150" s="182">
        <v>2</v>
      </c>
      <c r="D150" s="178">
        <v>1</v>
      </c>
      <c r="E150" s="179">
        <v>1</v>
      </c>
      <c r="F150" s="181">
        <v>2</v>
      </c>
      <c r="G150" s="180" t="s">
        <v>109</v>
      </c>
      <c r="H150" s="93">
        <v>117</v>
      </c>
      <c r="I150" s="184">
        <v>0</v>
      </c>
      <c r="J150" s="184">
        <v>0</v>
      </c>
      <c r="K150" s="184">
        <v>0</v>
      </c>
      <c r="L150" s="184">
        <v>0</v>
      </c>
      <c r="M150" s="84"/>
    </row>
    <row r="151" spans="1:13" ht="27.75" hidden="1" customHeight="1">
      <c r="A151" s="182">
        <v>2</v>
      </c>
      <c r="B151" s="178">
        <v>7</v>
      </c>
      <c r="C151" s="182">
        <v>2</v>
      </c>
      <c r="D151" s="178">
        <v>2</v>
      </c>
      <c r="E151" s="179"/>
      <c r="F151" s="181"/>
      <c r="G151" s="180" t="s">
        <v>110</v>
      </c>
      <c r="H151" s="93">
        <v>118</v>
      </c>
      <c r="I151" s="168">
        <f>I152</f>
        <v>0</v>
      </c>
      <c r="J151" s="168">
        <f>J152</f>
        <v>0</v>
      </c>
      <c r="K151" s="168">
        <f>K152</f>
        <v>0</v>
      </c>
      <c r="L151" s="168">
        <f>L152</f>
        <v>0</v>
      </c>
      <c r="M151" s="84"/>
    </row>
    <row r="152" spans="1:13" ht="24.75" hidden="1" customHeight="1">
      <c r="A152" s="182">
        <v>2</v>
      </c>
      <c r="B152" s="178">
        <v>7</v>
      </c>
      <c r="C152" s="182">
        <v>2</v>
      </c>
      <c r="D152" s="178">
        <v>2</v>
      </c>
      <c r="E152" s="179">
        <v>1</v>
      </c>
      <c r="F152" s="181"/>
      <c r="G152" s="180" t="s">
        <v>110</v>
      </c>
      <c r="H152" s="93">
        <v>119</v>
      </c>
      <c r="I152" s="168">
        <f>SUM(I153)</f>
        <v>0</v>
      </c>
      <c r="J152" s="168">
        <f>SUM(J153)</f>
        <v>0</v>
      </c>
      <c r="K152" s="168">
        <f>SUM(K153)</f>
        <v>0</v>
      </c>
      <c r="L152" s="168">
        <f>SUM(L153)</f>
        <v>0</v>
      </c>
      <c r="M152" s="84"/>
    </row>
    <row r="153" spans="1:13" ht="27" hidden="1" customHeight="1">
      <c r="A153" s="182">
        <v>2</v>
      </c>
      <c r="B153" s="178">
        <v>7</v>
      </c>
      <c r="C153" s="182">
        <v>2</v>
      </c>
      <c r="D153" s="178">
        <v>2</v>
      </c>
      <c r="E153" s="179">
        <v>1</v>
      </c>
      <c r="F153" s="181">
        <v>1</v>
      </c>
      <c r="G153" s="180" t="s">
        <v>110</v>
      </c>
      <c r="H153" s="93">
        <v>120</v>
      </c>
      <c r="I153" s="184">
        <v>0</v>
      </c>
      <c r="J153" s="184">
        <v>0</v>
      </c>
      <c r="K153" s="184">
        <v>0</v>
      </c>
      <c r="L153" s="184">
        <v>0</v>
      </c>
      <c r="M153" s="84"/>
    </row>
    <row r="154" spans="1:13" hidden="1">
      <c r="A154" s="182">
        <v>2</v>
      </c>
      <c r="B154" s="178">
        <v>7</v>
      </c>
      <c r="C154" s="182">
        <v>3</v>
      </c>
      <c r="D154" s="178"/>
      <c r="E154" s="179"/>
      <c r="F154" s="181"/>
      <c r="G154" s="180" t="s">
        <v>111</v>
      </c>
      <c r="H154" s="93">
        <v>121</v>
      </c>
      <c r="I154" s="168">
        <f t="shared" ref="I154:L155" si="14">I155</f>
        <v>0</v>
      </c>
      <c r="J154" s="208">
        <f t="shared" si="14"/>
        <v>0</v>
      </c>
      <c r="K154" s="168">
        <f t="shared" si="14"/>
        <v>0</v>
      </c>
      <c r="L154" s="167">
        <f t="shared" si="14"/>
        <v>0</v>
      </c>
    </row>
    <row r="155" spans="1:13" hidden="1">
      <c r="A155" s="190">
        <v>2</v>
      </c>
      <c r="B155" s="199">
        <v>7</v>
      </c>
      <c r="C155" s="225">
        <v>3</v>
      </c>
      <c r="D155" s="199">
        <v>1</v>
      </c>
      <c r="E155" s="200"/>
      <c r="F155" s="201"/>
      <c r="G155" s="202" t="s">
        <v>111</v>
      </c>
      <c r="H155" s="93">
        <v>122</v>
      </c>
      <c r="I155" s="196">
        <f t="shared" si="14"/>
        <v>0</v>
      </c>
      <c r="J155" s="222">
        <f t="shared" si="14"/>
        <v>0</v>
      </c>
      <c r="K155" s="196">
        <f t="shared" si="14"/>
        <v>0</v>
      </c>
      <c r="L155" s="195">
        <f t="shared" si="14"/>
        <v>0</v>
      </c>
    </row>
    <row r="156" spans="1:13" hidden="1">
      <c r="A156" s="182">
        <v>2</v>
      </c>
      <c r="B156" s="178">
        <v>7</v>
      </c>
      <c r="C156" s="182">
        <v>3</v>
      </c>
      <c r="D156" s="178">
        <v>1</v>
      </c>
      <c r="E156" s="179">
        <v>1</v>
      </c>
      <c r="F156" s="181"/>
      <c r="G156" s="180" t="s">
        <v>111</v>
      </c>
      <c r="H156" s="93">
        <v>123</v>
      </c>
      <c r="I156" s="168">
        <f>SUM(I157:I158)</f>
        <v>0</v>
      </c>
      <c r="J156" s="208">
        <f>SUM(J157:J158)</f>
        <v>0</v>
      </c>
      <c r="K156" s="168">
        <f>SUM(K157:K158)</f>
        <v>0</v>
      </c>
      <c r="L156" s="167">
        <f>SUM(L157:L158)</f>
        <v>0</v>
      </c>
    </row>
    <row r="157" spans="1:13" hidden="1">
      <c r="A157" s="198">
        <v>2</v>
      </c>
      <c r="B157" s="173">
        <v>7</v>
      </c>
      <c r="C157" s="198">
        <v>3</v>
      </c>
      <c r="D157" s="173">
        <v>1</v>
      </c>
      <c r="E157" s="171">
        <v>1</v>
      </c>
      <c r="F157" s="174">
        <v>1</v>
      </c>
      <c r="G157" s="172" t="s">
        <v>112</v>
      </c>
      <c r="H157" s="93">
        <v>124</v>
      </c>
      <c r="I157" s="224">
        <v>0</v>
      </c>
      <c r="J157" s="224">
        <v>0</v>
      </c>
      <c r="K157" s="224">
        <v>0</v>
      </c>
      <c r="L157" s="224">
        <v>0</v>
      </c>
    </row>
    <row r="158" spans="1:13" ht="25.5" hidden="1" customHeight="1">
      <c r="A158" s="182">
        <v>2</v>
      </c>
      <c r="B158" s="178">
        <v>7</v>
      </c>
      <c r="C158" s="182">
        <v>3</v>
      </c>
      <c r="D158" s="178">
        <v>1</v>
      </c>
      <c r="E158" s="179">
        <v>1</v>
      </c>
      <c r="F158" s="181">
        <v>2</v>
      </c>
      <c r="G158" s="180" t="s">
        <v>113</v>
      </c>
      <c r="H158" s="93">
        <v>125</v>
      </c>
      <c r="I158" s="184">
        <v>0</v>
      </c>
      <c r="J158" s="185">
        <v>0</v>
      </c>
      <c r="K158" s="185">
        <v>0</v>
      </c>
      <c r="L158" s="185">
        <v>0</v>
      </c>
      <c r="M158" s="84"/>
    </row>
    <row r="159" spans="1:13" ht="24" hidden="1" customHeight="1">
      <c r="A159" s="212">
        <v>2</v>
      </c>
      <c r="B159" s="212">
        <v>8</v>
      </c>
      <c r="C159" s="163"/>
      <c r="D159" s="187"/>
      <c r="E159" s="170"/>
      <c r="F159" s="226"/>
      <c r="G159" s="175" t="s">
        <v>114</v>
      </c>
      <c r="H159" s="93">
        <v>126</v>
      </c>
      <c r="I159" s="189">
        <f>I160</f>
        <v>0</v>
      </c>
      <c r="J159" s="210">
        <f>J160</f>
        <v>0</v>
      </c>
      <c r="K159" s="189">
        <f>K160</f>
        <v>0</v>
      </c>
      <c r="L159" s="188">
        <f>L160</f>
        <v>0</v>
      </c>
      <c r="M159" s="84"/>
    </row>
    <row r="160" spans="1:13" ht="21.75" hidden="1" customHeight="1">
      <c r="A160" s="190">
        <v>2</v>
      </c>
      <c r="B160" s="190">
        <v>8</v>
      </c>
      <c r="C160" s="190">
        <v>1</v>
      </c>
      <c r="D160" s="191"/>
      <c r="E160" s="192"/>
      <c r="F160" s="194"/>
      <c r="G160" s="172" t="s">
        <v>114</v>
      </c>
      <c r="H160" s="93">
        <v>127</v>
      </c>
      <c r="I160" s="189">
        <f>I161+I166</f>
        <v>0</v>
      </c>
      <c r="J160" s="210">
        <f>J161+J166</f>
        <v>0</v>
      </c>
      <c r="K160" s="189">
        <f>K161+K166</f>
        <v>0</v>
      </c>
      <c r="L160" s="188">
        <f>L161+L166</f>
        <v>0</v>
      </c>
      <c r="M160" s="84"/>
    </row>
    <row r="161" spans="1:13" ht="27" hidden="1" customHeight="1">
      <c r="A161" s="182">
        <v>2</v>
      </c>
      <c r="B161" s="178">
        <v>8</v>
      </c>
      <c r="C161" s="180">
        <v>1</v>
      </c>
      <c r="D161" s="178">
        <v>1</v>
      </c>
      <c r="E161" s="179"/>
      <c r="F161" s="181"/>
      <c r="G161" s="180" t="s">
        <v>115</v>
      </c>
      <c r="H161" s="93">
        <v>128</v>
      </c>
      <c r="I161" s="168">
        <f>I162</f>
        <v>0</v>
      </c>
      <c r="J161" s="208">
        <f>J162</f>
        <v>0</v>
      </c>
      <c r="K161" s="168">
        <f>K162</f>
        <v>0</v>
      </c>
      <c r="L161" s="167">
        <f>L162</f>
        <v>0</v>
      </c>
      <c r="M161" s="84"/>
    </row>
    <row r="162" spans="1:13" ht="23.25" hidden="1" customHeight="1">
      <c r="A162" s="182">
        <v>2</v>
      </c>
      <c r="B162" s="178">
        <v>8</v>
      </c>
      <c r="C162" s="172">
        <v>1</v>
      </c>
      <c r="D162" s="173">
        <v>1</v>
      </c>
      <c r="E162" s="171">
        <v>1</v>
      </c>
      <c r="F162" s="174"/>
      <c r="G162" s="180" t="s">
        <v>115</v>
      </c>
      <c r="H162" s="93">
        <v>129</v>
      </c>
      <c r="I162" s="189">
        <f>SUM(I163:I165)</f>
        <v>0</v>
      </c>
      <c r="J162" s="189">
        <f>SUM(J163:J165)</f>
        <v>0</v>
      </c>
      <c r="K162" s="189">
        <f>SUM(K163:K165)</f>
        <v>0</v>
      </c>
      <c r="L162" s="189">
        <f>SUM(L163:L165)</f>
        <v>0</v>
      </c>
      <c r="M162" s="84"/>
    </row>
    <row r="163" spans="1:13" ht="23.25" hidden="1" customHeight="1">
      <c r="A163" s="178">
        <v>2</v>
      </c>
      <c r="B163" s="173">
        <v>8</v>
      </c>
      <c r="C163" s="180">
        <v>1</v>
      </c>
      <c r="D163" s="178">
        <v>1</v>
      </c>
      <c r="E163" s="179">
        <v>1</v>
      </c>
      <c r="F163" s="181">
        <v>1</v>
      </c>
      <c r="G163" s="180" t="s">
        <v>116</v>
      </c>
      <c r="H163" s="93">
        <v>130</v>
      </c>
      <c r="I163" s="184">
        <v>0</v>
      </c>
      <c r="J163" s="184">
        <v>0</v>
      </c>
      <c r="K163" s="184">
        <v>0</v>
      </c>
      <c r="L163" s="184">
        <v>0</v>
      </c>
      <c r="M163" s="84"/>
    </row>
    <row r="164" spans="1:13" ht="27" hidden="1" customHeight="1">
      <c r="A164" s="190">
        <v>2</v>
      </c>
      <c r="B164" s="199">
        <v>8</v>
      </c>
      <c r="C164" s="202">
        <v>1</v>
      </c>
      <c r="D164" s="199">
        <v>1</v>
      </c>
      <c r="E164" s="200">
        <v>1</v>
      </c>
      <c r="F164" s="201">
        <v>2</v>
      </c>
      <c r="G164" s="202" t="s">
        <v>117</v>
      </c>
      <c r="H164" s="93">
        <v>131</v>
      </c>
      <c r="I164" s="227">
        <v>0</v>
      </c>
      <c r="J164" s="227">
        <v>0</v>
      </c>
      <c r="K164" s="227">
        <v>0</v>
      </c>
      <c r="L164" s="227">
        <v>0</v>
      </c>
      <c r="M164" s="84"/>
    </row>
    <row r="165" spans="1:13" hidden="1">
      <c r="A165" s="190">
        <v>2</v>
      </c>
      <c r="B165" s="199">
        <v>8</v>
      </c>
      <c r="C165" s="202">
        <v>1</v>
      </c>
      <c r="D165" s="199">
        <v>1</v>
      </c>
      <c r="E165" s="200">
        <v>1</v>
      </c>
      <c r="F165" s="201">
        <v>3</v>
      </c>
      <c r="G165" s="202" t="s">
        <v>118</v>
      </c>
      <c r="H165" s="93">
        <v>132</v>
      </c>
      <c r="I165" s="227">
        <v>0</v>
      </c>
      <c r="J165" s="228">
        <v>0</v>
      </c>
      <c r="K165" s="227">
        <v>0</v>
      </c>
      <c r="L165" s="203">
        <v>0</v>
      </c>
    </row>
    <row r="166" spans="1:13" ht="23.25" hidden="1" customHeight="1">
      <c r="A166" s="182">
        <v>2</v>
      </c>
      <c r="B166" s="178">
        <v>8</v>
      </c>
      <c r="C166" s="180">
        <v>1</v>
      </c>
      <c r="D166" s="178">
        <v>2</v>
      </c>
      <c r="E166" s="179"/>
      <c r="F166" s="181"/>
      <c r="G166" s="180" t="s">
        <v>119</v>
      </c>
      <c r="H166" s="93">
        <v>133</v>
      </c>
      <c r="I166" s="168">
        <f t="shared" ref="I166:L167" si="15">I167</f>
        <v>0</v>
      </c>
      <c r="J166" s="208">
        <f t="shared" si="15"/>
        <v>0</v>
      </c>
      <c r="K166" s="168">
        <f t="shared" si="15"/>
        <v>0</v>
      </c>
      <c r="L166" s="167">
        <f t="shared" si="15"/>
        <v>0</v>
      </c>
      <c r="M166" s="84"/>
    </row>
    <row r="167" spans="1:13" hidden="1">
      <c r="A167" s="182">
        <v>2</v>
      </c>
      <c r="B167" s="178">
        <v>8</v>
      </c>
      <c r="C167" s="180">
        <v>1</v>
      </c>
      <c r="D167" s="178">
        <v>2</v>
      </c>
      <c r="E167" s="179">
        <v>1</v>
      </c>
      <c r="F167" s="181"/>
      <c r="G167" s="180" t="s">
        <v>119</v>
      </c>
      <c r="H167" s="93">
        <v>134</v>
      </c>
      <c r="I167" s="168">
        <f t="shared" si="15"/>
        <v>0</v>
      </c>
      <c r="J167" s="208">
        <f t="shared" si="15"/>
        <v>0</v>
      </c>
      <c r="K167" s="168">
        <f t="shared" si="15"/>
        <v>0</v>
      </c>
      <c r="L167" s="167">
        <f t="shared" si="15"/>
        <v>0</v>
      </c>
    </row>
    <row r="168" spans="1:13" hidden="1">
      <c r="A168" s="190">
        <v>2</v>
      </c>
      <c r="B168" s="191">
        <v>8</v>
      </c>
      <c r="C168" s="193">
        <v>1</v>
      </c>
      <c r="D168" s="191">
        <v>2</v>
      </c>
      <c r="E168" s="192">
        <v>1</v>
      </c>
      <c r="F168" s="194">
        <v>1</v>
      </c>
      <c r="G168" s="180" t="s">
        <v>119</v>
      </c>
      <c r="H168" s="93">
        <v>135</v>
      </c>
      <c r="I168" s="229">
        <v>0</v>
      </c>
      <c r="J168" s="185">
        <v>0</v>
      </c>
      <c r="K168" s="185">
        <v>0</v>
      </c>
      <c r="L168" s="185">
        <v>0</v>
      </c>
    </row>
    <row r="169" spans="1:13" ht="93" hidden="1" customHeight="1">
      <c r="A169" s="212">
        <v>2</v>
      </c>
      <c r="B169" s="163">
        <v>9</v>
      </c>
      <c r="C169" s="165"/>
      <c r="D169" s="163"/>
      <c r="E169" s="164"/>
      <c r="F169" s="166"/>
      <c r="G169" s="165" t="s">
        <v>412</v>
      </c>
      <c r="H169" s="93">
        <v>136</v>
      </c>
      <c r="I169" s="168">
        <f>I170+I174</f>
        <v>0</v>
      </c>
      <c r="J169" s="208">
        <f>J170+J174</f>
        <v>0</v>
      </c>
      <c r="K169" s="168">
        <f>K170+K174</f>
        <v>0</v>
      </c>
      <c r="L169" s="167">
        <f>L170+L174</f>
        <v>0</v>
      </c>
      <c r="M169" s="84"/>
    </row>
    <row r="170" spans="1:13" s="193" customFormat="1" ht="39" hidden="1" customHeight="1">
      <c r="A170" s="182">
        <v>2</v>
      </c>
      <c r="B170" s="178">
        <v>9</v>
      </c>
      <c r="C170" s="180">
        <v>1</v>
      </c>
      <c r="D170" s="178"/>
      <c r="E170" s="179"/>
      <c r="F170" s="181"/>
      <c r="G170" s="180" t="s">
        <v>120</v>
      </c>
      <c r="H170" s="93">
        <v>137</v>
      </c>
      <c r="I170" s="168">
        <f t="shared" ref="I170:L172" si="16">I171</f>
        <v>0</v>
      </c>
      <c r="J170" s="208">
        <f t="shared" si="16"/>
        <v>0</v>
      </c>
      <c r="K170" s="168">
        <f t="shared" si="16"/>
        <v>0</v>
      </c>
      <c r="L170" s="167">
        <f t="shared" si="16"/>
        <v>0</v>
      </c>
    </row>
    <row r="171" spans="1:13" ht="42.75" hidden="1" customHeight="1">
      <c r="A171" s="198">
        <v>2</v>
      </c>
      <c r="B171" s="173">
        <v>9</v>
      </c>
      <c r="C171" s="172">
        <v>1</v>
      </c>
      <c r="D171" s="173">
        <v>1</v>
      </c>
      <c r="E171" s="171"/>
      <c r="F171" s="174"/>
      <c r="G171" s="180" t="s">
        <v>120</v>
      </c>
      <c r="H171" s="93">
        <v>138</v>
      </c>
      <c r="I171" s="189">
        <f t="shared" si="16"/>
        <v>0</v>
      </c>
      <c r="J171" s="210">
        <f t="shared" si="16"/>
        <v>0</v>
      </c>
      <c r="K171" s="189">
        <f t="shared" si="16"/>
        <v>0</v>
      </c>
      <c r="L171" s="188">
        <f t="shared" si="16"/>
        <v>0</v>
      </c>
      <c r="M171" s="84"/>
    </row>
    <row r="172" spans="1:13" ht="38.25" hidden="1" customHeight="1">
      <c r="A172" s="182">
        <v>2</v>
      </c>
      <c r="B172" s="178">
        <v>9</v>
      </c>
      <c r="C172" s="182">
        <v>1</v>
      </c>
      <c r="D172" s="178">
        <v>1</v>
      </c>
      <c r="E172" s="179">
        <v>1</v>
      </c>
      <c r="F172" s="181"/>
      <c r="G172" s="180" t="s">
        <v>120</v>
      </c>
      <c r="H172" s="93">
        <v>139</v>
      </c>
      <c r="I172" s="168">
        <f t="shared" si="16"/>
        <v>0</v>
      </c>
      <c r="J172" s="208">
        <f t="shared" si="16"/>
        <v>0</v>
      </c>
      <c r="K172" s="168">
        <f t="shared" si="16"/>
        <v>0</v>
      </c>
      <c r="L172" s="167">
        <f t="shared" si="16"/>
        <v>0</v>
      </c>
      <c r="M172" s="84"/>
    </row>
    <row r="173" spans="1:13" ht="38.25" hidden="1" customHeight="1">
      <c r="A173" s="198">
        <v>2</v>
      </c>
      <c r="B173" s="173">
        <v>9</v>
      </c>
      <c r="C173" s="173">
        <v>1</v>
      </c>
      <c r="D173" s="173">
        <v>1</v>
      </c>
      <c r="E173" s="171">
        <v>1</v>
      </c>
      <c r="F173" s="174">
        <v>1</v>
      </c>
      <c r="G173" s="180" t="s">
        <v>120</v>
      </c>
      <c r="H173" s="93">
        <v>140</v>
      </c>
      <c r="I173" s="224">
        <v>0</v>
      </c>
      <c r="J173" s="224">
        <v>0</v>
      </c>
      <c r="K173" s="224">
        <v>0</v>
      </c>
      <c r="L173" s="224">
        <v>0</v>
      </c>
      <c r="M173" s="84"/>
    </row>
    <row r="174" spans="1:13" ht="90.75" hidden="1" customHeight="1">
      <c r="A174" s="182">
        <v>2</v>
      </c>
      <c r="B174" s="178">
        <v>9</v>
      </c>
      <c r="C174" s="178">
        <v>2</v>
      </c>
      <c r="D174" s="178"/>
      <c r="E174" s="179"/>
      <c r="F174" s="181"/>
      <c r="G174" s="180" t="s">
        <v>412</v>
      </c>
      <c r="H174" s="93">
        <v>141</v>
      </c>
      <c r="I174" s="168">
        <f>SUM(I175+I180)</f>
        <v>0</v>
      </c>
      <c r="J174" s="168">
        <f>SUM(J175+J180)</f>
        <v>0</v>
      </c>
      <c r="K174" s="168">
        <f>SUM(K175+K180)</f>
        <v>0</v>
      </c>
      <c r="L174" s="168">
        <f>SUM(L175+L180)</f>
        <v>0</v>
      </c>
      <c r="M174" s="84"/>
    </row>
    <row r="175" spans="1:13" ht="91.5" hidden="1" customHeight="1">
      <c r="A175" s="182">
        <v>2</v>
      </c>
      <c r="B175" s="178">
        <v>9</v>
      </c>
      <c r="C175" s="178">
        <v>2</v>
      </c>
      <c r="D175" s="173">
        <v>1</v>
      </c>
      <c r="E175" s="171"/>
      <c r="F175" s="174"/>
      <c r="G175" s="180" t="s">
        <v>413</v>
      </c>
      <c r="H175" s="93">
        <v>142</v>
      </c>
      <c r="I175" s="189">
        <f>I176</f>
        <v>0</v>
      </c>
      <c r="J175" s="210">
        <f>J176</f>
        <v>0</v>
      </c>
      <c r="K175" s="189">
        <f>K176</f>
        <v>0</v>
      </c>
      <c r="L175" s="188">
        <f>L176</f>
        <v>0</v>
      </c>
      <c r="M175" s="84"/>
    </row>
    <row r="176" spans="1:13" ht="93" hidden="1" customHeight="1">
      <c r="A176" s="198">
        <v>2</v>
      </c>
      <c r="B176" s="173">
        <v>9</v>
      </c>
      <c r="C176" s="173">
        <v>2</v>
      </c>
      <c r="D176" s="178">
        <v>1</v>
      </c>
      <c r="E176" s="179">
        <v>1</v>
      </c>
      <c r="F176" s="181"/>
      <c r="G176" s="180" t="s">
        <v>413</v>
      </c>
      <c r="H176" s="93">
        <v>143</v>
      </c>
      <c r="I176" s="168">
        <f>SUM(I177:I179)</f>
        <v>0</v>
      </c>
      <c r="J176" s="208">
        <f>SUM(J177:J179)</f>
        <v>0</v>
      </c>
      <c r="K176" s="168">
        <f>SUM(K177:K179)</f>
        <v>0</v>
      </c>
      <c r="L176" s="167">
        <f>SUM(L177:L179)</f>
        <v>0</v>
      </c>
      <c r="M176" s="84"/>
    </row>
    <row r="177" spans="1:13" ht="105" hidden="1" customHeight="1">
      <c r="A177" s="190">
        <v>2</v>
      </c>
      <c r="B177" s="199">
        <v>9</v>
      </c>
      <c r="C177" s="199">
        <v>2</v>
      </c>
      <c r="D177" s="199">
        <v>1</v>
      </c>
      <c r="E177" s="200">
        <v>1</v>
      </c>
      <c r="F177" s="201">
        <v>1</v>
      </c>
      <c r="G177" s="180" t="s">
        <v>414</v>
      </c>
      <c r="H177" s="93">
        <v>144</v>
      </c>
      <c r="I177" s="227">
        <v>0</v>
      </c>
      <c r="J177" s="183">
        <v>0</v>
      </c>
      <c r="K177" s="183">
        <v>0</v>
      </c>
      <c r="L177" s="183">
        <v>0</v>
      </c>
      <c r="M177" s="84"/>
    </row>
    <row r="178" spans="1:13" ht="107.25" hidden="1" customHeight="1">
      <c r="A178" s="182">
        <v>2</v>
      </c>
      <c r="B178" s="178">
        <v>9</v>
      </c>
      <c r="C178" s="178">
        <v>2</v>
      </c>
      <c r="D178" s="178">
        <v>1</v>
      </c>
      <c r="E178" s="179">
        <v>1</v>
      </c>
      <c r="F178" s="181">
        <v>2</v>
      </c>
      <c r="G178" s="180" t="s">
        <v>415</v>
      </c>
      <c r="H178" s="93">
        <v>145</v>
      </c>
      <c r="I178" s="184">
        <v>0</v>
      </c>
      <c r="J178" s="230">
        <v>0</v>
      </c>
      <c r="K178" s="230">
        <v>0</v>
      </c>
      <c r="L178" s="230">
        <v>0</v>
      </c>
      <c r="M178" s="84"/>
    </row>
    <row r="179" spans="1:13" ht="104.25" hidden="1" customHeight="1">
      <c r="A179" s="182">
        <v>2</v>
      </c>
      <c r="B179" s="178">
        <v>9</v>
      </c>
      <c r="C179" s="178">
        <v>2</v>
      </c>
      <c r="D179" s="178">
        <v>1</v>
      </c>
      <c r="E179" s="179">
        <v>1</v>
      </c>
      <c r="F179" s="181">
        <v>3</v>
      </c>
      <c r="G179" s="180" t="s">
        <v>416</v>
      </c>
      <c r="H179" s="93">
        <v>146</v>
      </c>
      <c r="I179" s="184">
        <v>0</v>
      </c>
      <c r="J179" s="184">
        <v>0</v>
      </c>
      <c r="K179" s="184">
        <v>0</v>
      </c>
      <c r="L179" s="184">
        <v>0</v>
      </c>
      <c r="M179" s="84"/>
    </row>
    <row r="180" spans="1:13" ht="92.25" hidden="1" customHeight="1">
      <c r="A180" s="231">
        <v>2</v>
      </c>
      <c r="B180" s="231">
        <v>9</v>
      </c>
      <c r="C180" s="231">
        <v>2</v>
      </c>
      <c r="D180" s="231">
        <v>2</v>
      </c>
      <c r="E180" s="231"/>
      <c r="F180" s="231"/>
      <c r="G180" s="180" t="s">
        <v>417</v>
      </c>
      <c r="H180" s="93">
        <v>147</v>
      </c>
      <c r="I180" s="168">
        <f>I181</f>
        <v>0</v>
      </c>
      <c r="J180" s="208">
        <f>J181</f>
        <v>0</v>
      </c>
      <c r="K180" s="168">
        <f>K181</f>
        <v>0</v>
      </c>
      <c r="L180" s="167">
        <f>L181</f>
        <v>0</v>
      </c>
      <c r="M180" s="84"/>
    </row>
    <row r="181" spans="1:13" ht="91.5" hidden="1" customHeight="1">
      <c r="A181" s="182">
        <v>2</v>
      </c>
      <c r="B181" s="178">
        <v>9</v>
      </c>
      <c r="C181" s="178">
        <v>2</v>
      </c>
      <c r="D181" s="178">
        <v>2</v>
      </c>
      <c r="E181" s="179">
        <v>1</v>
      </c>
      <c r="F181" s="181"/>
      <c r="G181" s="180" t="s">
        <v>417</v>
      </c>
      <c r="H181" s="93">
        <v>148</v>
      </c>
      <c r="I181" s="189">
        <f>SUM(I182:I184)</f>
        <v>0</v>
      </c>
      <c r="J181" s="189">
        <f>SUM(J182:J184)</f>
        <v>0</v>
      </c>
      <c r="K181" s="189">
        <f>SUM(K182:K184)</f>
        <v>0</v>
      </c>
      <c r="L181" s="189">
        <f>SUM(L182:L184)</f>
        <v>0</v>
      </c>
      <c r="M181" s="84"/>
    </row>
    <row r="182" spans="1:13" ht="105" hidden="1" customHeight="1">
      <c r="A182" s="182">
        <v>2</v>
      </c>
      <c r="B182" s="178">
        <v>9</v>
      </c>
      <c r="C182" s="178">
        <v>2</v>
      </c>
      <c r="D182" s="178">
        <v>2</v>
      </c>
      <c r="E182" s="178">
        <v>1</v>
      </c>
      <c r="F182" s="181">
        <v>1</v>
      </c>
      <c r="G182" s="180" t="s">
        <v>418</v>
      </c>
      <c r="H182" s="93">
        <v>149</v>
      </c>
      <c r="I182" s="184">
        <v>0</v>
      </c>
      <c r="J182" s="183">
        <v>0</v>
      </c>
      <c r="K182" s="183">
        <v>0</v>
      </c>
      <c r="L182" s="183">
        <v>0</v>
      </c>
      <c r="M182" s="84"/>
    </row>
    <row r="183" spans="1:13" ht="105" hidden="1" customHeight="1">
      <c r="A183" s="191">
        <v>2</v>
      </c>
      <c r="B183" s="193">
        <v>9</v>
      </c>
      <c r="C183" s="191">
        <v>2</v>
      </c>
      <c r="D183" s="192">
        <v>2</v>
      </c>
      <c r="E183" s="192">
        <v>1</v>
      </c>
      <c r="F183" s="194">
        <v>2</v>
      </c>
      <c r="G183" s="180" t="s">
        <v>419</v>
      </c>
      <c r="H183" s="93">
        <v>150</v>
      </c>
      <c r="I183" s="183">
        <v>0</v>
      </c>
      <c r="J183" s="185">
        <v>0</v>
      </c>
      <c r="K183" s="185">
        <v>0</v>
      </c>
      <c r="L183" s="185">
        <v>0</v>
      </c>
      <c r="M183" s="84"/>
    </row>
    <row r="184" spans="1:13" ht="104.25" hidden="1" customHeight="1">
      <c r="A184" s="178">
        <v>2</v>
      </c>
      <c r="B184" s="202">
        <v>9</v>
      </c>
      <c r="C184" s="199">
        <v>2</v>
      </c>
      <c r="D184" s="200">
        <v>2</v>
      </c>
      <c r="E184" s="200">
        <v>1</v>
      </c>
      <c r="F184" s="201">
        <v>3</v>
      </c>
      <c r="G184" s="180" t="s">
        <v>420</v>
      </c>
      <c r="H184" s="93">
        <v>151</v>
      </c>
      <c r="I184" s="230">
        <v>0</v>
      </c>
      <c r="J184" s="230">
        <v>0</v>
      </c>
      <c r="K184" s="230">
        <v>0</v>
      </c>
      <c r="L184" s="230">
        <v>0</v>
      </c>
      <c r="M184" s="84"/>
    </row>
    <row r="185" spans="1:13" ht="76.5" hidden="1" customHeight="1">
      <c r="A185" s="163">
        <v>3</v>
      </c>
      <c r="B185" s="165"/>
      <c r="C185" s="163"/>
      <c r="D185" s="164"/>
      <c r="E185" s="164"/>
      <c r="F185" s="166"/>
      <c r="G185" s="217" t="s">
        <v>121</v>
      </c>
      <c r="H185" s="93">
        <v>152</v>
      </c>
      <c r="I185" s="167">
        <f>SUM(I186+I239+I304)</f>
        <v>0</v>
      </c>
      <c r="J185" s="208">
        <f>SUM(J186+J239+J304)</f>
        <v>0</v>
      </c>
      <c r="K185" s="168">
        <f>SUM(K186+K239+K304)</f>
        <v>0</v>
      </c>
      <c r="L185" s="167">
        <f>SUM(L186+L239+L304)</f>
        <v>0</v>
      </c>
      <c r="M185" s="84"/>
    </row>
    <row r="186" spans="1:13" ht="34.5" hidden="1" customHeight="1">
      <c r="A186" s="212">
        <v>3</v>
      </c>
      <c r="B186" s="163">
        <v>1</v>
      </c>
      <c r="C186" s="187"/>
      <c r="D186" s="170"/>
      <c r="E186" s="170"/>
      <c r="F186" s="226"/>
      <c r="G186" s="207" t="s">
        <v>122</v>
      </c>
      <c r="H186" s="93">
        <v>153</v>
      </c>
      <c r="I186" s="167">
        <f>SUM(I187+I210+I217+I229+I233)</f>
        <v>0</v>
      </c>
      <c r="J186" s="188">
        <f>SUM(J187+J210+J217+J229+J233)</f>
        <v>0</v>
      </c>
      <c r="K186" s="188">
        <f>SUM(K187+K210+K217+K229+K233)</f>
        <v>0</v>
      </c>
      <c r="L186" s="188">
        <f>SUM(L187+L210+L217+L229+L233)</f>
        <v>0</v>
      </c>
      <c r="M186" s="84"/>
    </row>
    <row r="187" spans="1:13" ht="30.75" hidden="1" customHeight="1">
      <c r="A187" s="173">
        <v>3</v>
      </c>
      <c r="B187" s="172">
        <v>1</v>
      </c>
      <c r="C187" s="173">
        <v>1</v>
      </c>
      <c r="D187" s="171"/>
      <c r="E187" s="171"/>
      <c r="F187" s="232"/>
      <c r="G187" s="182" t="s">
        <v>123</v>
      </c>
      <c r="H187" s="93">
        <v>154</v>
      </c>
      <c r="I187" s="188">
        <f>SUM(I188+I191+I196+I202+I207)</f>
        <v>0</v>
      </c>
      <c r="J187" s="208">
        <f>SUM(J188+J191+J196+J202+J207)</f>
        <v>0</v>
      </c>
      <c r="K187" s="168">
        <f>SUM(K188+K191+K196+K202+K207)</f>
        <v>0</v>
      </c>
      <c r="L187" s="167">
        <f>SUM(L188+L191+L196+L202+L207)</f>
        <v>0</v>
      </c>
      <c r="M187" s="84"/>
    </row>
    <row r="188" spans="1:13" ht="33" hidden="1" customHeight="1">
      <c r="A188" s="178">
        <v>3</v>
      </c>
      <c r="B188" s="180">
        <v>1</v>
      </c>
      <c r="C188" s="178">
        <v>1</v>
      </c>
      <c r="D188" s="179">
        <v>1</v>
      </c>
      <c r="E188" s="179"/>
      <c r="F188" s="233"/>
      <c r="G188" s="182" t="s">
        <v>124</v>
      </c>
      <c r="H188" s="93">
        <v>155</v>
      </c>
      <c r="I188" s="167">
        <f t="shared" ref="I188:L189" si="17">I189</f>
        <v>0</v>
      </c>
      <c r="J188" s="210">
        <f t="shared" si="17"/>
        <v>0</v>
      </c>
      <c r="K188" s="189">
        <f t="shared" si="17"/>
        <v>0</v>
      </c>
      <c r="L188" s="188">
        <f t="shared" si="17"/>
        <v>0</v>
      </c>
      <c r="M188" s="84"/>
    </row>
    <row r="189" spans="1:13" ht="24" hidden="1" customHeight="1">
      <c r="A189" s="178">
        <v>3</v>
      </c>
      <c r="B189" s="180">
        <v>1</v>
      </c>
      <c r="C189" s="178">
        <v>1</v>
      </c>
      <c r="D189" s="179">
        <v>1</v>
      </c>
      <c r="E189" s="179">
        <v>1</v>
      </c>
      <c r="F189" s="213"/>
      <c r="G189" s="182" t="s">
        <v>124</v>
      </c>
      <c r="H189" s="93">
        <v>156</v>
      </c>
      <c r="I189" s="188">
        <f t="shared" si="17"/>
        <v>0</v>
      </c>
      <c r="J189" s="167">
        <f t="shared" si="17"/>
        <v>0</v>
      </c>
      <c r="K189" s="167">
        <f t="shared" si="17"/>
        <v>0</v>
      </c>
      <c r="L189" s="167">
        <f t="shared" si="17"/>
        <v>0</v>
      </c>
      <c r="M189" s="84"/>
    </row>
    <row r="190" spans="1:13" ht="31.5" hidden="1" customHeight="1">
      <c r="A190" s="178">
        <v>3</v>
      </c>
      <c r="B190" s="180">
        <v>1</v>
      </c>
      <c r="C190" s="178">
        <v>1</v>
      </c>
      <c r="D190" s="179">
        <v>1</v>
      </c>
      <c r="E190" s="179">
        <v>1</v>
      </c>
      <c r="F190" s="213">
        <v>1</v>
      </c>
      <c r="G190" s="182" t="s">
        <v>124</v>
      </c>
      <c r="H190" s="93">
        <v>157</v>
      </c>
      <c r="I190" s="185">
        <v>0</v>
      </c>
      <c r="J190" s="185">
        <v>0</v>
      </c>
      <c r="K190" s="185">
        <v>0</v>
      </c>
      <c r="L190" s="185">
        <v>0</v>
      </c>
      <c r="M190" s="84"/>
    </row>
    <row r="191" spans="1:13" ht="27.75" hidden="1" customHeight="1">
      <c r="A191" s="173">
        <v>3</v>
      </c>
      <c r="B191" s="171">
        <v>1</v>
      </c>
      <c r="C191" s="171">
        <v>1</v>
      </c>
      <c r="D191" s="171">
        <v>2</v>
      </c>
      <c r="E191" s="171"/>
      <c r="F191" s="174"/>
      <c r="G191" s="172" t="s">
        <v>125</v>
      </c>
      <c r="H191" s="93">
        <v>158</v>
      </c>
      <c r="I191" s="188">
        <f>I192</f>
        <v>0</v>
      </c>
      <c r="J191" s="210">
        <f>J192</f>
        <v>0</v>
      </c>
      <c r="K191" s="189">
        <f>K192</f>
        <v>0</v>
      </c>
      <c r="L191" s="188">
        <f>L192</f>
        <v>0</v>
      </c>
      <c r="M191" s="84"/>
    </row>
    <row r="192" spans="1:13" ht="27.75" hidden="1" customHeight="1">
      <c r="A192" s="178">
        <v>3</v>
      </c>
      <c r="B192" s="179">
        <v>1</v>
      </c>
      <c r="C192" s="179">
        <v>1</v>
      </c>
      <c r="D192" s="179">
        <v>2</v>
      </c>
      <c r="E192" s="179">
        <v>1</v>
      </c>
      <c r="F192" s="181"/>
      <c r="G192" s="172" t="s">
        <v>125</v>
      </c>
      <c r="H192" s="93">
        <v>159</v>
      </c>
      <c r="I192" s="167">
        <f>SUM(I193:I195)</f>
        <v>0</v>
      </c>
      <c r="J192" s="208">
        <f>SUM(J193:J195)</f>
        <v>0</v>
      </c>
      <c r="K192" s="168">
        <f>SUM(K193:K195)</f>
        <v>0</v>
      </c>
      <c r="L192" s="167">
        <f>SUM(L193:L195)</f>
        <v>0</v>
      </c>
      <c r="M192" s="84"/>
    </row>
    <row r="193" spans="1:13" ht="27" hidden="1" customHeight="1">
      <c r="A193" s="173">
        <v>3</v>
      </c>
      <c r="B193" s="171">
        <v>1</v>
      </c>
      <c r="C193" s="171">
        <v>1</v>
      </c>
      <c r="D193" s="171">
        <v>2</v>
      </c>
      <c r="E193" s="171">
        <v>1</v>
      </c>
      <c r="F193" s="174">
        <v>1</v>
      </c>
      <c r="G193" s="172" t="s">
        <v>126</v>
      </c>
      <c r="H193" s="93">
        <v>160</v>
      </c>
      <c r="I193" s="183">
        <v>0</v>
      </c>
      <c r="J193" s="183">
        <v>0</v>
      </c>
      <c r="K193" s="183">
        <v>0</v>
      </c>
      <c r="L193" s="230">
        <v>0</v>
      </c>
      <c r="M193" s="84"/>
    </row>
    <row r="194" spans="1:13" ht="27" hidden="1" customHeight="1">
      <c r="A194" s="178">
        <v>3</v>
      </c>
      <c r="B194" s="179">
        <v>1</v>
      </c>
      <c r="C194" s="179">
        <v>1</v>
      </c>
      <c r="D194" s="179">
        <v>2</v>
      </c>
      <c r="E194" s="179">
        <v>1</v>
      </c>
      <c r="F194" s="181">
        <v>2</v>
      </c>
      <c r="G194" s="180" t="s">
        <v>127</v>
      </c>
      <c r="H194" s="93">
        <v>161</v>
      </c>
      <c r="I194" s="185">
        <v>0</v>
      </c>
      <c r="J194" s="185">
        <v>0</v>
      </c>
      <c r="K194" s="185">
        <v>0</v>
      </c>
      <c r="L194" s="185">
        <v>0</v>
      </c>
      <c r="M194" s="84"/>
    </row>
    <row r="195" spans="1:13" ht="26.25" hidden="1" customHeight="1">
      <c r="A195" s="173">
        <v>3</v>
      </c>
      <c r="B195" s="171">
        <v>1</v>
      </c>
      <c r="C195" s="171">
        <v>1</v>
      </c>
      <c r="D195" s="171">
        <v>2</v>
      </c>
      <c r="E195" s="171">
        <v>1</v>
      </c>
      <c r="F195" s="174">
        <v>3</v>
      </c>
      <c r="G195" s="172" t="s">
        <v>128</v>
      </c>
      <c r="H195" s="93">
        <v>162</v>
      </c>
      <c r="I195" s="183">
        <v>0</v>
      </c>
      <c r="J195" s="183">
        <v>0</v>
      </c>
      <c r="K195" s="183">
        <v>0</v>
      </c>
      <c r="L195" s="230">
        <v>0</v>
      </c>
      <c r="M195" s="84"/>
    </row>
    <row r="196" spans="1:13" ht="27.75" hidden="1" customHeight="1">
      <c r="A196" s="178">
        <v>3</v>
      </c>
      <c r="B196" s="179">
        <v>1</v>
      </c>
      <c r="C196" s="179">
        <v>1</v>
      </c>
      <c r="D196" s="179">
        <v>3</v>
      </c>
      <c r="E196" s="179"/>
      <c r="F196" s="181"/>
      <c r="G196" s="180" t="s">
        <v>129</v>
      </c>
      <c r="H196" s="93">
        <v>163</v>
      </c>
      <c r="I196" s="167">
        <f>I197</f>
        <v>0</v>
      </c>
      <c r="J196" s="208">
        <f>J197</f>
        <v>0</v>
      </c>
      <c r="K196" s="168">
        <f>K197</f>
        <v>0</v>
      </c>
      <c r="L196" s="167">
        <f>L197</f>
        <v>0</v>
      </c>
      <c r="M196" s="84"/>
    </row>
    <row r="197" spans="1:13" ht="23.25" hidden="1" customHeight="1">
      <c r="A197" s="178">
        <v>3</v>
      </c>
      <c r="B197" s="179">
        <v>1</v>
      </c>
      <c r="C197" s="179">
        <v>1</v>
      </c>
      <c r="D197" s="179">
        <v>3</v>
      </c>
      <c r="E197" s="179">
        <v>1</v>
      </c>
      <c r="F197" s="181"/>
      <c r="G197" s="180" t="s">
        <v>129</v>
      </c>
      <c r="H197" s="93">
        <v>164</v>
      </c>
      <c r="I197" s="167">
        <f>SUM(I198:I201)</f>
        <v>0</v>
      </c>
      <c r="J197" s="167">
        <f>SUM(J198:J201)</f>
        <v>0</v>
      </c>
      <c r="K197" s="167">
        <f>SUM(K198:K201)</f>
        <v>0</v>
      </c>
      <c r="L197" s="167">
        <f>SUM(L198:L201)</f>
        <v>0</v>
      </c>
      <c r="M197" s="84"/>
    </row>
    <row r="198" spans="1:13" ht="23.25" hidden="1" customHeight="1">
      <c r="A198" s="178">
        <v>3</v>
      </c>
      <c r="B198" s="179">
        <v>1</v>
      </c>
      <c r="C198" s="179">
        <v>1</v>
      </c>
      <c r="D198" s="179">
        <v>3</v>
      </c>
      <c r="E198" s="179">
        <v>1</v>
      </c>
      <c r="F198" s="181">
        <v>1</v>
      </c>
      <c r="G198" s="180" t="s">
        <v>130</v>
      </c>
      <c r="H198" s="93">
        <v>165</v>
      </c>
      <c r="I198" s="185">
        <v>0</v>
      </c>
      <c r="J198" s="185">
        <v>0</v>
      </c>
      <c r="K198" s="185">
        <v>0</v>
      </c>
      <c r="L198" s="230">
        <v>0</v>
      </c>
      <c r="M198" s="84"/>
    </row>
    <row r="199" spans="1:13" ht="29.25" hidden="1" customHeight="1">
      <c r="A199" s="178">
        <v>3</v>
      </c>
      <c r="B199" s="179">
        <v>1</v>
      </c>
      <c r="C199" s="179">
        <v>1</v>
      </c>
      <c r="D199" s="179">
        <v>3</v>
      </c>
      <c r="E199" s="179">
        <v>1</v>
      </c>
      <c r="F199" s="181">
        <v>2</v>
      </c>
      <c r="G199" s="180" t="s">
        <v>131</v>
      </c>
      <c r="H199" s="93">
        <v>166</v>
      </c>
      <c r="I199" s="183">
        <v>0</v>
      </c>
      <c r="J199" s="185">
        <v>0</v>
      </c>
      <c r="K199" s="185">
        <v>0</v>
      </c>
      <c r="L199" s="185">
        <v>0</v>
      </c>
      <c r="M199" s="84"/>
    </row>
    <row r="200" spans="1:13" ht="27" hidden="1" customHeight="1">
      <c r="A200" s="178">
        <v>3</v>
      </c>
      <c r="B200" s="179">
        <v>1</v>
      </c>
      <c r="C200" s="179">
        <v>1</v>
      </c>
      <c r="D200" s="179">
        <v>3</v>
      </c>
      <c r="E200" s="179">
        <v>1</v>
      </c>
      <c r="F200" s="181">
        <v>3</v>
      </c>
      <c r="G200" s="182" t="s">
        <v>132</v>
      </c>
      <c r="H200" s="93">
        <v>167</v>
      </c>
      <c r="I200" s="183">
        <v>0</v>
      </c>
      <c r="J200" s="203">
        <v>0</v>
      </c>
      <c r="K200" s="203">
        <v>0</v>
      </c>
      <c r="L200" s="203">
        <v>0</v>
      </c>
      <c r="M200" s="84"/>
    </row>
    <row r="201" spans="1:13" ht="25.5" hidden="1" customHeight="1">
      <c r="A201" s="191">
        <v>3</v>
      </c>
      <c r="B201" s="192">
        <v>1</v>
      </c>
      <c r="C201" s="192">
        <v>1</v>
      </c>
      <c r="D201" s="192">
        <v>3</v>
      </c>
      <c r="E201" s="192">
        <v>1</v>
      </c>
      <c r="F201" s="194">
        <v>4</v>
      </c>
      <c r="G201" s="100" t="s">
        <v>133</v>
      </c>
      <c r="H201" s="93">
        <v>168</v>
      </c>
      <c r="I201" s="234">
        <v>0</v>
      </c>
      <c r="J201" s="235">
        <v>0</v>
      </c>
      <c r="K201" s="185">
        <v>0</v>
      </c>
      <c r="L201" s="185">
        <v>0</v>
      </c>
      <c r="M201" s="84"/>
    </row>
    <row r="202" spans="1:13" ht="27" hidden="1" customHeight="1">
      <c r="A202" s="191">
        <v>3</v>
      </c>
      <c r="B202" s="192">
        <v>1</v>
      </c>
      <c r="C202" s="192">
        <v>1</v>
      </c>
      <c r="D202" s="192">
        <v>4</v>
      </c>
      <c r="E202" s="192"/>
      <c r="F202" s="194"/>
      <c r="G202" s="193" t="s">
        <v>134</v>
      </c>
      <c r="H202" s="93">
        <v>169</v>
      </c>
      <c r="I202" s="167">
        <f>I203</f>
        <v>0</v>
      </c>
      <c r="J202" s="211">
        <f>J203</f>
        <v>0</v>
      </c>
      <c r="K202" s="176">
        <f>K203</f>
        <v>0</v>
      </c>
      <c r="L202" s="177">
        <f>L203</f>
        <v>0</v>
      </c>
      <c r="M202" s="84"/>
    </row>
    <row r="203" spans="1:13" ht="27.75" hidden="1" customHeight="1">
      <c r="A203" s="178">
        <v>3</v>
      </c>
      <c r="B203" s="179">
        <v>1</v>
      </c>
      <c r="C203" s="179">
        <v>1</v>
      </c>
      <c r="D203" s="179">
        <v>4</v>
      </c>
      <c r="E203" s="179">
        <v>1</v>
      </c>
      <c r="F203" s="181"/>
      <c r="G203" s="193" t="s">
        <v>134</v>
      </c>
      <c r="H203" s="93">
        <v>170</v>
      </c>
      <c r="I203" s="188">
        <f>SUM(I204:I206)</f>
        <v>0</v>
      </c>
      <c r="J203" s="208">
        <f>SUM(J204:J206)</f>
        <v>0</v>
      </c>
      <c r="K203" s="168">
        <f>SUM(K204:K206)</f>
        <v>0</v>
      </c>
      <c r="L203" s="167">
        <f>SUM(L204:L206)</f>
        <v>0</v>
      </c>
      <c r="M203" s="84"/>
    </row>
    <row r="204" spans="1:13" ht="24.75" hidden="1" customHeight="1">
      <c r="A204" s="178">
        <v>3</v>
      </c>
      <c r="B204" s="179">
        <v>1</v>
      </c>
      <c r="C204" s="179">
        <v>1</v>
      </c>
      <c r="D204" s="179">
        <v>4</v>
      </c>
      <c r="E204" s="179">
        <v>1</v>
      </c>
      <c r="F204" s="181">
        <v>1</v>
      </c>
      <c r="G204" s="180" t="s">
        <v>135</v>
      </c>
      <c r="H204" s="93">
        <v>171</v>
      </c>
      <c r="I204" s="185">
        <v>0</v>
      </c>
      <c r="J204" s="185">
        <v>0</v>
      </c>
      <c r="K204" s="185">
        <v>0</v>
      </c>
      <c r="L204" s="230">
        <v>0</v>
      </c>
      <c r="M204" s="84"/>
    </row>
    <row r="205" spans="1:13" ht="25.5" hidden="1" customHeight="1">
      <c r="A205" s="173">
        <v>3</v>
      </c>
      <c r="B205" s="171">
        <v>1</v>
      </c>
      <c r="C205" s="171">
        <v>1</v>
      </c>
      <c r="D205" s="171">
        <v>4</v>
      </c>
      <c r="E205" s="171">
        <v>1</v>
      </c>
      <c r="F205" s="174">
        <v>2</v>
      </c>
      <c r="G205" s="172" t="s">
        <v>136</v>
      </c>
      <c r="H205" s="93">
        <v>172</v>
      </c>
      <c r="I205" s="183">
        <v>0</v>
      </c>
      <c r="J205" s="183">
        <v>0</v>
      </c>
      <c r="K205" s="184">
        <v>0</v>
      </c>
      <c r="L205" s="185">
        <v>0</v>
      </c>
      <c r="M205" s="84"/>
    </row>
    <row r="206" spans="1:13" ht="31.5" hidden="1" customHeight="1">
      <c r="A206" s="178">
        <v>3</v>
      </c>
      <c r="B206" s="179">
        <v>1</v>
      </c>
      <c r="C206" s="179">
        <v>1</v>
      </c>
      <c r="D206" s="179">
        <v>4</v>
      </c>
      <c r="E206" s="179">
        <v>1</v>
      </c>
      <c r="F206" s="181">
        <v>3</v>
      </c>
      <c r="G206" s="180" t="s">
        <v>137</v>
      </c>
      <c r="H206" s="93">
        <v>173</v>
      </c>
      <c r="I206" s="183">
        <v>0</v>
      </c>
      <c r="J206" s="183">
        <v>0</v>
      </c>
      <c r="K206" s="183">
        <v>0</v>
      </c>
      <c r="L206" s="185">
        <v>0</v>
      </c>
      <c r="M206" s="84"/>
    </row>
    <row r="207" spans="1:13" ht="25.5" hidden="1" customHeight="1">
      <c r="A207" s="178">
        <v>3</v>
      </c>
      <c r="B207" s="179">
        <v>1</v>
      </c>
      <c r="C207" s="179">
        <v>1</v>
      </c>
      <c r="D207" s="179">
        <v>5</v>
      </c>
      <c r="E207" s="179"/>
      <c r="F207" s="181"/>
      <c r="G207" s="180" t="s">
        <v>138</v>
      </c>
      <c r="H207" s="93">
        <v>174</v>
      </c>
      <c r="I207" s="167">
        <f t="shared" ref="I207:L208" si="18">I208</f>
        <v>0</v>
      </c>
      <c r="J207" s="208">
        <f t="shared" si="18"/>
        <v>0</v>
      </c>
      <c r="K207" s="168">
        <f t="shared" si="18"/>
        <v>0</v>
      </c>
      <c r="L207" s="167">
        <f t="shared" si="18"/>
        <v>0</v>
      </c>
      <c r="M207" s="84"/>
    </row>
    <row r="208" spans="1:13" ht="26.25" hidden="1" customHeight="1">
      <c r="A208" s="191">
        <v>3</v>
      </c>
      <c r="B208" s="192">
        <v>1</v>
      </c>
      <c r="C208" s="192">
        <v>1</v>
      </c>
      <c r="D208" s="192">
        <v>5</v>
      </c>
      <c r="E208" s="192">
        <v>1</v>
      </c>
      <c r="F208" s="194"/>
      <c r="G208" s="180" t="s">
        <v>138</v>
      </c>
      <c r="H208" s="93">
        <v>175</v>
      </c>
      <c r="I208" s="168">
        <f t="shared" si="18"/>
        <v>0</v>
      </c>
      <c r="J208" s="168">
        <f t="shared" si="18"/>
        <v>0</v>
      </c>
      <c r="K208" s="168">
        <f t="shared" si="18"/>
        <v>0</v>
      </c>
      <c r="L208" s="168">
        <f t="shared" si="18"/>
        <v>0</v>
      </c>
      <c r="M208" s="84"/>
    </row>
    <row r="209" spans="1:16" ht="27" hidden="1" customHeight="1">
      <c r="A209" s="178">
        <v>3</v>
      </c>
      <c r="B209" s="179">
        <v>1</v>
      </c>
      <c r="C209" s="179">
        <v>1</v>
      </c>
      <c r="D209" s="179">
        <v>5</v>
      </c>
      <c r="E209" s="179">
        <v>1</v>
      </c>
      <c r="F209" s="181">
        <v>1</v>
      </c>
      <c r="G209" s="180" t="s">
        <v>138</v>
      </c>
      <c r="H209" s="93">
        <v>176</v>
      </c>
      <c r="I209" s="183">
        <v>0</v>
      </c>
      <c r="J209" s="185">
        <v>0</v>
      </c>
      <c r="K209" s="185">
        <v>0</v>
      </c>
      <c r="L209" s="185">
        <v>0</v>
      </c>
      <c r="M209" s="84"/>
    </row>
    <row r="210" spans="1:16" ht="26.25" hidden="1" customHeight="1">
      <c r="A210" s="191">
        <v>3</v>
      </c>
      <c r="B210" s="192">
        <v>1</v>
      </c>
      <c r="C210" s="192">
        <v>2</v>
      </c>
      <c r="D210" s="192"/>
      <c r="E210" s="192"/>
      <c r="F210" s="194"/>
      <c r="G210" s="193" t="s">
        <v>139</v>
      </c>
      <c r="H210" s="93">
        <v>177</v>
      </c>
      <c r="I210" s="167">
        <f t="shared" ref="I210:L211" si="19">I211</f>
        <v>0</v>
      </c>
      <c r="J210" s="211">
        <f t="shared" si="19"/>
        <v>0</v>
      </c>
      <c r="K210" s="176">
        <f t="shared" si="19"/>
        <v>0</v>
      </c>
      <c r="L210" s="177">
        <f t="shared" si="19"/>
        <v>0</v>
      </c>
      <c r="M210" s="84"/>
    </row>
    <row r="211" spans="1:16" ht="25.5" hidden="1" customHeight="1">
      <c r="A211" s="178">
        <v>3</v>
      </c>
      <c r="B211" s="179">
        <v>1</v>
      </c>
      <c r="C211" s="179">
        <v>2</v>
      </c>
      <c r="D211" s="179">
        <v>1</v>
      </c>
      <c r="E211" s="179"/>
      <c r="F211" s="181"/>
      <c r="G211" s="193" t="s">
        <v>139</v>
      </c>
      <c r="H211" s="93">
        <v>178</v>
      </c>
      <c r="I211" s="188">
        <f t="shared" si="19"/>
        <v>0</v>
      </c>
      <c r="J211" s="208">
        <f t="shared" si="19"/>
        <v>0</v>
      </c>
      <c r="K211" s="168">
        <f t="shared" si="19"/>
        <v>0</v>
      </c>
      <c r="L211" s="167">
        <f t="shared" si="19"/>
        <v>0</v>
      </c>
      <c r="M211" s="84"/>
    </row>
    <row r="212" spans="1:16" ht="26.25" hidden="1" customHeight="1">
      <c r="A212" s="173">
        <v>3</v>
      </c>
      <c r="B212" s="171">
        <v>1</v>
      </c>
      <c r="C212" s="171">
        <v>2</v>
      </c>
      <c r="D212" s="171">
        <v>1</v>
      </c>
      <c r="E212" s="171">
        <v>1</v>
      </c>
      <c r="F212" s="174"/>
      <c r="G212" s="193" t="s">
        <v>139</v>
      </c>
      <c r="H212" s="93">
        <v>179</v>
      </c>
      <c r="I212" s="167">
        <f>SUM(I213:I216)</f>
        <v>0</v>
      </c>
      <c r="J212" s="210">
        <f>SUM(J213:J216)</f>
        <v>0</v>
      </c>
      <c r="K212" s="189">
        <f>SUM(K213:K216)</f>
        <v>0</v>
      </c>
      <c r="L212" s="188">
        <f>SUM(L213:L216)</f>
        <v>0</v>
      </c>
      <c r="M212" s="84"/>
    </row>
    <row r="213" spans="1:16" ht="41.25" hidden="1" customHeight="1">
      <c r="A213" s="178">
        <v>3</v>
      </c>
      <c r="B213" s="179">
        <v>1</v>
      </c>
      <c r="C213" s="179">
        <v>2</v>
      </c>
      <c r="D213" s="179">
        <v>1</v>
      </c>
      <c r="E213" s="179">
        <v>1</v>
      </c>
      <c r="F213" s="181">
        <v>2</v>
      </c>
      <c r="G213" s="180" t="s">
        <v>421</v>
      </c>
      <c r="H213" s="93">
        <v>180</v>
      </c>
      <c r="I213" s="185">
        <v>0</v>
      </c>
      <c r="J213" s="185">
        <v>0</v>
      </c>
      <c r="K213" s="185">
        <v>0</v>
      </c>
      <c r="L213" s="185">
        <v>0</v>
      </c>
      <c r="M213" s="84"/>
    </row>
    <row r="214" spans="1:16" ht="26.25" hidden="1" customHeight="1">
      <c r="A214" s="178">
        <v>3</v>
      </c>
      <c r="B214" s="179">
        <v>1</v>
      </c>
      <c r="C214" s="179">
        <v>2</v>
      </c>
      <c r="D214" s="178">
        <v>1</v>
      </c>
      <c r="E214" s="179">
        <v>1</v>
      </c>
      <c r="F214" s="181">
        <v>3</v>
      </c>
      <c r="G214" s="180" t="s">
        <v>140</v>
      </c>
      <c r="H214" s="93">
        <v>181</v>
      </c>
      <c r="I214" s="185">
        <v>0</v>
      </c>
      <c r="J214" s="185">
        <v>0</v>
      </c>
      <c r="K214" s="185">
        <v>0</v>
      </c>
      <c r="L214" s="185">
        <v>0</v>
      </c>
      <c r="M214" s="84"/>
    </row>
    <row r="215" spans="1:16" ht="27.75" hidden="1" customHeight="1">
      <c r="A215" s="178">
        <v>3</v>
      </c>
      <c r="B215" s="179">
        <v>1</v>
      </c>
      <c r="C215" s="179">
        <v>2</v>
      </c>
      <c r="D215" s="178">
        <v>1</v>
      </c>
      <c r="E215" s="179">
        <v>1</v>
      </c>
      <c r="F215" s="181">
        <v>4</v>
      </c>
      <c r="G215" s="180" t="s">
        <v>141</v>
      </c>
      <c r="H215" s="93">
        <v>182</v>
      </c>
      <c r="I215" s="185">
        <v>0</v>
      </c>
      <c r="J215" s="185">
        <v>0</v>
      </c>
      <c r="K215" s="185">
        <v>0</v>
      </c>
      <c r="L215" s="185">
        <v>0</v>
      </c>
      <c r="M215" s="84"/>
    </row>
    <row r="216" spans="1:16" ht="27" hidden="1" customHeight="1">
      <c r="A216" s="191">
        <v>3</v>
      </c>
      <c r="B216" s="200">
        <v>1</v>
      </c>
      <c r="C216" s="200">
        <v>2</v>
      </c>
      <c r="D216" s="199">
        <v>1</v>
      </c>
      <c r="E216" s="200">
        <v>1</v>
      </c>
      <c r="F216" s="201">
        <v>5</v>
      </c>
      <c r="G216" s="202" t="s">
        <v>142</v>
      </c>
      <c r="H216" s="93">
        <v>183</v>
      </c>
      <c r="I216" s="185">
        <v>0</v>
      </c>
      <c r="J216" s="185">
        <v>0</v>
      </c>
      <c r="K216" s="185">
        <v>0</v>
      </c>
      <c r="L216" s="230">
        <v>0</v>
      </c>
      <c r="M216" s="84"/>
    </row>
    <row r="217" spans="1:16" ht="29.25" hidden="1" customHeight="1">
      <c r="A217" s="178">
        <v>3</v>
      </c>
      <c r="B217" s="179">
        <v>1</v>
      </c>
      <c r="C217" s="179">
        <v>3</v>
      </c>
      <c r="D217" s="178"/>
      <c r="E217" s="179"/>
      <c r="F217" s="181"/>
      <c r="G217" s="180" t="s">
        <v>143</v>
      </c>
      <c r="H217" s="93">
        <v>184</v>
      </c>
      <c r="I217" s="167">
        <f>SUM(I218+I221)</f>
        <v>0</v>
      </c>
      <c r="J217" s="208">
        <f>SUM(J218+J221)</f>
        <v>0</v>
      </c>
      <c r="K217" s="168">
        <f>SUM(K218+K221)</f>
        <v>0</v>
      </c>
      <c r="L217" s="167">
        <f>SUM(L218+L221)</f>
        <v>0</v>
      </c>
      <c r="M217" s="84"/>
    </row>
    <row r="218" spans="1:16" ht="27.75" hidden="1" customHeight="1">
      <c r="A218" s="173">
        <v>3</v>
      </c>
      <c r="B218" s="171">
        <v>1</v>
      </c>
      <c r="C218" s="171">
        <v>3</v>
      </c>
      <c r="D218" s="173">
        <v>1</v>
      </c>
      <c r="E218" s="178"/>
      <c r="F218" s="174"/>
      <c r="G218" s="172" t="s">
        <v>144</v>
      </c>
      <c r="H218" s="93">
        <v>185</v>
      </c>
      <c r="I218" s="188">
        <f t="shared" ref="I218:L219" si="20">I219</f>
        <v>0</v>
      </c>
      <c r="J218" s="210">
        <f t="shared" si="20"/>
        <v>0</v>
      </c>
      <c r="K218" s="189">
        <f t="shared" si="20"/>
        <v>0</v>
      </c>
      <c r="L218" s="188">
        <f t="shared" si="20"/>
        <v>0</v>
      </c>
      <c r="M218" s="84"/>
    </row>
    <row r="219" spans="1:16" ht="30.75" hidden="1" customHeight="1">
      <c r="A219" s="178">
        <v>3</v>
      </c>
      <c r="B219" s="179">
        <v>1</v>
      </c>
      <c r="C219" s="179">
        <v>3</v>
      </c>
      <c r="D219" s="178">
        <v>1</v>
      </c>
      <c r="E219" s="178">
        <v>1</v>
      </c>
      <c r="F219" s="181"/>
      <c r="G219" s="172" t="s">
        <v>144</v>
      </c>
      <c r="H219" s="93">
        <v>186</v>
      </c>
      <c r="I219" s="167">
        <f t="shared" si="20"/>
        <v>0</v>
      </c>
      <c r="J219" s="208">
        <f t="shared" si="20"/>
        <v>0</v>
      </c>
      <c r="K219" s="168">
        <f t="shared" si="20"/>
        <v>0</v>
      </c>
      <c r="L219" s="167">
        <f t="shared" si="20"/>
        <v>0</v>
      </c>
      <c r="M219" s="84"/>
    </row>
    <row r="220" spans="1:16" ht="27.75" hidden="1" customHeight="1">
      <c r="A220" s="178">
        <v>3</v>
      </c>
      <c r="B220" s="180">
        <v>1</v>
      </c>
      <c r="C220" s="178">
        <v>3</v>
      </c>
      <c r="D220" s="179">
        <v>1</v>
      </c>
      <c r="E220" s="179">
        <v>1</v>
      </c>
      <c r="F220" s="181">
        <v>1</v>
      </c>
      <c r="G220" s="172" t="s">
        <v>144</v>
      </c>
      <c r="H220" s="93">
        <v>187</v>
      </c>
      <c r="I220" s="230">
        <v>0</v>
      </c>
      <c r="J220" s="230">
        <v>0</v>
      </c>
      <c r="K220" s="230">
        <v>0</v>
      </c>
      <c r="L220" s="230">
        <v>0</v>
      </c>
      <c r="M220" s="84"/>
    </row>
    <row r="221" spans="1:16" ht="30.75" hidden="1" customHeight="1">
      <c r="A221" s="178">
        <v>3</v>
      </c>
      <c r="B221" s="180">
        <v>1</v>
      </c>
      <c r="C221" s="178">
        <v>3</v>
      </c>
      <c r="D221" s="179">
        <v>2</v>
      </c>
      <c r="E221" s="179"/>
      <c r="F221" s="181"/>
      <c r="G221" s="180" t="s">
        <v>145</v>
      </c>
      <c r="H221" s="93">
        <v>188</v>
      </c>
      <c r="I221" s="167">
        <f>I222</f>
        <v>0</v>
      </c>
      <c r="J221" s="208">
        <f>J222</f>
        <v>0</v>
      </c>
      <c r="K221" s="168">
        <f>K222</f>
        <v>0</v>
      </c>
      <c r="L221" s="167">
        <f>L222</f>
        <v>0</v>
      </c>
      <c r="M221" s="84"/>
    </row>
    <row r="222" spans="1:16" ht="27" hidden="1" customHeight="1">
      <c r="A222" s="173">
        <v>3</v>
      </c>
      <c r="B222" s="172">
        <v>1</v>
      </c>
      <c r="C222" s="173">
        <v>3</v>
      </c>
      <c r="D222" s="171">
        <v>2</v>
      </c>
      <c r="E222" s="171">
        <v>1</v>
      </c>
      <c r="F222" s="174"/>
      <c r="G222" s="180" t="s">
        <v>145</v>
      </c>
      <c r="H222" s="93">
        <v>189</v>
      </c>
      <c r="I222" s="167">
        <f t="shared" ref="I222:P222" si="21">SUM(I223:I228)</f>
        <v>0</v>
      </c>
      <c r="J222" s="167">
        <f t="shared" si="21"/>
        <v>0</v>
      </c>
      <c r="K222" s="167">
        <f t="shared" si="21"/>
        <v>0</v>
      </c>
      <c r="L222" s="167">
        <f t="shared" si="21"/>
        <v>0</v>
      </c>
      <c r="M222" s="236">
        <f t="shared" si="21"/>
        <v>0</v>
      </c>
      <c r="N222" s="236">
        <f t="shared" si="21"/>
        <v>0</v>
      </c>
      <c r="O222" s="236">
        <f t="shared" si="21"/>
        <v>0</v>
      </c>
      <c r="P222" s="236">
        <f t="shared" si="21"/>
        <v>0</v>
      </c>
    </row>
    <row r="223" spans="1:16" ht="24.75" hidden="1" customHeight="1">
      <c r="A223" s="178">
        <v>3</v>
      </c>
      <c r="B223" s="180">
        <v>1</v>
      </c>
      <c r="C223" s="178">
        <v>3</v>
      </c>
      <c r="D223" s="179">
        <v>2</v>
      </c>
      <c r="E223" s="179">
        <v>1</v>
      </c>
      <c r="F223" s="181">
        <v>1</v>
      </c>
      <c r="G223" s="180" t="s">
        <v>146</v>
      </c>
      <c r="H223" s="93">
        <v>190</v>
      </c>
      <c r="I223" s="185">
        <v>0</v>
      </c>
      <c r="J223" s="185">
        <v>0</v>
      </c>
      <c r="K223" s="185">
        <v>0</v>
      </c>
      <c r="L223" s="230">
        <v>0</v>
      </c>
      <c r="M223" s="84"/>
    </row>
    <row r="224" spans="1:16" ht="26.25" hidden="1" customHeight="1">
      <c r="A224" s="178">
        <v>3</v>
      </c>
      <c r="B224" s="180">
        <v>1</v>
      </c>
      <c r="C224" s="178">
        <v>3</v>
      </c>
      <c r="D224" s="179">
        <v>2</v>
      </c>
      <c r="E224" s="179">
        <v>1</v>
      </c>
      <c r="F224" s="181">
        <v>2</v>
      </c>
      <c r="G224" s="180" t="s">
        <v>147</v>
      </c>
      <c r="H224" s="93">
        <v>191</v>
      </c>
      <c r="I224" s="185">
        <v>0</v>
      </c>
      <c r="J224" s="185">
        <v>0</v>
      </c>
      <c r="K224" s="185">
        <v>0</v>
      </c>
      <c r="L224" s="185">
        <v>0</v>
      </c>
      <c r="M224" s="84"/>
    </row>
    <row r="225" spans="1:13" ht="26.25" hidden="1" customHeight="1">
      <c r="A225" s="178">
        <v>3</v>
      </c>
      <c r="B225" s="180">
        <v>1</v>
      </c>
      <c r="C225" s="178">
        <v>3</v>
      </c>
      <c r="D225" s="179">
        <v>2</v>
      </c>
      <c r="E225" s="179">
        <v>1</v>
      </c>
      <c r="F225" s="181">
        <v>3</v>
      </c>
      <c r="G225" s="180" t="s">
        <v>148</v>
      </c>
      <c r="H225" s="93">
        <v>192</v>
      </c>
      <c r="I225" s="185">
        <v>0</v>
      </c>
      <c r="J225" s="185">
        <v>0</v>
      </c>
      <c r="K225" s="185">
        <v>0</v>
      </c>
      <c r="L225" s="185">
        <v>0</v>
      </c>
      <c r="M225" s="84"/>
    </row>
    <row r="226" spans="1:13" ht="27.75" hidden="1" customHeight="1">
      <c r="A226" s="178">
        <v>3</v>
      </c>
      <c r="B226" s="180">
        <v>1</v>
      </c>
      <c r="C226" s="178">
        <v>3</v>
      </c>
      <c r="D226" s="179">
        <v>2</v>
      </c>
      <c r="E226" s="179">
        <v>1</v>
      </c>
      <c r="F226" s="181">
        <v>4</v>
      </c>
      <c r="G226" s="180" t="s">
        <v>149</v>
      </c>
      <c r="H226" s="93">
        <v>193</v>
      </c>
      <c r="I226" s="185">
        <v>0</v>
      </c>
      <c r="J226" s="185">
        <v>0</v>
      </c>
      <c r="K226" s="185">
        <v>0</v>
      </c>
      <c r="L226" s="230">
        <v>0</v>
      </c>
      <c r="M226" s="84"/>
    </row>
    <row r="227" spans="1:13" ht="29.25" hidden="1" customHeight="1">
      <c r="A227" s="178">
        <v>3</v>
      </c>
      <c r="B227" s="180">
        <v>1</v>
      </c>
      <c r="C227" s="178">
        <v>3</v>
      </c>
      <c r="D227" s="179">
        <v>2</v>
      </c>
      <c r="E227" s="179">
        <v>1</v>
      </c>
      <c r="F227" s="181">
        <v>5</v>
      </c>
      <c r="G227" s="172" t="s">
        <v>150</v>
      </c>
      <c r="H227" s="93">
        <v>194</v>
      </c>
      <c r="I227" s="185">
        <v>0</v>
      </c>
      <c r="J227" s="185">
        <v>0</v>
      </c>
      <c r="K227" s="185">
        <v>0</v>
      </c>
      <c r="L227" s="185">
        <v>0</v>
      </c>
      <c r="M227" s="84"/>
    </row>
    <row r="228" spans="1:13" ht="25.5" hidden="1" customHeight="1">
      <c r="A228" s="178">
        <v>3</v>
      </c>
      <c r="B228" s="180">
        <v>1</v>
      </c>
      <c r="C228" s="178">
        <v>3</v>
      </c>
      <c r="D228" s="179">
        <v>2</v>
      </c>
      <c r="E228" s="179">
        <v>1</v>
      </c>
      <c r="F228" s="181">
        <v>6</v>
      </c>
      <c r="G228" s="172" t="s">
        <v>145</v>
      </c>
      <c r="H228" s="93">
        <v>195</v>
      </c>
      <c r="I228" s="185">
        <v>0</v>
      </c>
      <c r="J228" s="185">
        <v>0</v>
      </c>
      <c r="K228" s="185">
        <v>0</v>
      </c>
      <c r="L228" s="230">
        <v>0</v>
      </c>
      <c r="M228" s="84"/>
    </row>
    <row r="229" spans="1:13" ht="27" hidden="1" customHeight="1">
      <c r="A229" s="173">
        <v>3</v>
      </c>
      <c r="B229" s="171">
        <v>1</v>
      </c>
      <c r="C229" s="171">
        <v>4</v>
      </c>
      <c r="D229" s="171"/>
      <c r="E229" s="171"/>
      <c r="F229" s="174"/>
      <c r="G229" s="172" t="s">
        <v>151</v>
      </c>
      <c r="H229" s="93">
        <v>196</v>
      </c>
      <c r="I229" s="188">
        <f t="shared" ref="I229:L231" si="22">I230</f>
        <v>0</v>
      </c>
      <c r="J229" s="210">
        <f t="shared" si="22"/>
        <v>0</v>
      </c>
      <c r="K229" s="189">
        <f t="shared" si="22"/>
        <v>0</v>
      </c>
      <c r="L229" s="189">
        <f t="shared" si="22"/>
        <v>0</v>
      </c>
      <c r="M229" s="84"/>
    </row>
    <row r="230" spans="1:13" ht="27" hidden="1" customHeight="1">
      <c r="A230" s="191">
        <v>3</v>
      </c>
      <c r="B230" s="200">
        <v>1</v>
      </c>
      <c r="C230" s="200">
        <v>4</v>
      </c>
      <c r="D230" s="200">
        <v>1</v>
      </c>
      <c r="E230" s="200"/>
      <c r="F230" s="201"/>
      <c r="G230" s="172" t="s">
        <v>151</v>
      </c>
      <c r="H230" s="93">
        <v>197</v>
      </c>
      <c r="I230" s="195">
        <f t="shared" si="22"/>
        <v>0</v>
      </c>
      <c r="J230" s="222">
        <f t="shared" si="22"/>
        <v>0</v>
      </c>
      <c r="K230" s="196">
        <f t="shared" si="22"/>
        <v>0</v>
      </c>
      <c r="L230" s="196">
        <f t="shared" si="22"/>
        <v>0</v>
      </c>
      <c r="M230" s="84"/>
    </row>
    <row r="231" spans="1:13" ht="27.75" hidden="1" customHeight="1">
      <c r="A231" s="178">
        <v>3</v>
      </c>
      <c r="B231" s="179">
        <v>1</v>
      </c>
      <c r="C231" s="179">
        <v>4</v>
      </c>
      <c r="D231" s="179">
        <v>1</v>
      </c>
      <c r="E231" s="179">
        <v>1</v>
      </c>
      <c r="F231" s="181"/>
      <c r="G231" s="172" t="s">
        <v>152</v>
      </c>
      <c r="H231" s="93">
        <v>198</v>
      </c>
      <c r="I231" s="167">
        <f t="shared" si="22"/>
        <v>0</v>
      </c>
      <c r="J231" s="208">
        <f t="shared" si="22"/>
        <v>0</v>
      </c>
      <c r="K231" s="168">
        <f t="shared" si="22"/>
        <v>0</v>
      </c>
      <c r="L231" s="168">
        <f t="shared" si="22"/>
        <v>0</v>
      </c>
      <c r="M231" s="84"/>
    </row>
    <row r="232" spans="1:13" ht="27" hidden="1" customHeight="1">
      <c r="A232" s="182">
        <v>3</v>
      </c>
      <c r="B232" s="178">
        <v>1</v>
      </c>
      <c r="C232" s="179">
        <v>4</v>
      </c>
      <c r="D232" s="179">
        <v>1</v>
      </c>
      <c r="E232" s="179">
        <v>1</v>
      </c>
      <c r="F232" s="181">
        <v>1</v>
      </c>
      <c r="G232" s="172" t="s">
        <v>152</v>
      </c>
      <c r="H232" s="93">
        <v>199</v>
      </c>
      <c r="I232" s="185">
        <v>0</v>
      </c>
      <c r="J232" s="185">
        <v>0</v>
      </c>
      <c r="K232" s="185">
        <v>0</v>
      </c>
      <c r="L232" s="185">
        <v>0</v>
      </c>
      <c r="M232" s="84"/>
    </row>
    <row r="233" spans="1:13" ht="26.25" hidden="1" customHeight="1">
      <c r="A233" s="182">
        <v>3</v>
      </c>
      <c r="B233" s="179">
        <v>1</v>
      </c>
      <c r="C233" s="179">
        <v>5</v>
      </c>
      <c r="D233" s="179"/>
      <c r="E233" s="179"/>
      <c r="F233" s="181"/>
      <c r="G233" s="180" t="s">
        <v>422</v>
      </c>
      <c r="H233" s="93">
        <v>200</v>
      </c>
      <c r="I233" s="167">
        <f t="shared" ref="I233:L234" si="23">I234</f>
        <v>0</v>
      </c>
      <c r="J233" s="167">
        <f t="shared" si="23"/>
        <v>0</v>
      </c>
      <c r="K233" s="167">
        <f t="shared" si="23"/>
        <v>0</v>
      </c>
      <c r="L233" s="167">
        <f t="shared" si="23"/>
        <v>0</v>
      </c>
      <c r="M233" s="84"/>
    </row>
    <row r="234" spans="1:13" ht="30" hidden="1" customHeight="1">
      <c r="A234" s="182">
        <v>3</v>
      </c>
      <c r="B234" s="179">
        <v>1</v>
      </c>
      <c r="C234" s="179">
        <v>5</v>
      </c>
      <c r="D234" s="179">
        <v>1</v>
      </c>
      <c r="E234" s="179"/>
      <c r="F234" s="181"/>
      <c r="G234" s="180" t="s">
        <v>422</v>
      </c>
      <c r="H234" s="93">
        <v>201</v>
      </c>
      <c r="I234" s="167">
        <f t="shared" si="23"/>
        <v>0</v>
      </c>
      <c r="J234" s="167">
        <f t="shared" si="23"/>
        <v>0</v>
      </c>
      <c r="K234" s="167">
        <f t="shared" si="23"/>
        <v>0</v>
      </c>
      <c r="L234" s="167">
        <f t="shared" si="23"/>
        <v>0</v>
      </c>
      <c r="M234" s="84"/>
    </row>
    <row r="235" spans="1:13" ht="27" hidden="1" customHeight="1">
      <c r="A235" s="182">
        <v>3</v>
      </c>
      <c r="B235" s="179">
        <v>1</v>
      </c>
      <c r="C235" s="179">
        <v>5</v>
      </c>
      <c r="D235" s="179">
        <v>1</v>
      </c>
      <c r="E235" s="179">
        <v>1</v>
      </c>
      <c r="F235" s="181"/>
      <c r="G235" s="180" t="s">
        <v>422</v>
      </c>
      <c r="H235" s="93">
        <v>202</v>
      </c>
      <c r="I235" s="167">
        <f>SUM(I236:I238)</f>
        <v>0</v>
      </c>
      <c r="J235" s="167">
        <f>SUM(J236:J238)</f>
        <v>0</v>
      </c>
      <c r="K235" s="167">
        <f>SUM(K236:K238)</f>
        <v>0</v>
      </c>
      <c r="L235" s="167">
        <f>SUM(L236:L238)</f>
        <v>0</v>
      </c>
      <c r="M235" s="84"/>
    </row>
    <row r="236" spans="1:13" ht="31.5" hidden="1" customHeight="1">
      <c r="A236" s="182">
        <v>3</v>
      </c>
      <c r="B236" s="179">
        <v>1</v>
      </c>
      <c r="C236" s="179">
        <v>5</v>
      </c>
      <c r="D236" s="179">
        <v>1</v>
      </c>
      <c r="E236" s="179">
        <v>1</v>
      </c>
      <c r="F236" s="181">
        <v>1</v>
      </c>
      <c r="G236" s="237" t="s">
        <v>153</v>
      </c>
      <c r="H236" s="93">
        <v>203</v>
      </c>
      <c r="I236" s="185">
        <v>0</v>
      </c>
      <c r="J236" s="185">
        <v>0</v>
      </c>
      <c r="K236" s="185">
        <v>0</v>
      </c>
      <c r="L236" s="185">
        <v>0</v>
      </c>
      <c r="M236" s="84"/>
    </row>
    <row r="237" spans="1:13" ht="25.5" hidden="1" customHeight="1">
      <c r="A237" s="182">
        <v>3</v>
      </c>
      <c r="B237" s="179">
        <v>1</v>
      </c>
      <c r="C237" s="179">
        <v>5</v>
      </c>
      <c r="D237" s="179">
        <v>1</v>
      </c>
      <c r="E237" s="179">
        <v>1</v>
      </c>
      <c r="F237" s="181">
        <v>2</v>
      </c>
      <c r="G237" s="237" t="s">
        <v>154</v>
      </c>
      <c r="H237" s="93">
        <v>204</v>
      </c>
      <c r="I237" s="185">
        <v>0</v>
      </c>
      <c r="J237" s="185">
        <v>0</v>
      </c>
      <c r="K237" s="185">
        <v>0</v>
      </c>
      <c r="L237" s="185">
        <v>0</v>
      </c>
      <c r="M237" s="84"/>
    </row>
    <row r="238" spans="1:13" ht="28.5" hidden="1" customHeight="1">
      <c r="A238" s="182">
        <v>3</v>
      </c>
      <c r="B238" s="179">
        <v>1</v>
      </c>
      <c r="C238" s="179">
        <v>5</v>
      </c>
      <c r="D238" s="179">
        <v>1</v>
      </c>
      <c r="E238" s="179">
        <v>1</v>
      </c>
      <c r="F238" s="181">
        <v>3</v>
      </c>
      <c r="G238" s="237" t="s">
        <v>155</v>
      </c>
      <c r="H238" s="93">
        <v>205</v>
      </c>
      <c r="I238" s="185">
        <v>0</v>
      </c>
      <c r="J238" s="185">
        <v>0</v>
      </c>
      <c r="K238" s="185">
        <v>0</v>
      </c>
      <c r="L238" s="185">
        <v>0</v>
      </c>
      <c r="M238" s="84"/>
    </row>
    <row r="239" spans="1:13" ht="41.25" hidden="1" customHeight="1">
      <c r="A239" s="163">
        <v>3</v>
      </c>
      <c r="B239" s="164">
        <v>2</v>
      </c>
      <c r="C239" s="164"/>
      <c r="D239" s="164"/>
      <c r="E239" s="164"/>
      <c r="F239" s="166"/>
      <c r="G239" s="165" t="s">
        <v>156</v>
      </c>
      <c r="H239" s="93">
        <v>206</v>
      </c>
      <c r="I239" s="167">
        <f>SUM(I240+I272)</f>
        <v>0</v>
      </c>
      <c r="J239" s="208">
        <f>SUM(J240+J272)</f>
        <v>0</v>
      </c>
      <c r="K239" s="168">
        <f>SUM(K240+K272)</f>
        <v>0</v>
      </c>
      <c r="L239" s="168">
        <f>SUM(L240+L272)</f>
        <v>0</v>
      </c>
      <c r="M239" s="84"/>
    </row>
    <row r="240" spans="1:13" ht="26.25" hidden="1" customHeight="1">
      <c r="A240" s="191">
        <v>3</v>
      </c>
      <c r="B240" s="199">
        <v>2</v>
      </c>
      <c r="C240" s="200">
        <v>1</v>
      </c>
      <c r="D240" s="200"/>
      <c r="E240" s="200"/>
      <c r="F240" s="201"/>
      <c r="G240" s="202" t="s">
        <v>157</v>
      </c>
      <c r="H240" s="93">
        <v>207</v>
      </c>
      <c r="I240" s="195">
        <f>SUM(I241+I250+I254+I258+I262+I265+I268)</f>
        <v>0</v>
      </c>
      <c r="J240" s="222">
        <f>SUM(J241+J250+J254+J258+J262+J265+J268)</f>
        <v>0</v>
      </c>
      <c r="K240" s="196">
        <f>SUM(K241+K250+K254+K258+K262+K265+K268)</f>
        <v>0</v>
      </c>
      <c r="L240" s="196">
        <f>SUM(L241+L250+L254+L258+L262+L265+L268)</f>
        <v>0</v>
      </c>
      <c r="M240" s="84"/>
    </row>
    <row r="241" spans="1:13" ht="30" hidden="1" customHeight="1">
      <c r="A241" s="178">
        <v>3</v>
      </c>
      <c r="B241" s="179">
        <v>2</v>
      </c>
      <c r="C241" s="179">
        <v>1</v>
      </c>
      <c r="D241" s="179">
        <v>1</v>
      </c>
      <c r="E241" s="179"/>
      <c r="F241" s="181"/>
      <c r="G241" s="180" t="s">
        <v>158</v>
      </c>
      <c r="H241" s="93">
        <v>208</v>
      </c>
      <c r="I241" s="195">
        <f>I242</f>
        <v>0</v>
      </c>
      <c r="J241" s="195">
        <f>J242</f>
        <v>0</v>
      </c>
      <c r="K241" s="195">
        <f>K242</f>
        <v>0</v>
      </c>
      <c r="L241" s="195">
        <f>L242</f>
        <v>0</v>
      </c>
      <c r="M241" s="84"/>
    </row>
    <row r="242" spans="1:13" ht="27" hidden="1" customHeight="1">
      <c r="A242" s="178">
        <v>3</v>
      </c>
      <c r="B242" s="178">
        <v>2</v>
      </c>
      <c r="C242" s="179">
        <v>1</v>
      </c>
      <c r="D242" s="179">
        <v>1</v>
      </c>
      <c r="E242" s="179">
        <v>1</v>
      </c>
      <c r="F242" s="181"/>
      <c r="G242" s="180" t="s">
        <v>159</v>
      </c>
      <c r="H242" s="93">
        <v>209</v>
      </c>
      <c r="I242" s="167">
        <f>SUM(I243:I243)</f>
        <v>0</v>
      </c>
      <c r="J242" s="208">
        <f>SUM(J243:J243)</f>
        <v>0</v>
      </c>
      <c r="K242" s="168">
        <f>SUM(K243:K243)</f>
        <v>0</v>
      </c>
      <c r="L242" s="168">
        <f>SUM(L243:L243)</f>
        <v>0</v>
      </c>
      <c r="M242" s="84"/>
    </row>
    <row r="243" spans="1:13" ht="25.5" hidden="1" customHeight="1">
      <c r="A243" s="191">
        <v>3</v>
      </c>
      <c r="B243" s="191">
        <v>2</v>
      </c>
      <c r="C243" s="200">
        <v>1</v>
      </c>
      <c r="D243" s="200">
        <v>1</v>
      </c>
      <c r="E243" s="200">
        <v>1</v>
      </c>
      <c r="F243" s="201">
        <v>1</v>
      </c>
      <c r="G243" s="202" t="s">
        <v>159</v>
      </c>
      <c r="H243" s="93">
        <v>210</v>
      </c>
      <c r="I243" s="185">
        <v>0</v>
      </c>
      <c r="J243" s="185">
        <v>0</v>
      </c>
      <c r="K243" s="185">
        <v>0</v>
      </c>
      <c r="L243" s="185">
        <v>0</v>
      </c>
      <c r="M243" s="84"/>
    </row>
    <row r="244" spans="1:13" ht="25.5" hidden="1" customHeight="1">
      <c r="A244" s="191">
        <v>3</v>
      </c>
      <c r="B244" s="200">
        <v>2</v>
      </c>
      <c r="C244" s="200">
        <v>1</v>
      </c>
      <c r="D244" s="200">
        <v>1</v>
      </c>
      <c r="E244" s="200">
        <v>2</v>
      </c>
      <c r="F244" s="201"/>
      <c r="G244" s="202" t="s">
        <v>160</v>
      </c>
      <c r="H244" s="93">
        <v>211</v>
      </c>
      <c r="I244" s="167">
        <f>SUM(I245:I246)</f>
        <v>0</v>
      </c>
      <c r="J244" s="167">
        <f>SUM(J245:J246)</f>
        <v>0</v>
      </c>
      <c r="K244" s="167">
        <f>SUM(K245:K246)</f>
        <v>0</v>
      </c>
      <c r="L244" s="167">
        <f>SUM(L245:L246)</f>
        <v>0</v>
      </c>
      <c r="M244" s="84"/>
    </row>
    <row r="245" spans="1:13" ht="24.75" hidden="1" customHeight="1">
      <c r="A245" s="191">
        <v>3</v>
      </c>
      <c r="B245" s="200">
        <v>2</v>
      </c>
      <c r="C245" s="200">
        <v>1</v>
      </c>
      <c r="D245" s="200">
        <v>1</v>
      </c>
      <c r="E245" s="200">
        <v>2</v>
      </c>
      <c r="F245" s="201">
        <v>1</v>
      </c>
      <c r="G245" s="202" t="s">
        <v>161</v>
      </c>
      <c r="H245" s="93">
        <v>212</v>
      </c>
      <c r="I245" s="185">
        <v>0</v>
      </c>
      <c r="J245" s="185">
        <v>0</v>
      </c>
      <c r="K245" s="185">
        <v>0</v>
      </c>
      <c r="L245" s="185">
        <v>0</v>
      </c>
      <c r="M245" s="84"/>
    </row>
    <row r="246" spans="1:13" ht="25.5" hidden="1" customHeight="1">
      <c r="A246" s="191">
        <v>3</v>
      </c>
      <c r="B246" s="200">
        <v>2</v>
      </c>
      <c r="C246" s="200">
        <v>1</v>
      </c>
      <c r="D246" s="200">
        <v>1</v>
      </c>
      <c r="E246" s="200">
        <v>2</v>
      </c>
      <c r="F246" s="201">
        <v>2</v>
      </c>
      <c r="G246" s="202" t="s">
        <v>162</v>
      </c>
      <c r="H246" s="93">
        <v>213</v>
      </c>
      <c r="I246" s="185">
        <v>0</v>
      </c>
      <c r="J246" s="185">
        <v>0</v>
      </c>
      <c r="K246" s="185">
        <v>0</v>
      </c>
      <c r="L246" s="185">
        <v>0</v>
      </c>
      <c r="M246" s="84"/>
    </row>
    <row r="247" spans="1:13" ht="25.5" hidden="1" customHeight="1">
      <c r="A247" s="191">
        <v>3</v>
      </c>
      <c r="B247" s="200">
        <v>2</v>
      </c>
      <c r="C247" s="200">
        <v>1</v>
      </c>
      <c r="D247" s="200">
        <v>1</v>
      </c>
      <c r="E247" s="200">
        <v>3</v>
      </c>
      <c r="F247" s="238"/>
      <c r="G247" s="202" t="s">
        <v>163</v>
      </c>
      <c r="H247" s="93">
        <v>214</v>
      </c>
      <c r="I247" s="167">
        <f>SUM(I248:I249)</f>
        <v>0</v>
      </c>
      <c r="J247" s="167">
        <f>SUM(J248:J249)</f>
        <v>0</v>
      </c>
      <c r="K247" s="167">
        <f>SUM(K248:K249)</f>
        <v>0</v>
      </c>
      <c r="L247" s="167">
        <f>SUM(L248:L249)</f>
        <v>0</v>
      </c>
      <c r="M247" s="84"/>
    </row>
    <row r="248" spans="1:13" ht="29.25" hidden="1" customHeight="1">
      <c r="A248" s="191">
        <v>3</v>
      </c>
      <c r="B248" s="200">
        <v>2</v>
      </c>
      <c r="C248" s="200">
        <v>1</v>
      </c>
      <c r="D248" s="200">
        <v>1</v>
      </c>
      <c r="E248" s="200">
        <v>3</v>
      </c>
      <c r="F248" s="201">
        <v>1</v>
      </c>
      <c r="G248" s="202" t="s">
        <v>164</v>
      </c>
      <c r="H248" s="93">
        <v>215</v>
      </c>
      <c r="I248" s="185">
        <v>0</v>
      </c>
      <c r="J248" s="185">
        <v>0</v>
      </c>
      <c r="K248" s="185">
        <v>0</v>
      </c>
      <c r="L248" s="185">
        <v>0</v>
      </c>
      <c r="M248" s="84"/>
    </row>
    <row r="249" spans="1:13" ht="25.5" hidden="1" customHeight="1">
      <c r="A249" s="191">
        <v>3</v>
      </c>
      <c r="B249" s="200">
        <v>2</v>
      </c>
      <c r="C249" s="200">
        <v>1</v>
      </c>
      <c r="D249" s="200">
        <v>1</v>
      </c>
      <c r="E249" s="200">
        <v>3</v>
      </c>
      <c r="F249" s="201">
        <v>2</v>
      </c>
      <c r="G249" s="202" t="s">
        <v>165</v>
      </c>
      <c r="H249" s="93">
        <v>216</v>
      </c>
      <c r="I249" s="185">
        <v>0</v>
      </c>
      <c r="J249" s="185">
        <v>0</v>
      </c>
      <c r="K249" s="185">
        <v>0</v>
      </c>
      <c r="L249" s="185">
        <v>0</v>
      </c>
      <c r="M249" s="84"/>
    </row>
    <row r="250" spans="1:13" ht="27" hidden="1" customHeight="1">
      <c r="A250" s="178">
        <v>3</v>
      </c>
      <c r="B250" s="179">
        <v>2</v>
      </c>
      <c r="C250" s="179">
        <v>1</v>
      </c>
      <c r="D250" s="179">
        <v>2</v>
      </c>
      <c r="E250" s="179"/>
      <c r="F250" s="181"/>
      <c r="G250" s="180" t="s">
        <v>166</v>
      </c>
      <c r="H250" s="93">
        <v>217</v>
      </c>
      <c r="I250" s="167">
        <f>I251</f>
        <v>0</v>
      </c>
      <c r="J250" s="167">
        <f>J251</f>
        <v>0</v>
      </c>
      <c r="K250" s="167">
        <f>K251</f>
        <v>0</v>
      </c>
      <c r="L250" s="167">
        <f>L251</f>
        <v>0</v>
      </c>
      <c r="M250" s="84"/>
    </row>
    <row r="251" spans="1:13" ht="27.75" hidden="1" customHeight="1">
      <c r="A251" s="178">
        <v>3</v>
      </c>
      <c r="B251" s="179">
        <v>2</v>
      </c>
      <c r="C251" s="179">
        <v>1</v>
      </c>
      <c r="D251" s="179">
        <v>2</v>
      </c>
      <c r="E251" s="179">
        <v>1</v>
      </c>
      <c r="F251" s="181"/>
      <c r="G251" s="180" t="s">
        <v>166</v>
      </c>
      <c r="H251" s="93">
        <v>218</v>
      </c>
      <c r="I251" s="167">
        <f>SUM(I252:I253)</f>
        <v>0</v>
      </c>
      <c r="J251" s="208">
        <f>SUM(J252:J253)</f>
        <v>0</v>
      </c>
      <c r="K251" s="168">
        <f>SUM(K252:K253)</f>
        <v>0</v>
      </c>
      <c r="L251" s="168">
        <f>SUM(L252:L253)</f>
        <v>0</v>
      </c>
      <c r="M251" s="84"/>
    </row>
    <row r="252" spans="1:13" ht="27" hidden="1" customHeight="1">
      <c r="A252" s="191">
        <v>3</v>
      </c>
      <c r="B252" s="199">
        <v>2</v>
      </c>
      <c r="C252" s="200">
        <v>1</v>
      </c>
      <c r="D252" s="200">
        <v>2</v>
      </c>
      <c r="E252" s="200">
        <v>1</v>
      </c>
      <c r="F252" s="201">
        <v>1</v>
      </c>
      <c r="G252" s="202" t="s">
        <v>167</v>
      </c>
      <c r="H252" s="93">
        <v>219</v>
      </c>
      <c r="I252" s="185">
        <v>0</v>
      </c>
      <c r="J252" s="185">
        <v>0</v>
      </c>
      <c r="K252" s="185">
        <v>0</v>
      </c>
      <c r="L252" s="185">
        <v>0</v>
      </c>
      <c r="M252" s="84"/>
    </row>
    <row r="253" spans="1:13" ht="25.5" hidden="1" customHeight="1">
      <c r="A253" s="178">
        <v>3</v>
      </c>
      <c r="B253" s="179">
        <v>2</v>
      </c>
      <c r="C253" s="179">
        <v>1</v>
      </c>
      <c r="D253" s="179">
        <v>2</v>
      </c>
      <c r="E253" s="179">
        <v>1</v>
      </c>
      <c r="F253" s="181">
        <v>2</v>
      </c>
      <c r="G253" s="180" t="s">
        <v>168</v>
      </c>
      <c r="H253" s="93">
        <v>220</v>
      </c>
      <c r="I253" s="185">
        <v>0</v>
      </c>
      <c r="J253" s="185">
        <v>0</v>
      </c>
      <c r="K253" s="185">
        <v>0</v>
      </c>
      <c r="L253" s="185">
        <v>0</v>
      </c>
      <c r="M253" s="84"/>
    </row>
    <row r="254" spans="1:13" ht="26.25" hidden="1" customHeight="1">
      <c r="A254" s="173">
        <v>3</v>
      </c>
      <c r="B254" s="171">
        <v>2</v>
      </c>
      <c r="C254" s="171">
        <v>1</v>
      </c>
      <c r="D254" s="171">
        <v>3</v>
      </c>
      <c r="E254" s="171"/>
      <c r="F254" s="174"/>
      <c r="G254" s="172" t="s">
        <v>169</v>
      </c>
      <c r="H254" s="93">
        <v>221</v>
      </c>
      <c r="I254" s="188">
        <f>I255</f>
        <v>0</v>
      </c>
      <c r="J254" s="210">
        <f>J255</f>
        <v>0</v>
      </c>
      <c r="K254" s="189">
        <f>K255</f>
        <v>0</v>
      </c>
      <c r="L254" s="189">
        <f>L255</f>
        <v>0</v>
      </c>
      <c r="M254" s="84"/>
    </row>
    <row r="255" spans="1:13" ht="29.25" hidden="1" customHeight="1">
      <c r="A255" s="178">
        <v>3</v>
      </c>
      <c r="B255" s="179">
        <v>2</v>
      </c>
      <c r="C255" s="179">
        <v>1</v>
      </c>
      <c r="D255" s="179">
        <v>3</v>
      </c>
      <c r="E255" s="179">
        <v>1</v>
      </c>
      <c r="F255" s="181"/>
      <c r="G255" s="172" t="s">
        <v>169</v>
      </c>
      <c r="H255" s="93">
        <v>222</v>
      </c>
      <c r="I255" s="167">
        <f>I256+I257</f>
        <v>0</v>
      </c>
      <c r="J255" s="167">
        <f>J256+J257</f>
        <v>0</v>
      </c>
      <c r="K255" s="167">
        <f>K256+K257</f>
        <v>0</v>
      </c>
      <c r="L255" s="167">
        <f>L256+L257</f>
        <v>0</v>
      </c>
      <c r="M255" s="84"/>
    </row>
    <row r="256" spans="1:13" ht="30" hidden="1" customHeight="1">
      <c r="A256" s="178">
        <v>3</v>
      </c>
      <c r="B256" s="179">
        <v>2</v>
      </c>
      <c r="C256" s="179">
        <v>1</v>
      </c>
      <c r="D256" s="179">
        <v>3</v>
      </c>
      <c r="E256" s="179">
        <v>1</v>
      </c>
      <c r="F256" s="181">
        <v>1</v>
      </c>
      <c r="G256" s="180" t="s">
        <v>170</v>
      </c>
      <c r="H256" s="93">
        <v>223</v>
      </c>
      <c r="I256" s="185">
        <v>0</v>
      </c>
      <c r="J256" s="185">
        <v>0</v>
      </c>
      <c r="K256" s="185">
        <v>0</v>
      </c>
      <c r="L256" s="185">
        <v>0</v>
      </c>
      <c r="M256" s="84"/>
    </row>
    <row r="257" spans="1:13" ht="27.75" hidden="1" customHeight="1">
      <c r="A257" s="178">
        <v>3</v>
      </c>
      <c r="B257" s="179">
        <v>2</v>
      </c>
      <c r="C257" s="179">
        <v>1</v>
      </c>
      <c r="D257" s="179">
        <v>3</v>
      </c>
      <c r="E257" s="179">
        <v>1</v>
      </c>
      <c r="F257" s="181">
        <v>2</v>
      </c>
      <c r="G257" s="180" t="s">
        <v>171</v>
      </c>
      <c r="H257" s="93">
        <v>224</v>
      </c>
      <c r="I257" s="230">
        <v>0</v>
      </c>
      <c r="J257" s="227">
        <v>0</v>
      </c>
      <c r="K257" s="230">
        <v>0</v>
      </c>
      <c r="L257" s="230">
        <v>0</v>
      </c>
      <c r="M257" s="84"/>
    </row>
    <row r="258" spans="1:13" ht="26.25" hidden="1" customHeight="1">
      <c r="A258" s="178">
        <v>3</v>
      </c>
      <c r="B258" s="179">
        <v>2</v>
      </c>
      <c r="C258" s="179">
        <v>1</v>
      </c>
      <c r="D258" s="179">
        <v>4</v>
      </c>
      <c r="E258" s="179"/>
      <c r="F258" s="181"/>
      <c r="G258" s="180" t="s">
        <v>172</v>
      </c>
      <c r="H258" s="93">
        <v>225</v>
      </c>
      <c r="I258" s="167">
        <f>I259</f>
        <v>0</v>
      </c>
      <c r="J258" s="168">
        <f>J259</f>
        <v>0</v>
      </c>
      <c r="K258" s="167">
        <f>K259</f>
        <v>0</v>
      </c>
      <c r="L258" s="168">
        <f>L259</f>
        <v>0</v>
      </c>
      <c r="M258" s="84"/>
    </row>
    <row r="259" spans="1:13" ht="27.75" hidden="1" customHeight="1">
      <c r="A259" s="173">
        <v>3</v>
      </c>
      <c r="B259" s="171">
        <v>2</v>
      </c>
      <c r="C259" s="171">
        <v>1</v>
      </c>
      <c r="D259" s="171">
        <v>4</v>
      </c>
      <c r="E259" s="171">
        <v>1</v>
      </c>
      <c r="F259" s="174"/>
      <c r="G259" s="172" t="s">
        <v>172</v>
      </c>
      <c r="H259" s="93">
        <v>226</v>
      </c>
      <c r="I259" s="188">
        <f>SUM(I260:I261)</f>
        <v>0</v>
      </c>
      <c r="J259" s="210">
        <f>SUM(J260:J261)</f>
        <v>0</v>
      </c>
      <c r="K259" s="189">
        <f>SUM(K260:K261)</f>
        <v>0</v>
      </c>
      <c r="L259" s="189">
        <f>SUM(L260:L261)</f>
        <v>0</v>
      </c>
      <c r="M259" s="84"/>
    </row>
    <row r="260" spans="1:13" ht="25.5" hidden="1" customHeight="1">
      <c r="A260" s="178">
        <v>3</v>
      </c>
      <c r="B260" s="179">
        <v>2</v>
      </c>
      <c r="C260" s="179">
        <v>1</v>
      </c>
      <c r="D260" s="179">
        <v>4</v>
      </c>
      <c r="E260" s="179">
        <v>1</v>
      </c>
      <c r="F260" s="181">
        <v>1</v>
      </c>
      <c r="G260" s="180" t="s">
        <v>173</v>
      </c>
      <c r="H260" s="93">
        <v>227</v>
      </c>
      <c r="I260" s="185">
        <v>0</v>
      </c>
      <c r="J260" s="185">
        <v>0</v>
      </c>
      <c r="K260" s="185">
        <v>0</v>
      </c>
      <c r="L260" s="185">
        <v>0</v>
      </c>
      <c r="M260" s="84"/>
    </row>
    <row r="261" spans="1:13" ht="27.75" hidden="1" customHeight="1">
      <c r="A261" s="178">
        <v>3</v>
      </c>
      <c r="B261" s="179">
        <v>2</v>
      </c>
      <c r="C261" s="179">
        <v>1</v>
      </c>
      <c r="D261" s="179">
        <v>4</v>
      </c>
      <c r="E261" s="179">
        <v>1</v>
      </c>
      <c r="F261" s="181">
        <v>2</v>
      </c>
      <c r="G261" s="180" t="s">
        <v>174</v>
      </c>
      <c r="H261" s="93">
        <v>228</v>
      </c>
      <c r="I261" s="185">
        <v>0</v>
      </c>
      <c r="J261" s="185">
        <v>0</v>
      </c>
      <c r="K261" s="185">
        <v>0</v>
      </c>
      <c r="L261" s="185">
        <v>0</v>
      </c>
      <c r="M261" s="84"/>
    </row>
    <row r="262" spans="1:13" hidden="1">
      <c r="A262" s="178">
        <v>3</v>
      </c>
      <c r="B262" s="179">
        <v>2</v>
      </c>
      <c r="C262" s="179">
        <v>1</v>
      </c>
      <c r="D262" s="179">
        <v>5</v>
      </c>
      <c r="E262" s="179"/>
      <c r="F262" s="181"/>
      <c r="G262" s="180" t="s">
        <v>175</v>
      </c>
      <c r="H262" s="93">
        <v>229</v>
      </c>
      <c r="I262" s="167">
        <f t="shared" ref="I262:L263" si="24">I263</f>
        <v>0</v>
      </c>
      <c r="J262" s="208">
        <f t="shared" si="24"/>
        <v>0</v>
      </c>
      <c r="K262" s="168">
        <f t="shared" si="24"/>
        <v>0</v>
      </c>
      <c r="L262" s="168">
        <f t="shared" si="24"/>
        <v>0</v>
      </c>
    </row>
    <row r="263" spans="1:13" ht="29.25" hidden="1" customHeight="1">
      <c r="A263" s="178">
        <v>3</v>
      </c>
      <c r="B263" s="179">
        <v>2</v>
      </c>
      <c r="C263" s="179">
        <v>1</v>
      </c>
      <c r="D263" s="179">
        <v>5</v>
      </c>
      <c r="E263" s="179">
        <v>1</v>
      </c>
      <c r="F263" s="181"/>
      <c r="G263" s="180" t="s">
        <v>175</v>
      </c>
      <c r="H263" s="93">
        <v>230</v>
      </c>
      <c r="I263" s="168">
        <f t="shared" si="24"/>
        <v>0</v>
      </c>
      <c r="J263" s="208">
        <f t="shared" si="24"/>
        <v>0</v>
      </c>
      <c r="K263" s="168">
        <f t="shared" si="24"/>
        <v>0</v>
      </c>
      <c r="L263" s="168">
        <f t="shared" si="24"/>
        <v>0</v>
      </c>
      <c r="M263" s="84"/>
    </row>
    <row r="264" spans="1:13" hidden="1">
      <c r="A264" s="199">
        <v>3</v>
      </c>
      <c r="B264" s="200">
        <v>2</v>
      </c>
      <c r="C264" s="200">
        <v>1</v>
      </c>
      <c r="D264" s="200">
        <v>5</v>
      </c>
      <c r="E264" s="200">
        <v>1</v>
      </c>
      <c r="F264" s="201">
        <v>1</v>
      </c>
      <c r="G264" s="180" t="s">
        <v>175</v>
      </c>
      <c r="H264" s="93">
        <v>231</v>
      </c>
      <c r="I264" s="230">
        <v>0</v>
      </c>
      <c r="J264" s="230">
        <v>0</v>
      </c>
      <c r="K264" s="230">
        <v>0</v>
      </c>
      <c r="L264" s="230">
        <v>0</v>
      </c>
    </row>
    <row r="265" spans="1:13" hidden="1">
      <c r="A265" s="178">
        <v>3</v>
      </c>
      <c r="B265" s="179">
        <v>2</v>
      </c>
      <c r="C265" s="179">
        <v>1</v>
      </c>
      <c r="D265" s="179">
        <v>6</v>
      </c>
      <c r="E265" s="179"/>
      <c r="F265" s="181"/>
      <c r="G265" s="180" t="s">
        <v>176</v>
      </c>
      <c r="H265" s="93">
        <v>232</v>
      </c>
      <c r="I265" s="167">
        <f t="shared" ref="I265:L266" si="25">I266</f>
        <v>0</v>
      </c>
      <c r="J265" s="208">
        <f t="shared" si="25"/>
        <v>0</v>
      </c>
      <c r="K265" s="168">
        <f t="shared" si="25"/>
        <v>0</v>
      </c>
      <c r="L265" s="168">
        <f t="shared" si="25"/>
        <v>0</v>
      </c>
    </row>
    <row r="266" spans="1:13" hidden="1">
      <c r="A266" s="178">
        <v>3</v>
      </c>
      <c r="B266" s="178">
        <v>2</v>
      </c>
      <c r="C266" s="179">
        <v>1</v>
      </c>
      <c r="D266" s="179">
        <v>6</v>
      </c>
      <c r="E266" s="179">
        <v>1</v>
      </c>
      <c r="F266" s="181"/>
      <c r="G266" s="180" t="s">
        <v>176</v>
      </c>
      <c r="H266" s="93">
        <v>233</v>
      </c>
      <c r="I266" s="167">
        <f t="shared" si="25"/>
        <v>0</v>
      </c>
      <c r="J266" s="208">
        <f t="shared" si="25"/>
        <v>0</v>
      </c>
      <c r="K266" s="168">
        <f t="shared" si="25"/>
        <v>0</v>
      </c>
      <c r="L266" s="168">
        <f t="shared" si="25"/>
        <v>0</v>
      </c>
    </row>
    <row r="267" spans="1:13" ht="24" hidden="1" customHeight="1">
      <c r="A267" s="173">
        <v>3</v>
      </c>
      <c r="B267" s="173">
        <v>2</v>
      </c>
      <c r="C267" s="179">
        <v>1</v>
      </c>
      <c r="D267" s="179">
        <v>6</v>
      </c>
      <c r="E267" s="179">
        <v>1</v>
      </c>
      <c r="F267" s="181">
        <v>1</v>
      </c>
      <c r="G267" s="180" t="s">
        <v>176</v>
      </c>
      <c r="H267" s="93">
        <v>234</v>
      </c>
      <c r="I267" s="230">
        <v>0</v>
      </c>
      <c r="J267" s="230">
        <v>0</v>
      </c>
      <c r="K267" s="230">
        <v>0</v>
      </c>
      <c r="L267" s="230">
        <v>0</v>
      </c>
      <c r="M267" s="84"/>
    </row>
    <row r="268" spans="1:13" ht="27.75" hidden="1" customHeight="1">
      <c r="A268" s="178">
        <v>3</v>
      </c>
      <c r="B268" s="178">
        <v>2</v>
      </c>
      <c r="C268" s="179">
        <v>1</v>
      </c>
      <c r="D268" s="179">
        <v>7</v>
      </c>
      <c r="E268" s="179"/>
      <c r="F268" s="181"/>
      <c r="G268" s="180" t="s">
        <v>177</v>
      </c>
      <c r="H268" s="93">
        <v>235</v>
      </c>
      <c r="I268" s="167">
        <f>I269</f>
        <v>0</v>
      </c>
      <c r="J268" s="208">
        <f>J269</f>
        <v>0</v>
      </c>
      <c r="K268" s="168">
        <f>K269</f>
        <v>0</v>
      </c>
      <c r="L268" s="168">
        <f>L269</f>
        <v>0</v>
      </c>
      <c r="M268" s="84"/>
    </row>
    <row r="269" spans="1:13" hidden="1">
      <c r="A269" s="178">
        <v>3</v>
      </c>
      <c r="B269" s="179">
        <v>2</v>
      </c>
      <c r="C269" s="179">
        <v>1</v>
      </c>
      <c r="D269" s="179">
        <v>7</v>
      </c>
      <c r="E269" s="179">
        <v>1</v>
      </c>
      <c r="F269" s="181"/>
      <c r="G269" s="180" t="s">
        <v>177</v>
      </c>
      <c r="H269" s="93">
        <v>236</v>
      </c>
      <c r="I269" s="167">
        <f>I270+I271</f>
        <v>0</v>
      </c>
      <c r="J269" s="167">
        <f>J270+J271</f>
        <v>0</v>
      </c>
      <c r="K269" s="167">
        <f>K270+K271</f>
        <v>0</v>
      </c>
      <c r="L269" s="167">
        <f>L270+L271</f>
        <v>0</v>
      </c>
    </row>
    <row r="270" spans="1:13" ht="27" hidden="1" customHeight="1">
      <c r="A270" s="178">
        <v>3</v>
      </c>
      <c r="B270" s="179">
        <v>2</v>
      </c>
      <c r="C270" s="179">
        <v>1</v>
      </c>
      <c r="D270" s="179">
        <v>7</v>
      </c>
      <c r="E270" s="179">
        <v>1</v>
      </c>
      <c r="F270" s="181">
        <v>1</v>
      </c>
      <c r="G270" s="180" t="s">
        <v>178</v>
      </c>
      <c r="H270" s="93">
        <v>237</v>
      </c>
      <c r="I270" s="184">
        <v>0</v>
      </c>
      <c r="J270" s="185">
        <v>0</v>
      </c>
      <c r="K270" s="185">
        <v>0</v>
      </c>
      <c r="L270" s="185">
        <v>0</v>
      </c>
      <c r="M270" s="84"/>
    </row>
    <row r="271" spans="1:13" ht="24.75" hidden="1" customHeight="1">
      <c r="A271" s="178">
        <v>3</v>
      </c>
      <c r="B271" s="179">
        <v>2</v>
      </c>
      <c r="C271" s="179">
        <v>1</v>
      </c>
      <c r="D271" s="179">
        <v>7</v>
      </c>
      <c r="E271" s="179">
        <v>1</v>
      </c>
      <c r="F271" s="181">
        <v>2</v>
      </c>
      <c r="G271" s="180" t="s">
        <v>179</v>
      </c>
      <c r="H271" s="93">
        <v>238</v>
      </c>
      <c r="I271" s="185">
        <v>0</v>
      </c>
      <c r="J271" s="185">
        <v>0</v>
      </c>
      <c r="K271" s="185">
        <v>0</v>
      </c>
      <c r="L271" s="185">
        <v>0</v>
      </c>
      <c r="M271" s="84"/>
    </row>
    <row r="272" spans="1:13" ht="38.25" hidden="1" customHeight="1">
      <c r="A272" s="178">
        <v>3</v>
      </c>
      <c r="B272" s="179">
        <v>2</v>
      </c>
      <c r="C272" s="179">
        <v>2</v>
      </c>
      <c r="D272" s="239"/>
      <c r="E272" s="239"/>
      <c r="F272" s="240"/>
      <c r="G272" s="180" t="s">
        <v>180</v>
      </c>
      <c r="H272" s="93">
        <v>239</v>
      </c>
      <c r="I272" s="167">
        <f>SUM(I273+I282+I286+I290+I294+I297+I300)</f>
        <v>0</v>
      </c>
      <c r="J272" s="208">
        <f>SUM(J273+J282+J286+J290+J294+J297+J300)</f>
        <v>0</v>
      </c>
      <c r="K272" s="168">
        <f>SUM(K273+K282+K286+K290+K294+K297+K300)</f>
        <v>0</v>
      </c>
      <c r="L272" s="168">
        <f>SUM(L273+L282+L286+L290+L294+L297+L300)</f>
        <v>0</v>
      </c>
      <c r="M272" s="84"/>
    </row>
    <row r="273" spans="1:13" hidden="1">
      <c r="A273" s="178">
        <v>3</v>
      </c>
      <c r="B273" s="179">
        <v>2</v>
      </c>
      <c r="C273" s="179">
        <v>2</v>
      </c>
      <c r="D273" s="179">
        <v>1</v>
      </c>
      <c r="E273" s="179"/>
      <c r="F273" s="181"/>
      <c r="G273" s="180" t="s">
        <v>181</v>
      </c>
      <c r="H273" s="93">
        <v>240</v>
      </c>
      <c r="I273" s="167">
        <f>I274</f>
        <v>0</v>
      </c>
      <c r="J273" s="167">
        <f>J274</f>
        <v>0</v>
      </c>
      <c r="K273" s="167">
        <f>K274</f>
        <v>0</v>
      </c>
      <c r="L273" s="167">
        <f>L274</f>
        <v>0</v>
      </c>
    </row>
    <row r="274" spans="1:13" hidden="1">
      <c r="A274" s="182">
        <v>3</v>
      </c>
      <c r="B274" s="178">
        <v>2</v>
      </c>
      <c r="C274" s="179">
        <v>2</v>
      </c>
      <c r="D274" s="179">
        <v>1</v>
      </c>
      <c r="E274" s="179">
        <v>1</v>
      </c>
      <c r="F274" s="181"/>
      <c r="G274" s="180" t="s">
        <v>159</v>
      </c>
      <c r="H274" s="93">
        <v>241</v>
      </c>
      <c r="I274" s="167">
        <f>SUM(I275)</f>
        <v>0</v>
      </c>
      <c r="J274" s="167">
        <f>SUM(J275)</f>
        <v>0</v>
      </c>
      <c r="K274" s="167">
        <f>SUM(K275)</f>
        <v>0</v>
      </c>
      <c r="L274" s="167">
        <f>SUM(L275)</f>
        <v>0</v>
      </c>
    </row>
    <row r="275" spans="1:13" hidden="1">
      <c r="A275" s="182">
        <v>3</v>
      </c>
      <c r="B275" s="178">
        <v>2</v>
      </c>
      <c r="C275" s="179">
        <v>2</v>
      </c>
      <c r="D275" s="179">
        <v>1</v>
      </c>
      <c r="E275" s="179">
        <v>1</v>
      </c>
      <c r="F275" s="181">
        <v>1</v>
      </c>
      <c r="G275" s="180" t="s">
        <v>159</v>
      </c>
      <c r="H275" s="93">
        <v>242</v>
      </c>
      <c r="I275" s="185">
        <v>0</v>
      </c>
      <c r="J275" s="185">
        <v>0</v>
      </c>
      <c r="K275" s="185">
        <v>0</v>
      </c>
      <c r="L275" s="185">
        <v>0</v>
      </c>
    </row>
    <row r="276" spans="1:13" ht="24" hidden="1" customHeight="1">
      <c r="A276" s="182">
        <v>3</v>
      </c>
      <c r="B276" s="178">
        <v>2</v>
      </c>
      <c r="C276" s="179">
        <v>2</v>
      </c>
      <c r="D276" s="179">
        <v>1</v>
      </c>
      <c r="E276" s="179">
        <v>2</v>
      </c>
      <c r="F276" s="181"/>
      <c r="G276" s="180" t="s">
        <v>182</v>
      </c>
      <c r="H276" s="93">
        <v>243</v>
      </c>
      <c r="I276" s="167">
        <f>SUM(I277:I278)</f>
        <v>0</v>
      </c>
      <c r="J276" s="167">
        <f>SUM(J277:J278)</f>
        <v>0</v>
      </c>
      <c r="K276" s="167">
        <f>SUM(K277:K278)</f>
        <v>0</v>
      </c>
      <c r="L276" s="167">
        <f>SUM(L277:L278)</f>
        <v>0</v>
      </c>
      <c r="M276" s="84"/>
    </row>
    <row r="277" spans="1:13" ht="24" hidden="1" customHeight="1">
      <c r="A277" s="182">
        <v>3</v>
      </c>
      <c r="B277" s="178">
        <v>2</v>
      </c>
      <c r="C277" s="179">
        <v>2</v>
      </c>
      <c r="D277" s="179">
        <v>1</v>
      </c>
      <c r="E277" s="179">
        <v>2</v>
      </c>
      <c r="F277" s="181">
        <v>1</v>
      </c>
      <c r="G277" s="180" t="s">
        <v>161</v>
      </c>
      <c r="H277" s="93">
        <v>244</v>
      </c>
      <c r="I277" s="185">
        <v>0</v>
      </c>
      <c r="J277" s="184">
        <v>0</v>
      </c>
      <c r="K277" s="185">
        <v>0</v>
      </c>
      <c r="L277" s="185">
        <v>0</v>
      </c>
      <c r="M277" s="84"/>
    </row>
    <row r="278" spans="1:13" ht="32.25" hidden="1" customHeight="1">
      <c r="A278" s="182">
        <v>3</v>
      </c>
      <c r="B278" s="178">
        <v>2</v>
      </c>
      <c r="C278" s="179">
        <v>2</v>
      </c>
      <c r="D278" s="179">
        <v>1</v>
      </c>
      <c r="E278" s="179">
        <v>2</v>
      </c>
      <c r="F278" s="181">
        <v>2</v>
      </c>
      <c r="G278" s="180" t="s">
        <v>162</v>
      </c>
      <c r="H278" s="93">
        <v>245</v>
      </c>
      <c r="I278" s="185">
        <v>0</v>
      </c>
      <c r="J278" s="184">
        <v>0</v>
      </c>
      <c r="K278" s="185">
        <v>0</v>
      </c>
      <c r="L278" s="185">
        <v>0</v>
      </c>
      <c r="M278" s="84"/>
    </row>
    <row r="279" spans="1:13" ht="27" hidden="1" customHeight="1">
      <c r="A279" s="182">
        <v>3</v>
      </c>
      <c r="B279" s="178">
        <v>2</v>
      </c>
      <c r="C279" s="179">
        <v>2</v>
      </c>
      <c r="D279" s="179">
        <v>1</v>
      </c>
      <c r="E279" s="179">
        <v>3</v>
      </c>
      <c r="F279" s="181"/>
      <c r="G279" s="180" t="s">
        <v>163</v>
      </c>
      <c r="H279" s="93">
        <v>246</v>
      </c>
      <c r="I279" s="167">
        <f>SUM(I280:I281)</f>
        <v>0</v>
      </c>
      <c r="J279" s="167">
        <f>SUM(J280:J281)</f>
        <v>0</v>
      </c>
      <c r="K279" s="167">
        <f>SUM(K280:K281)</f>
        <v>0</v>
      </c>
      <c r="L279" s="167">
        <f>SUM(L280:L281)</f>
        <v>0</v>
      </c>
      <c r="M279" s="84"/>
    </row>
    <row r="280" spans="1:13" ht="27.75" hidden="1" customHeight="1">
      <c r="A280" s="182">
        <v>3</v>
      </c>
      <c r="B280" s="178">
        <v>2</v>
      </c>
      <c r="C280" s="179">
        <v>2</v>
      </c>
      <c r="D280" s="179">
        <v>1</v>
      </c>
      <c r="E280" s="179">
        <v>3</v>
      </c>
      <c r="F280" s="181">
        <v>1</v>
      </c>
      <c r="G280" s="180" t="s">
        <v>164</v>
      </c>
      <c r="H280" s="93">
        <v>247</v>
      </c>
      <c r="I280" s="185">
        <v>0</v>
      </c>
      <c r="J280" s="184">
        <v>0</v>
      </c>
      <c r="K280" s="185">
        <v>0</v>
      </c>
      <c r="L280" s="185">
        <v>0</v>
      </c>
      <c r="M280" s="84"/>
    </row>
    <row r="281" spans="1:13" ht="27" hidden="1" customHeight="1">
      <c r="A281" s="182">
        <v>3</v>
      </c>
      <c r="B281" s="178">
        <v>2</v>
      </c>
      <c r="C281" s="179">
        <v>2</v>
      </c>
      <c r="D281" s="179">
        <v>1</v>
      </c>
      <c r="E281" s="179">
        <v>3</v>
      </c>
      <c r="F281" s="181">
        <v>2</v>
      </c>
      <c r="G281" s="180" t="s">
        <v>183</v>
      </c>
      <c r="H281" s="93">
        <v>248</v>
      </c>
      <c r="I281" s="185">
        <v>0</v>
      </c>
      <c r="J281" s="184">
        <v>0</v>
      </c>
      <c r="K281" s="185">
        <v>0</v>
      </c>
      <c r="L281" s="185">
        <v>0</v>
      </c>
      <c r="M281" s="84"/>
    </row>
    <row r="282" spans="1:13" ht="25.5" hidden="1" customHeight="1">
      <c r="A282" s="182">
        <v>3</v>
      </c>
      <c r="B282" s="178">
        <v>2</v>
      </c>
      <c r="C282" s="179">
        <v>2</v>
      </c>
      <c r="D282" s="179">
        <v>2</v>
      </c>
      <c r="E282" s="179"/>
      <c r="F282" s="181"/>
      <c r="G282" s="180" t="s">
        <v>184</v>
      </c>
      <c r="H282" s="93">
        <v>249</v>
      </c>
      <c r="I282" s="167">
        <f>I283</f>
        <v>0</v>
      </c>
      <c r="J282" s="168">
        <f>J283</f>
        <v>0</v>
      </c>
      <c r="K282" s="167">
        <f>K283</f>
        <v>0</v>
      </c>
      <c r="L282" s="168">
        <f>L283</f>
        <v>0</v>
      </c>
      <c r="M282" s="84"/>
    </row>
    <row r="283" spans="1:13" ht="32.25" hidden="1" customHeight="1">
      <c r="A283" s="178">
        <v>3</v>
      </c>
      <c r="B283" s="179">
        <v>2</v>
      </c>
      <c r="C283" s="171">
        <v>2</v>
      </c>
      <c r="D283" s="171">
        <v>2</v>
      </c>
      <c r="E283" s="171">
        <v>1</v>
      </c>
      <c r="F283" s="174"/>
      <c r="G283" s="180" t="s">
        <v>184</v>
      </c>
      <c r="H283" s="93">
        <v>250</v>
      </c>
      <c r="I283" s="188">
        <f>SUM(I284:I285)</f>
        <v>0</v>
      </c>
      <c r="J283" s="210">
        <f>SUM(J284:J285)</f>
        <v>0</v>
      </c>
      <c r="K283" s="189">
        <f>SUM(K284:K285)</f>
        <v>0</v>
      </c>
      <c r="L283" s="189">
        <f>SUM(L284:L285)</f>
        <v>0</v>
      </c>
      <c r="M283" s="84"/>
    </row>
    <row r="284" spans="1:13" ht="25.5" hidden="1" customHeight="1">
      <c r="A284" s="178">
        <v>3</v>
      </c>
      <c r="B284" s="179">
        <v>2</v>
      </c>
      <c r="C284" s="179">
        <v>2</v>
      </c>
      <c r="D284" s="179">
        <v>2</v>
      </c>
      <c r="E284" s="179">
        <v>1</v>
      </c>
      <c r="F284" s="181">
        <v>1</v>
      </c>
      <c r="G284" s="180" t="s">
        <v>185</v>
      </c>
      <c r="H284" s="93">
        <v>251</v>
      </c>
      <c r="I284" s="185">
        <v>0</v>
      </c>
      <c r="J284" s="185">
        <v>0</v>
      </c>
      <c r="K284" s="185">
        <v>0</v>
      </c>
      <c r="L284" s="185">
        <v>0</v>
      </c>
      <c r="M284" s="84"/>
    </row>
    <row r="285" spans="1:13" ht="25.5" hidden="1" customHeight="1">
      <c r="A285" s="178">
        <v>3</v>
      </c>
      <c r="B285" s="179">
        <v>2</v>
      </c>
      <c r="C285" s="179">
        <v>2</v>
      </c>
      <c r="D285" s="179">
        <v>2</v>
      </c>
      <c r="E285" s="179">
        <v>1</v>
      </c>
      <c r="F285" s="181">
        <v>2</v>
      </c>
      <c r="G285" s="182" t="s">
        <v>186</v>
      </c>
      <c r="H285" s="93">
        <v>252</v>
      </c>
      <c r="I285" s="185">
        <v>0</v>
      </c>
      <c r="J285" s="185">
        <v>0</v>
      </c>
      <c r="K285" s="185">
        <v>0</v>
      </c>
      <c r="L285" s="185">
        <v>0</v>
      </c>
      <c r="M285" s="84"/>
    </row>
    <row r="286" spans="1:13" ht="25.5" hidden="1" customHeight="1">
      <c r="A286" s="178">
        <v>3</v>
      </c>
      <c r="B286" s="179">
        <v>2</v>
      </c>
      <c r="C286" s="179">
        <v>2</v>
      </c>
      <c r="D286" s="179">
        <v>3</v>
      </c>
      <c r="E286" s="179"/>
      <c r="F286" s="181"/>
      <c r="G286" s="180" t="s">
        <v>187</v>
      </c>
      <c r="H286" s="93">
        <v>253</v>
      </c>
      <c r="I286" s="167">
        <f>I287</f>
        <v>0</v>
      </c>
      <c r="J286" s="208">
        <f>J287</f>
        <v>0</v>
      </c>
      <c r="K286" s="168">
        <f>K287</f>
        <v>0</v>
      </c>
      <c r="L286" s="168">
        <f>L287</f>
        <v>0</v>
      </c>
      <c r="M286" s="84"/>
    </row>
    <row r="287" spans="1:13" ht="30" hidden="1" customHeight="1">
      <c r="A287" s="173">
        <v>3</v>
      </c>
      <c r="B287" s="179">
        <v>2</v>
      </c>
      <c r="C287" s="179">
        <v>2</v>
      </c>
      <c r="D287" s="179">
        <v>3</v>
      </c>
      <c r="E287" s="179">
        <v>1</v>
      </c>
      <c r="F287" s="181"/>
      <c r="G287" s="180" t="s">
        <v>187</v>
      </c>
      <c r="H287" s="93">
        <v>254</v>
      </c>
      <c r="I287" s="167">
        <f>I288+I289</f>
        <v>0</v>
      </c>
      <c r="J287" s="167">
        <f>J288+J289</f>
        <v>0</v>
      </c>
      <c r="K287" s="167">
        <f>K288+K289</f>
        <v>0</v>
      </c>
      <c r="L287" s="167">
        <f>L288+L289</f>
        <v>0</v>
      </c>
      <c r="M287" s="84"/>
    </row>
    <row r="288" spans="1:13" ht="31.5" hidden="1" customHeight="1">
      <c r="A288" s="173">
        <v>3</v>
      </c>
      <c r="B288" s="179">
        <v>2</v>
      </c>
      <c r="C288" s="179">
        <v>2</v>
      </c>
      <c r="D288" s="179">
        <v>3</v>
      </c>
      <c r="E288" s="179">
        <v>1</v>
      </c>
      <c r="F288" s="181">
        <v>1</v>
      </c>
      <c r="G288" s="180" t="s">
        <v>188</v>
      </c>
      <c r="H288" s="93">
        <v>255</v>
      </c>
      <c r="I288" s="185">
        <v>0</v>
      </c>
      <c r="J288" s="185">
        <v>0</v>
      </c>
      <c r="K288" s="185">
        <v>0</v>
      </c>
      <c r="L288" s="185">
        <v>0</v>
      </c>
      <c r="M288" s="84"/>
    </row>
    <row r="289" spans="1:13" ht="25.5" hidden="1" customHeight="1">
      <c r="A289" s="173">
        <v>3</v>
      </c>
      <c r="B289" s="179">
        <v>2</v>
      </c>
      <c r="C289" s="179">
        <v>2</v>
      </c>
      <c r="D289" s="179">
        <v>3</v>
      </c>
      <c r="E289" s="179">
        <v>1</v>
      </c>
      <c r="F289" s="181">
        <v>2</v>
      </c>
      <c r="G289" s="180" t="s">
        <v>189</v>
      </c>
      <c r="H289" s="93">
        <v>256</v>
      </c>
      <c r="I289" s="185">
        <v>0</v>
      </c>
      <c r="J289" s="185">
        <v>0</v>
      </c>
      <c r="K289" s="185">
        <v>0</v>
      </c>
      <c r="L289" s="185">
        <v>0</v>
      </c>
      <c r="M289" s="84"/>
    </row>
    <row r="290" spans="1:13" ht="27" hidden="1" customHeight="1">
      <c r="A290" s="178">
        <v>3</v>
      </c>
      <c r="B290" s="179">
        <v>2</v>
      </c>
      <c r="C290" s="179">
        <v>2</v>
      </c>
      <c r="D290" s="179">
        <v>4</v>
      </c>
      <c r="E290" s="179"/>
      <c r="F290" s="181"/>
      <c r="G290" s="180" t="s">
        <v>190</v>
      </c>
      <c r="H290" s="93">
        <v>257</v>
      </c>
      <c r="I290" s="167">
        <f>I291</f>
        <v>0</v>
      </c>
      <c r="J290" s="208">
        <f>J291</f>
        <v>0</v>
      </c>
      <c r="K290" s="168">
        <f>K291</f>
        <v>0</v>
      </c>
      <c r="L290" s="168">
        <f>L291</f>
        <v>0</v>
      </c>
      <c r="M290" s="84"/>
    </row>
    <row r="291" spans="1:13" hidden="1">
      <c r="A291" s="178">
        <v>3</v>
      </c>
      <c r="B291" s="179">
        <v>2</v>
      </c>
      <c r="C291" s="179">
        <v>2</v>
      </c>
      <c r="D291" s="179">
        <v>4</v>
      </c>
      <c r="E291" s="179">
        <v>1</v>
      </c>
      <c r="F291" s="181"/>
      <c r="G291" s="180" t="s">
        <v>190</v>
      </c>
      <c r="H291" s="93">
        <v>258</v>
      </c>
      <c r="I291" s="167">
        <f>SUM(I292:I293)</f>
        <v>0</v>
      </c>
      <c r="J291" s="208">
        <f>SUM(J292:J293)</f>
        <v>0</v>
      </c>
      <c r="K291" s="168">
        <f>SUM(K292:K293)</f>
        <v>0</v>
      </c>
      <c r="L291" s="168">
        <f>SUM(L292:L293)</f>
        <v>0</v>
      </c>
    </row>
    <row r="292" spans="1:13" ht="30.75" hidden="1" customHeight="1">
      <c r="A292" s="178">
        <v>3</v>
      </c>
      <c r="B292" s="179">
        <v>2</v>
      </c>
      <c r="C292" s="179">
        <v>2</v>
      </c>
      <c r="D292" s="179">
        <v>4</v>
      </c>
      <c r="E292" s="179">
        <v>1</v>
      </c>
      <c r="F292" s="181">
        <v>1</v>
      </c>
      <c r="G292" s="180" t="s">
        <v>191</v>
      </c>
      <c r="H292" s="93">
        <v>259</v>
      </c>
      <c r="I292" s="185">
        <v>0</v>
      </c>
      <c r="J292" s="185">
        <v>0</v>
      </c>
      <c r="K292" s="185">
        <v>0</v>
      </c>
      <c r="L292" s="185">
        <v>0</v>
      </c>
      <c r="M292" s="84"/>
    </row>
    <row r="293" spans="1:13" ht="27.75" hidden="1" customHeight="1">
      <c r="A293" s="173">
        <v>3</v>
      </c>
      <c r="B293" s="171">
        <v>2</v>
      </c>
      <c r="C293" s="171">
        <v>2</v>
      </c>
      <c r="D293" s="171">
        <v>4</v>
      </c>
      <c r="E293" s="171">
        <v>1</v>
      </c>
      <c r="F293" s="174">
        <v>2</v>
      </c>
      <c r="G293" s="182" t="s">
        <v>192</v>
      </c>
      <c r="H293" s="93">
        <v>260</v>
      </c>
      <c r="I293" s="185">
        <v>0</v>
      </c>
      <c r="J293" s="185">
        <v>0</v>
      </c>
      <c r="K293" s="185">
        <v>0</v>
      </c>
      <c r="L293" s="185">
        <v>0</v>
      </c>
      <c r="M293" s="84"/>
    </row>
    <row r="294" spans="1:13" ht="28.5" hidden="1" customHeight="1">
      <c r="A294" s="178">
        <v>3</v>
      </c>
      <c r="B294" s="179">
        <v>2</v>
      </c>
      <c r="C294" s="179">
        <v>2</v>
      </c>
      <c r="D294" s="179">
        <v>5</v>
      </c>
      <c r="E294" s="179"/>
      <c r="F294" s="181"/>
      <c r="G294" s="180" t="s">
        <v>193</v>
      </c>
      <c r="H294" s="93">
        <v>261</v>
      </c>
      <c r="I294" s="167">
        <f t="shared" ref="I294:L295" si="26">I295</f>
        <v>0</v>
      </c>
      <c r="J294" s="208">
        <f t="shared" si="26"/>
        <v>0</v>
      </c>
      <c r="K294" s="168">
        <f t="shared" si="26"/>
        <v>0</v>
      </c>
      <c r="L294" s="168">
        <f t="shared" si="26"/>
        <v>0</v>
      </c>
      <c r="M294" s="84"/>
    </row>
    <row r="295" spans="1:13" ht="26.25" hidden="1" customHeight="1">
      <c r="A295" s="178">
        <v>3</v>
      </c>
      <c r="B295" s="179">
        <v>2</v>
      </c>
      <c r="C295" s="179">
        <v>2</v>
      </c>
      <c r="D295" s="179">
        <v>5</v>
      </c>
      <c r="E295" s="179">
        <v>1</v>
      </c>
      <c r="F295" s="181"/>
      <c r="G295" s="180" t="s">
        <v>193</v>
      </c>
      <c r="H295" s="93">
        <v>262</v>
      </c>
      <c r="I295" s="167">
        <f t="shared" si="26"/>
        <v>0</v>
      </c>
      <c r="J295" s="208">
        <f t="shared" si="26"/>
        <v>0</v>
      </c>
      <c r="K295" s="168">
        <f t="shared" si="26"/>
        <v>0</v>
      </c>
      <c r="L295" s="168">
        <f t="shared" si="26"/>
        <v>0</v>
      </c>
      <c r="M295" s="84"/>
    </row>
    <row r="296" spans="1:13" ht="26.25" hidden="1" customHeight="1">
      <c r="A296" s="178">
        <v>3</v>
      </c>
      <c r="B296" s="179">
        <v>2</v>
      </c>
      <c r="C296" s="179">
        <v>2</v>
      </c>
      <c r="D296" s="179">
        <v>5</v>
      </c>
      <c r="E296" s="179">
        <v>1</v>
      </c>
      <c r="F296" s="181">
        <v>1</v>
      </c>
      <c r="G296" s="180" t="s">
        <v>193</v>
      </c>
      <c r="H296" s="93">
        <v>263</v>
      </c>
      <c r="I296" s="185">
        <v>0</v>
      </c>
      <c r="J296" s="185">
        <v>0</v>
      </c>
      <c r="K296" s="185">
        <v>0</v>
      </c>
      <c r="L296" s="185">
        <v>0</v>
      </c>
      <c r="M296" s="84"/>
    </row>
    <row r="297" spans="1:13" ht="26.25" hidden="1" customHeight="1">
      <c r="A297" s="178">
        <v>3</v>
      </c>
      <c r="B297" s="179">
        <v>2</v>
      </c>
      <c r="C297" s="179">
        <v>2</v>
      </c>
      <c r="D297" s="179">
        <v>6</v>
      </c>
      <c r="E297" s="179"/>
      <c r="F297" s="181"/>
      <c r="G297" s="180" t="s">
        <v>176</v>
      </c>
      <c r="H297" s="93">
        <v>264</v>
      </c>
      <c r="I297" s="167">
        <f t="shared" ref="I297:L298" si="27">I298</f>
        <v>0</v>
      </c>
      <c r="J297" s="241">
        <f t="shared" si="27"/>
        <v>0</v>
      </c>
      <c r="K297" s="168">
        <f t="shared" si="27"/>
        <v>0</v>
      </c>
      <c r="L297" s="168">
        <f t="shared" si="27"/>
        <v>0</v>
      </c>
      <c r="M297" s="84"/>
    </row>
    <row r="298" spans="1:13" ht="30" hidden="1" customHeight="1">
      <c r="A298" s="178">
        <v>3</v>
      </c>
      <c r="B298" s="179">
        <v>2</v>
      </c>
      <c r="C298" s="179">
        <v>2</v>
      </c>
      <c r="D298" s="179">
        <v>6</v>
      </c>
      <c r="E298" s="179">
        <v>1</v>
      </c>
      <c r="F298" s="181"/>
      <c r="G298" s="180" t="s">
        <v>176</v>
      </c>
      <c r="H298" s="93">
        <v>265</v>
      </c>
      <c r="I298" s="167">
        <f t="shared" si="27"/>
        <v>0</v>
      </c>
      <c r="J298" s="241">
        <f t="shared" si="27"/>
        <v>0</v>
      </c>
      <c r="K298" s="168">
        <f t="shared" si="27"/>
        <v>0</v>
      </c>
      <c r="L298" s="168">
        <f t="shared" si="27"/>
        <v>0</v>
      </c>
      <c r="M298" s="84"/>
    </row>
    <row r="299" spans="1:13" ht="24.75" hidden="1" customHeight="1">
      <c r="A299" s="178">
        <v>3</v>
      </c>
      <c r="B299" s="200">
        <v>2</v>
      </c>
      <c r="C299" s="200">
        <v>2</v>
      </c>
      <c r="D299" s="179">
        <v>6</v>
      </c>
      <c r="E299" s="200">
        <v>1</v>
      </c>
      <c r="F299" s="201">
        <v>1</v>
      </c>
      <c r="G299" s="202" t="s">
        <v>176</v>
      </c>
      <c r="H299" s="93">
        <v>266</v>
      </c>
      <c r="I299" s="185">
        <v>0</v>
      </c>
      <c r="J299" s="185">
        <v>0</v>
      </c>
      <c r="K299" s="185">
        <v>0</v>
      </c>
      <c r="L299" s="185">
        <v>0</v>
      </c>
      <c r="M299" s="84"/>
    </row>
    <row r="300" spans="1:13" ht="29.25" hidden="1" customHeight="1">
      <c r="A300" s="182">
        <v>3</v>
      </c>
      <c r="B300" s="178">
        <v>2</v>
      </c>
      <c r="C300" s="179">
        <v>2</v>
      </c>
      <c r="D300" s="179">
        <v>7</v>
      </c>
      <c r="E300" s="179"/>
      <c r="F300" s="181"/>
      <c r="G300" s="180" t="s">
        <v>177</v>
      </c>
      <c r="H300" s="93">
        <v>267</v>
      </c>
      <c r="I300" s="167">
        <f>I301</f>
        <v>0</v>
      </c>
      <c r="J300" s="241">
        <f>J301</f>
        <v>0</v>
      </c>
      <c r="K300" s="168">
        <f>K301</f>
        <v>0</v>
      </c>
      <c r="L300" s="168">
        <f>L301</f>
        <v>0</v>
      </c>
      <c r="M300" s="84"/>
    </row>
    <row r="301" spans="1:13" ht="26.25" hidden="1" customHeight="1">
      <c r="A301" s="182">
        <v>3</v>
      </c>
      <c r="B301" s="178">
        <v>2</v>
      </c>
      <c r="C301" s="179">
        <v>2</v>
      </c>
      <c r="D301" s="179">
        <v>7</v>
      </c>
      <c r="E301" s="179">
        <v>1</v>
      </c>
      <c r="F301" s="181"/>
      <c r="G301" s="180" t="s">
        <v>177</v>
      </c>
      <c r="H301" s="93">
        <v>268</v>
      </c>
      <c r="I301" s="167">
        <f>I302+I303</f>
        <v>0</v>
      </c>
      <c r="J301" s="167">
        <f>J302+J303</f>
        <v>0</v>
      </c>
      <c r="K301" s="167">
        <f>K302+K303</f>
        <v>0</v>
      </c>
      <c r="L301" s="167">
        <f>L302+L303</f>
        <v>0</v>
      </c>
      <c r="M301" s="84"/>
    </row>
    <row r="302" spans="1:13" ht="27.75" hidden="1" customHeight="1">
      <c r="A302" s="182">
        <v>3</v>
      </c>
      <c r="B302" s="178">
        <v>2</v>
      </c>
      <c r="C302" s="178">
        <v>2</v>
      </c>
      <c r="D302" s="179">
        <v>7</v>
      </c>
      <c r="E302" s="179">
        <v>1</v>
      </c>
      <c r="F302" s="181">
        <v>1</v>
      </c>
      <c r="G302" s="180" t="s">
        <v>178</v>
      </c>
      <c r="H302" s="93">
        <v>269</v>
      </c>
      <c r="I302" s="185">
        <v>0</v>
      </c>
      <c r="J302" s="185">
        <v>0</v>
      </c>
      <c r="K302" s="185">
        <v>0</v>
      </c>
      <c r="L302" s="185">
        <v>0</v>
      </c>
      <c r="M302" s="84"/>
    </row>
    <row r="303" spans="1:13" ht="25.5" hidden="1" customHeight="1">
      <c r="A303" s="182">
        <v>3</v>
      </c>
      <c r="B303" s="178">
        <v>2</v>
      </c>
      <c r="C303" s="178">
        <v>2</v>
      </c>
      <c r="D303" s="179">
        <v>7</v>
      </c>
      <c r="E303" s="179">
        <v>1</v>
      </c>
      <c r="F303" s="181">
        <v>2</v>
      </c>
      <c r="G303" s="180" t="s">
        <v>179</v>
      </c>
      <c r="H303" s="93">
        <v>270</v>
      </c>
      <c r="I303" s="185">
        <v>0</v>
      </c>
      <c r="J303" s="185">
        <v>0</v>
      </c>
      <c r="K303" s="185">
        <v>0</v>
      </c>
      <c r="L303" s="185">
        <v>0</v>
      </c>
      <c r="M303" s="84"/>
    </row>
    <row r="304" spans="1:13" ht="30" hidden="1" customHeight="1">
      <c r="A304" s="186">
        <v>3</v>
      </c>
      <c r="B304" s="186">
        <v>3</v>
      </c>
      <c r="C304" s="163"/>
      <c r="D304" s="164"/>
      <c r="E304" s="164"/>
      <c r="F304" s="166"/>
      <c r="G304" s="165" t="s">
        <v>194</v>
      </c>
      <c r="H304" s="93">
        <v>271</v>
      </c>
      <c r="I304" s="167">
        <f>SUM(I305+I337)</f>
        <v>0</v>
      </c>
      <c r="J304" s="241">
        <f>SUM(J305+J337)</f>
        <v>0</v>
      </c>
      <c r="K304" s="168">
        <f>SUM(K305+K337)</f>
        <v>0</v>
      </c>
      <c r="L304" s="168">
        <f>SUM(L305+L337)</f>
        <v>0</v>
      </c>
      <c r="M304" s="84"/>
    </row>
    <row r="305" spans="1:13" ht="40.5" hidden="1" customHeight="1">
      <c r="A305" s="182">
        <v>3</v>
      </c>
      <c r="B305" s="182">
        <v>3</v>
      </c>
      <c r="C305" s="178">
        <v>1</v>
      </c>
      <c r="D305" s="179"/>
      <c r="E305" s="179"/>
      <c r="F305" s="181"/>
      <c r="G305" s="180" t="s">
        <v>195</v>
      </c>
      <c r="H305" s="93">
        <v>272</v>
      </c>
      <c r="I305" s="167">
        <f>SUM(I306+I315+I319+I323+I327+I330+I333)</f>
        <v>0</v>
      </c>
      <c r="J305" s="241">
        <f>SUM(J306+J315+J319+J323+J327+J330+J333)</f>
        <v>0</v>
      </c>
      <c r="K305" s="168">
        <f>SUM(K306+K315+K319+K323+K327+K330+K333)</f>
        <v>0</v>
      </c>
      <c r="L305" s="168">
        <f>SUM(L306+L315+L319+L323+L327+L330+L333)</f>
        <v>0</v>
      </c>
      <c r="M305" s="84"/>
    </row>
    <row r="306" spans="1:13" ht="29.25" hidden="1" customHeight="1">
      <c r="A306" s="182">
        <v>3</v>
      </c>
      <c r="B306" s="182">
        <v>3</v>
      </c>
      <c r="C306" s="178">
        <v>1</v>
      </c>
      <c r="D306" s="179">
        <v>1</v>
      </c>
      <c r="E306" s="179"/>
      <c r="F306" s="181"/>
      <c r="G306" s="180" t="s">
        <v>181</v>
      </c>
      <c r="H306" s="93">
        <v>273</v>
      </c>
      <c r="I306" s="167">
        <f>SUM(I307+I309+I312)</f>
        <v>0</v>
      </c>
      <c r="J306" s="167">
        <f>SUM(J307+J309+J312)</f>
        <v>0</v>
      </c>
      <c r="K306" s="167">
        <f>SUM(K307+K309+K312)</f>
        <v>0</v>
      </c>
      <c r="L306" s="167">
        <f>SUM(L307+L309+L312)</f>
        <v>0</v>
      </c>
      <c r="M306" s="84"/>
    </row>
    <row r="307" spans="1:13" ht="27" hidden="1" customHeight="1">
      <c r="A307" s="182">
        <v>3</v>
      </c>
      <c r="B307" s="182">
        <v>3</v>
      </c>
      <c r="C307" s="178">
        <v>1</v>
      </c>
      <c r="D307" s="179">
        <v>1</v>
      </c>
      <c r="E307" s="179">
        <v>1</v>
      </c>
      <c r="F307" s="181"/>
      <c r="G307" s="180" t="s">
        <v>159</v>
      </c>
      <c r="H307" s="93">
        <v>274</v>
      </c>
      <c r="I307" s="167">
        <f>SUM(I308:I308)</f>
        <v>0</v>
      </c>
      <c r="J307" s="241">
        <f>SUM(J308:J308)</f>
        <v>0</v>
      </c>
      <c r="K307" s="168">
        <f>SUM(K308:K308)</f>
        <v>0</v>
      </c>
      <c r="L307" s="168">
        <f>SUM(L308:L308)</f>
        <v>0</v>
      </c>
      <c r="M307" s="84"/>
    </row>
    <row r="308" spans="1:13" ht="28.5" hidden="1" customHeight="1">
      <c r="A308" s="182">
        <v>3</v>
      </c>
      <c r="B308" s="182">
        <v>3</v>
      </c>
      <c r="C308" s="178">
        <v>1</v>
      </c>
      <c r="D308" s="179">
        <v>1</v>
      </c>
      <c r="E308" s="179">
        <v>1</v>
      </c>
      <c r="F308" s="181">
        <v>1</v>
      </c>
      <c r="G308" s="180" t="s">
        <v>159</v>
      </c>
      <c r="H308" s="93">
        <v>275</v>
      </c>
      <c r="I308" s="185">
        <v>0</v>
      </c>
      <c r="J308" s="185">
        <v>0</v>
      </c>
      <c r="K308" s="185">
        <v>0</v>
      </c>
      <c r="L308" s="185">
        <v>0</v>
      </c>
      <c r="M308" s="84"/>
    </row>
    <row r="309" spans="1:13" ht="31.5" hidden="1" customHeight="1">
      <c r="A309" s="182">
        <v>3</v>
      </c>
      <c r="B309" s="182">
        <v>3</v>
      </c>
      <c r="C309" s="178">
        <v>1</v>
      </c>
      <c r="D309" s="179">
        <v>1</v>
      </c>
      <c r="E309" s="179">
        <v>2</v>
      </c>
      <c r="F309" s="181"/>
      <c r="G309" s="180" t="s">
        <v>182</v>
      </c>
      <c r="H309" s="93">
        <v>276</v>
      </c>
      <c r="I309" s="167">
        <f>SUM(I310:I311)</f>
        <v>0</v>
      </c>
      <c r="J309" s="167">
        <f>SUM(J310:J311)</f>
        <v>0</v>
      </c>
      <c r="K309" s="167">
        <f>SUM(K310:K311)</f>
        <v>0</v>
      </c>
      <c r="L309" s="167">
        <f>SUM(L310:L311)</f>
        <v>0</v>
      </c>
      <c r="M309" s="84"/>
    </row>
    <row r="310" spans="1:13" ht="25.5" hidden="1" customHeight="1">
      <c r="A310" s="182">
        <v>3</v>
      </c>
      <c r="B310" s="182">
        <v>3</v>
      </c>
      <c r="C310" s="178">
        <v>1</v>
      </c>
      <c r="D310" s="179">
        <v>1</v>
      </c>
      <c r="E310" s="179">
        <v>2</v>
      </c>
      <c r="F310" s="181">
        <v>1</v>
      </c>
      <c r="G310" s="180" t="s">
        <v>161</v>
      </c>
      <c r="H310" s="93">
        <v>277</v>
      </c>
      <c r="I310" s="185">
        <v>0</v>
      </c>
      <c r="J310" s="185">
        <v>0</v>
      </c>
      <c r="K310" s="185">
        <v>0</v>
      </c>
      <c r="L310" s="185">
        <v>0</v>
      </c>
      <c r="M310" s="84"/>
    </row>
    <row r="311" spans="1:13" ht="29.25" hidden="1" customHeight="1">
      <c r="A311" s="182">
        <v>3</v>
      </c>
      <c r="B311" s="182">
        <v>3</v>
      </c>
      <c r="C311" s="178">
        <v>1</v>
      </c>
      <c r="D311" s="179">
        <v>1</v>
      </c>
      <c r="E311" s="179">
        <v>2</v>
      </c>
      <c r="F311" s="181">
        <v>2</v>
      </c>
      <c r="G311" s="180" t="s">
        <v>162</v>
      </c>
      <c r="H311" s="93">
        <v>278</v>
      </c>
      <c r="I311" s="185">
        <v>0</v>
      </c>
      <c r="J311" s="185">
        <v>0</v>
      </c>
      <c r="K311" s="185">
        <v>0</v>
      </c>
      <c r="L311" s="185">
        <v>0</v>
      </c>
      <c r="M311" s="84"/>
    </row>
    <row r="312" spans="1:13" ht="28.5" hidden="1" customHeight="1">
      <c r="A312" s="182">
        <v>3</v>
      </c>
      <c r="B312" s="182">
        <v>3</v>
      </c>
      <c r="C312" s="178">
        <v>1</v>
      </c>
      <c r="D312" s="179">
        <v>1</v>
      </c>
      <c r="E312" s="179">
        <v>3</v>
      </c>
      <c r="F312" s="181"/>
      <c r="G312" s="180" t="s">
        <v>163</v>
      </c>
      <c r="H312" s="93">
        <v>279</v>
      </c>
      <c r="I312" s="167">
        <f>SUM(I313:I314)</f>
        <v>0</v>
      </c>
      <c r="J312" s="167">
        <f>SUM(J313:J314)</f>
        <v>0</v>
      </c>
      <c r="K312" s="167">
        <f>SUM(K313:K314)</f>
        <v>0</v>
      </c>
      <c r="L312" s="167">
        <f>SUM(L313:L314)</f>
        <v>0</v>
      </c>
      <c r="M312" s="84"/>
    </row>
    <row r="313" spans="1:13" ht="24.75" hidden="1" customHeight="1">
      <c r="A313" s="182">
        <v>3</v>
      </c>
      <c r="B313" s="182">
        <v>3</v>
      </c>
      <c r="C313" s="178">
        <v>1</v>
      </c>
      <c r="D313" s="179">
        <v>1</v>
      </c>
      <c r="E313" s="179">
        <v>3</v>
      </c>
      <c r="F313" s="181">
        <v>1</v>
      </c>
      <c r="G313" s="180" t="s">
        <v>164</v>
      </c>
      <c r="H313" s="93">
        <v>280</v>
      </c>
      <c r="I313" s="185">
        <v>0</v>
      </c>
      <c r="J313" s="185">
        <v>0</v>
      </c>
      <c r="K313" s="185">
        <v>0</v>
      </c>
      <c r="L313" s="185">
        <v>0</v>
      </c>
      <c r="M313" s="84"/>
    </row>
    <row r="314" spans="1:13" ht="22.5" hidden="1" customHeight="1">
      <c r="A314" s="182">
        <v>3</v>
      </c>
      <c r="B314" s="182">
        <v>3</v>
      </c>
      <c r="C314" s="178">
        <v>1</v>
      </c>
      <c r="D314" s="179">
        <v>1</v>
      </c>
      <c r="E314" s="179">
        <v>3</v>
      </c>
      <c r="F314" s="181">
        <v>2</v>
      </c>
      <c r="G314" s="180" t="s">
        <v>183</v>
      </c>
      <c r="H314" s="93">
        <v>281</v>
      </c>
      <c r="I314" s="185">
        <v>0</v>
      </c>
      <c r="J314" s="185">
        <v>0</v>
      </c>
      <c r="K314" s="185">
        <v>0</v>
      </c>
      <c r="L314" s="185">
        <v>0</v>
      </c>
      <c r="M314" s="84"/>
    </row>
    <row r="315" spans="1:13" hidden="1">
      <c r="A315" s="198">
        <v>3</v>
      </c>
      <c r="B315" s="173">
        <v>3</v>
      </c>
      <c r="C315" s="178">
        <v>1</v>
      </c>
      <c r="D315" s="179">
        <v>2</v>
      </c>
      <c r="E315" s="179"/>
      <c r="F315" s="181"/>
      <c r="G315" s="180" t="s">
        <v>196</v>
      </c>
      <c r="H315" s="93">
        <v>282</v>
      </c>
      <c r="I315" s="167">
        <f>I316</f>
        <v>0</v>
      </c>
      <c r="J315" s="241">
        <f>J316</f>
        <v>0</v>
      </c>
      <c r="K315" s="168">
        <f>K316</f>
        <v>0</v>
      </c>
      <c r="L315" s="168">
        <f>L316</f>
        <v>0</v>
      </c>
    </row>
    <row r="316" spans="1:13" ht="26.25" hidden="1" customHeight="1">
      <c r="A316" s="198">
        <v>3</v>
      </c>
      <c r="B316" s="198">
        <v>3</v>
      </c>
      <c r="C316" s="173">
        <v>1</v>
      </c>
      <c r="D316" s="171">
        <v>2</v>
      </c>
      <c r="E316" s="171">
        <v>1</v>
      </c>
      <c r="F316" s="174"/>
      <c r="G316" s="180" t="s">
        <v>196</v>
      </c>
      <c r="H316" s="93">
        <v>283</v>
      </c>
      <c r="I316" s="188">
        <f>SUM(I317:I318)</f>
        <v>0</v>
      </c>
      <c r="J316" s="242">
        <f>SUM(J317:J318)</f>
        <v>0</v>
      </c>
      <c r="K316" s="189">
        <f>SUM(K317:K318)</f>
        <v>0</v>
      </c>
      <c r="L316" s="189">
        <f>SUM(L317:L318)</f>
        <v>0</v>
      </c>
      <c r="M316" s="84"/>
    </row>
    <row r="317" spans="1:13" ht="25.5" hidden="1" customHeight="1">
      <c r="A317" s="182">
        <v>3</v>
      </c>
      <c r="B317" s="182">
        <v>3</v>
      </c>
      <c r="C317" s="178">
        <v>1</v>
      </c>
      <c r="D317" s="179">
        <v>2</v>
      </c>
      <c r="E317" s="179">
        <v>1</v>
      </c>
      <c r="F317" s="181">
        <v>1</v>
      </c>
      <c r="G317" s="180" t="s">
        <v>197</v>
      </c>
      <c r="H317" s="93">
        <v>284</v>
      </c>
      <c r="I317" s="185">
        <v>0</v>
      </c>
      <c r="J317" s="185">
        <v>0</v>
      </c>
      <c r="K317" s="185">
        <v>0</v>
      </c>
      <c r="L317" s="185">
        <v>0</v>
      </c>
      <c r="M317" s="84"/>
    </row>
    <row r="318" spans="1:13" ht="24" hidden="1" customHeight="1">
      <c r="A318" s="190">
        <v>3</v>
      </c>
      <c r="B318" s="225">
        <v>3</v>
      </c>
      <c r="C318" s="199">
        <v>1</v>
      </c>
      <c r="D318" s="200">
        <v>2</v>
      </c>
      <c r="E318" s="200">
        <v>1</v>
      </c>
      <c r="F318" s="201">
        <v>2</v>
      </c>
      <c r="G318" s="202" t="s">
        <v>198</v>
      </c>
      <c r="H318" s="93">
        <v>285</v>
      </c>
      <c r="I318" s="185">
        <v>0</v>
      </c>
      <c r="J318" s="185">
        <v>0</v>
      </c>
      <c r="K318" s="185">
        <v>0</v>
      </c>
      <c r="L318" s="185">
        <v>0</v>
      </c>
      <c r="M318" s="84"/>
    </row>
    <row r="319" spans="1:13" ht="27.75" hidden="1" customHeight="1">
      <c r="A319" s="178">
        <v>3</v>
      </c>
      <c r="B319" s="180">
        <v>3</v>
      </c>
      <c r="C319" s="178">
        <v>1</v>
      </c>
      <c r="D319" s="179">
        <v>3</v>
      </c>
      <c r="E319" s="179"/>
      <c r="F319" s="181"/>
      <c r="G319" s="180" t="s">
        <v>199</v>
      </c>
      <c r="H319" s="93">
        <v>286</v>
      </c>
      <c r="I319" s="167">
        <f>I320</f>
        <v>0</v>
      </c>
      <c r="J319" s="241">
        <f>J320</f>
        <v>0</v>
      </c>
      <c r="K319" s="168">
        <f>K320</f>
        <v>0</v>
      </c>
      <c r="L319" s="168">
        <f>L320</f>
        <v>0</v>
      </c>
      <c r="M319" s="84"/>
    </row>
    <row r="320" spans="1:13" ht="24" hidden="1" customHeight="1">
      <c r="A320" s="178">
        <v>3</v>
      </c>
      <c r="B320" s="202">
        <v>3</v>
      </c>
      <c r="C320" s="199">
        <v>1</v>
      </c>
      <c r="D320" s="200">
        <v>3</v>
      </c>
      <c r="E320" s="200">
        <v>1</v>
      </c>
      <c r="F320" s="201"/>
      <c r="G320" s="180" t="s">
        <v>199</v>
      </c>
      <c r="H320" s="93">
        <v>287</v>
      </c>
      <c r="I320" s="168">
        <f>I321+I322</f>
        <v>0</v>
      </c>
      <c r="J320" s="168">
        <f>J321+J322</f>
        <v>0</v>
      </c>
      <c r="K320" s="168">
        <f>K321+K322</f>
        <v>0</v>
      </c>
      <c r="L320" s="168">
        <f>L321+L322</f>
        <v>0</v>
      </c>
      <c r="M320" s="84"/>
    </row>
    <row r="321" spans="1:13" ht="27" hidden="1" customHeight="1">
      <c r="A321" s="178">
        <v>3</v>
      </c>
      <c r="B321" s="180">
        <v>3</v>
      </c>
      <c r="C321" s="178">
        <v>1</v>
      </c>
      <c r="D321" s="179">
        <v>3</v>
      </c>
      <c r="E321" s="179">
        <v>1</v>
      </c>
      <c r="F321" s="181">
        <v>1</v>
      </c>
      <c r="G321" s="180" t="s">
        <v>200</v>
      </c>
      <c r="H321" s="93">
        <v>288</v>
      </c>
      <c r="I321" s="230">
        <v>0</v>
      </c>
      <c r="J321" s="230">
        <v>0</v>
      </c>
      <c r="K321" s="230">
        <v>0</v>
      </c>
      <c r="L321" s="229">
        <v>0</v>
      </c>
      <c r="M321" s="84"/>
    </row>
    <row r="322" spans="1:13" ht="26.25" hidden="1" customHeight="1">
      <c r="A322" s="178">
        <v>3</v>
      </c>
      <c r="B322" s="180">
        <v>3</v>
      </c>
      <c r="C322" s="178">
        <v>1</v>
      </c>
      <c r="D322" s="179">
        <v>3</v>
      </c>
      <c r="E322" s="179">
        <v>1</v>
      </c>
      <c r="F322" s="181">
        <v>2</v>
      </c>
      <c r="G322" s="180" t="s">
        <v>201</v>
      </c>
      <c r="H322" s="93">
        <v>289</v>
      </c>
      <c r="I322" s="185">
        <v>0</v>
      </c>
      <c r="J322" s="185">
        <v>0</v>
      </c>
      <c r="K322" s="185">
        <v>0</v>
      </c>
      <c r="L322" s="185">
        <v>0</v>
      </c>
      <c r="M322" s="84"/>
    </row>
    <row r="323" spans="1:13" hidden="1">
      <c r="A323" s="178">
        <v>3</v>
      </c>
      <c r="B323" s="180">
        <v>3</v>
      </c>
      <c r="C323" s="178">
        <v>1</v>
      </c>
      <c r="D323" s="179">
        <v>4</v>
      </c>
      <c r="E323" s="179"/>
      <c r="F323" s="181"/>
      <c r="G323" s="180" t="s">
        <v>202</v>
      </c>
      <c r="H323" s="93">
        <v>290</v>
      </c>
      <c r="I323" s="167">
        <f>I324</f>
        <v>0</v>
      </c>
      <c r="J323" s="241">
        <f>J324</f>
        <v>0</v>
      </c>
      <c r="K323" s="168">
        <f>K324</f>
        <v>0</v>
      </c>
      <c r="L323" s="168">
        <f>L324</f>
        <v>0</v>
      </c>
    </row>
    <row r="324" spans="1:13" ht="31.5" hidden="1" customHeight="1">
      <c r="A324" s="182">
        <v>3</v>
      </c>
      <c r="B324" s="178">
        <v>3</v>
      </c>
      <c r="C324" s="179">
        <v>1</v>
      </c>
      <c r="D324" s="179">
        <v>4</v>
      </c>
      <c r="E324" s="179">
        <v>1</v>
      </c>
      <c r="F324" s="181"/>
      <c r="G324" s="180" t="s">
        <v>202</v>
      </c>
      <c r="H324" s="93">
        <v>291</v>
      </c>
      <c r="I324" s="167">
        <f>SUM(I325:I326)</f>
        <v>0</v>
      </c>
      <c r="J324" s="167">
        <f>SUM(J325:J326)</f>
        <v>0</v>
      </c>
      <c r="K324" s="167">
        <f>SUM(K325:K326)</f>
        <v>0</v>
      </c>
      <c r="L324" s="167">
        <f>SUM(L325:L326)</f>
        <v>0</v>
      </c>
      <c r="M324" s="84"/>
    </row>
    <row r="325" spans="1:13" hidden="1">
      <c r="A325" s="182">
        <v>3</v>
      </c>
      <c r="B325" s="178">
        <v>3</v>
      </c>
      <c r="C325" s="179">
        <v>1</v>
      </c>
      <c r="D325" s="179">
        <v>4</v>
      </c>
      <c r="E325" s="179">
        <v>1</v>
      </c>
      <c r="F325" s="181">
        <v>1</v>
      </c>
      <c r="G325" s="180" t="s">
        <v>203</v>
      </c>
      <c r="H325" s="93">
        <v>292</v>
      </c>
      <c r="I325" s="184">
        <v>0</v>
      </c>
      <c r="J325" s="185">
        <v>0</v>
      </c>
      <c r="K325" s="185">
        <v>0</v>
      </c>
      <c r="L325" s="184">
        <v>0</v>
      </c>
    </row>
    <row r="326" spans="1:13" ht="30.75" hidden="1" customHeight="1">
      <c r="A326" s="178">
        <v>3</v>
      </c>
      <c r="B326" s="179">
        <v>3</v>
      </c>
      <c r="C326" s="179">
        <v>1</v>
      </c>
      <c r="D326" s="179">
        <v>4</v>
      </c>
      <c r="E326" s="179">
        <v>1</v>
      </c>
      <c r="F326" s="181">
        <v>2</v>
      </c>
      <c r="G326" s="180" t="s">
        <v>204</v>
      </c>
      <c r="H326" s="93">
        <v>293</v>
      </c>
      <c r="I326" s="185">
        <v>0</v>
      </c>
      <c r="J326" s="230">
        <v>0</v>
      </c>
      <c r="K326" s="230">
        <v>0</v>
      </c>
      <c r="L326" s="229">
        <v>0</v>
      </c>
      <c r="M326" s="84"/>
    </row>
    <row r="327" spans="1:13" ht="26.25" hidden="1" customHeight="1">
      <c r="A327" s="178">
        <v>3</v>
      </c>
      <c r="B327" s="179">
        <v>3</v>
      </c>
      <c r="C327" s="179">
        <v>1</v>
      </c>
      <c r="D327" s="179">
        <v>5</v>
      </c>
      <c r="E327" s="179"/>
      <c r="F327" s="181"/>
      <c r="G327" s="180" t="s">
        <v>205</v>
      </c>
      <c r="H327" s="93">
        <v>294</v>
      </c>
      <c r="I327" s="189">
        <f t="shared" ref="I327:L328" si="28">I328</f>
        <v>0</v>
      </c>
      <c r="J327" s="241">
        <f t="shared" si="28"/>
        <v>0</v>
      </c>
      <c r="K327" s="168">
        <f t="shared" si="28"/>
        <v>0</v>
      </c>
      <c r="L327" s="168">
        <f t="shared" si="28"/>
        <v>0</v>
      </c>
      <c r="M327" s="84"/>
    </row>
    <row r="328" spans="1:13" ht="30" hidden="1" customHeight="1">
      <c r="A328" s="173">
        <v>3</v>
      </c>
      <c r="B328" s="200">
        <v>3</v>
      </c>
      <c r="C328" s="200">
        <v>1</v>
      </c>
      <c r="D328" s="200">
        <v>5</v>
      </c>
      <c r="E328" s="200">
        <v>1</v>
      </c>
      <c r="F328" s="201"/>
      <c r="G328" s="180" t="s">
        <v>205</v>
      </c>
      <c r="H328" s="93">
        <v>295</v>
      </c>
      <c r="I328" s="168">
        <f t="shared" si="28"/>
        <v>0</v>
      </c>
      <c r="J328" s="242">
        <f t="shared" si="28"/>
        <v>0</v>
      </c>
      <c r="K328" s="189">
        <f t="shared" si="28"/>
        <v>0</v>
      </c>
      <c r="L328" s="189">
        <f t="shared" si="28"/>
        <v>0</v>
      </c>
      <c r="M328" s="84"/>
    </row>
    <row r="329" spans="1:13" ht="30" hidden="1" customHeight="1">
      <c r="A329" s="178">
        <v>3</v>
      </c>
      <c r="B329" s="179">
        <v>3</v>
      </c>
      <c r="C329" s="179">
        <v>1</v>
      </c>
      <c r="D329" s="179">
        <v>5</v>
      </c>
      <c r="E329" s="179">
        <v>1</v>
      </c>
      <c r="F329" s="181">
        <v>1</v>
      </c>
      <c r="G329" s="180" t="s">
        <v>206</v>
      </c>
      <c r="H329" s="93">
        <v>296</v>
      </c>
      <c r="I329" s="185">
        <v>0</v>
      </c>
      <c r="J329" s="230">
        <v>0</v>
      </c>
      <c r="K329" s="230">
        <v>0</v>
      </c>
      <c r="L329" s="229">
        <v>0</v>
      </c>
      <c r="M329" s="84"/>
    </row>
    <row r="330" spans="1:13" ht="30" hidden="1" customHeight="1">
      <c r="A330" s="178">
        <v>3</v>
      </c>
      <c r="B330" s="179">
        <v>3</v>
      </c>
      <c r="C330" s="179">
        <v>1</v>
      </c>
      <c r="D330" s="179">
        <v>6</v>
      </c>
      <c r="E330" s="179"/>
      <c r="F330" s="181"/>
      <c r="G330" s="180" t="s">
        <v>176</v>
      </c>
      <c r="H330" s="93">
        <v>297</v>
      </c>
      <c r="I330" s="168">
        <f t="shared" ref="I330:L331" si="29">I331</f>
        <v>0</v>
      </c>
      <c r="J330" s="241">
        <f t="shared" si="29"/>
        <v>0</v>
      </c>
      <c r="K330" s="168">
        <f t="shared" si="29"/>
        <v>0</v>
      </c>
      <c r="L330" s="168">
        <f t="shared" si="29"/>
        <v>0</v>
      </c>
      <c r="M330" s="84"/>
    </row>
    <row r="331" spans="1:13" ht="30" hidden="1" customHeight="1">
      <c r="A331" s="178">
        <v>3</v>
      </c>
      <c r="B331" s="179">
        <v>3</v>
      </c>
      <c r="C331" s="179">
        <v>1</v>
      </c>
      <c r="D331" s="179">
        <v>6</v>
      </c>
      <c r="E331" s="179">
        <v>1</v>
      </c>
      <c r="F331" s="181"/>
      <c r="G331" s="180" t="s">
        <v>176</v>
      </c>
      <c r="H331" s="93">
        <v>298</v>
      </c>
      <c r="I331" s="167">
        <f t="shared" si="29"/>
        <v>0</v>
      </c>
      <c r="J331" s="241">
        <f t="shared" si="29"/>
        <v>0</v>
      </c>
      <c r="K331" s="168">
        <f t="shared" si="29"/>
        <v>0</v>
      </c>
      <c r="L331" s="168">
        <f t="shared" si="29"/>
        <v>0</v>
      </c>
      <c r="M331" s="84"/>
    </row>
    <row r="332" spans="1:13" ht="25.5" hidden="1" customHeight="1">
      <c r="A332" s="178">
        <v>3</v>
      </c>
      <c r="B332" s="179">
        <v>3</v>
      </c>
      <c r="C332" s="179">
        <v>1</v>
      </c>
      <c r="D332" s="179">
        <v>6</v>
      </c>
      <c r="E332" s="179">
        <v>1</v>
      </c>
      <c r="F332" s="181">
        <v>1</v>
      </c>
      <c r="G332" s="180" t="s">
        <v>176</v>
      </c>
      <c r="H332" s="93">
        <v>299</v>
      </c>
      <c r="I332" s="230">
        <v>0</v>
      </c>
      <c r="J332" s="230">
        <v>0</v>
      </c>
      <c r="K332" s="230">
        <v>0</v>
      </c>
      <c r="L332" s="229">
        <v>0</v>
      </c>
      <c r="M332" s="84"/>
    </row>
    <row r="333" spans="1:13" ht="22.5" hidden="1" customHeight="1">
      <c r="A333" s="178">
        <v>3</v>
      </c>
      <c r="B333" s="179">
        <v>3</v>
      </c>
      <c r="C333" s="179">
        <v>1</v>
      </c>
      <c r="D333" s="179">
        <v>7</v>
      </c>
      <c r="E333" s="179"/>
      <c r="F333" s="181"/>
      <c r="G333" s="180" t="s">
        <v>207</v>
      </c>
      <c r="H333" s="93">
        <v>300</v>
      </c>
      <c r="I333" s="167">
        <f>I334</f>
        <v>0</v>
      </c>
      <c r="J333" s="241">
        <f>J334</f>
        <v>0</v>
      </c>
      <c r="K333" s="168">
        <f>K334</f>
        <v>0</v>
      </c>
      <c r="L333" s="168">
        <f>L334</f>
        <v>0</v>
      </c>
      <c r="M333" s="84"/>
    </row>
    <row r="334" spans="1:13" ht="25.5" hidden="1" customHeight="1">
      <c r="A334" s="178">
        <v>3</v>
      </c>
      <c r="B334" s="179">
        <v>3</v>
      </c>
      <c r="C334" s="179">
        <v>1</v>
      </c>
      <c r="D334" s="179">
        <v>7</v>
      </c>
      <c r="E334" s="179">
        <v>1</v>
      </c>
      <c r="F334" s="181"/>
      <c r="G334" s="180" t="s">
        <v>207</v>
      </c>
      <c r="H334" s="93">
        <v>301</v>
      </c>
      <c r="I334" s="167">
        <f>I335+I336</f>
        <v>0</v>
      </c>
      <c r="J334" s="167">
        <f>J335+J336</f>
        <v>0</v>
      </c>
      <c r="K334" s="167">
        <f>K335+K336</f>
        <v>0</v>
      </c>
      <c r="L334" s="167">
        <f>L335+L336</f>
        <v>0</v>
      </c>
      <c r="M334" s="84"/>
    </row>
    <row r="335" spans="1:13" ht="27" hidden="1" customHeight="1">
      <c r="A335" s="178">
        <v>3</v>
      </c>
      <c r="B335" s="179">
        <v>3</v>
      </c>
      <c r="C335" s="179">
        <v>1</v>
      </c>
      <c r="D335" s="179">
        <v>7</v>
      </c>
      <c r="E335" s="179">
        <v>1</v>
      </c>
      <c r="F335" s="181">
        <v>1</v>
      </c>
      <c r="G335" s="180" t="s">
        <v>208</v>
      </c>
      <c r="H335" s="93">
        <v>302</v>
      </c>
      <c r="I335" s="230">
        <v>0</v>
      </c>
      <c r="J335" s="230">
        <v>0</v>
      </c>
      <c r="K335" s="230">
        <v>0</v>
      </c>
      <c r="L335" s="229">
        <v>0</v>
      </c>
      <c r="M335" s="84"/>
    </row>
    <row r="336" spans="1:13" ht="27.75" hidden="1" customHeight="1">
      <c r="A336" s="178">
        <v>3</v>
      </c>
      <c r="B336" s="179">
        <v>3</v>
      </c>
      <c r="C336" s="179">
        <v>1</v>
      </c>
      <c r="D336" s="179">
        <v>7</v>
      </c>
      <c r="E336" s="179">
        <v>1</v>
      </c>
      <c r="F336" s="181">
        <v>2</v>
      </c>
      <c r="G336" s="180" t="s">
        <v>209</v>
      </c>
      <c r="H336" s="93">
        <v>303</v>
      </c>
      <c r="I336" s="185">
        <v>0</v>
      </c>
      <c r="J336" s="185">
        <v>0</v>
      </c>
      <c r="K336" s="185">
        <v>0</v>
      </c>
      <c r="L336" s="185">
        <v>0</v>
      </c>
      <c r="M336" s="84"/>
    </row>
    <row r="337" spans="1:16" ht="38.25" hidden="1" customHeight="1">
      <c r="A337" s="178">
        <v>3</v>
      </c>
      <c r="B337" s="179">
        <v>3</v>
      </c>
      <c r="C337" s="179">
        <v>2</v>
      </c>
      <c r="D337" s="179"/>
      <c r="E337" s="179"/>
      <c r="F337" s="181"/>
      <c r="G337" s="180" t="s">
        <v>210</v>
      </c>
      <c r="H337" s="93">
        <v>304</v>
      </c>
      <c r="I337" s="167">
        <f>SUM(I338+I347+I351+I355+I359+I362+I365)</f>
        <v>0</v>
      </c>
      <c r="J337" s="241">
        <f>SUM(J338+J347+J351+J355+J359+J362+J365)</f>
        <v>0</v>
      </c>
      <c r="K337" s="168">
        <f>SUM(K338+K347+K351+K355+K359+K362+K365)</f>
        <v>0</v>
      </c>
      <c r="L337" s="168">
        <f>SUM(L338+L347+L351+L355+L359+L362+L365)</f>
        <v>0</v>
      </c>
      <c r="M337" s="84"/>
    </row>
    <row r="338" spans="1:16" ht="30" hidden="1" customHeight="1">
      <c r="A338" s="178">
        <v>3</v>
      </c>
      <c r="B338" s="179">
        <v>3</v>
      </c>
      <c r="C338" s="179">
        <v>2</v>
      </c>
      <c r="D338" s="179">
        <v>1</v>
      </c>
      <c r="E338" s="179"/>
      <c r="F338" s="181"/>
      <c r="G338" s="180" t="s">
        <v>158</v>
      </c>
      <c r="H338" s="93">
        <v>305</v>
      </c>
      <c r="I338" s="167">
        <f>I339</f>
        <v>0</v>
      </c>
      <c r="J338" s="241">
        <f>J339</f>
        <v>0</v>
      </c>
      <c r="K338" s="168">
        <f>K339</f>
        <v>0</v>
      </c>
      <c r="L338" s="168">
        <f>L339</f>
        <v>0</v>
      </c>
      <c r="M338" s="84"/>
    </row>
    <row r="339" spans="1:16" hidden="1">
      <c r="A339" s="182">
        <v>3</v>
      </c>
      <c r="B339" s="178">
        <v>3</v>
      </c>
      <c r="C339" s="179">
        <v>2</v>
      </c>
      <c r="D339" s="180">
        <v>1</v>
      </c>
      <c r="E339" s="178">
        <v>1</v>
      </c>
      <c r="F339" s="181"/>
      <c r="G339" s="180" t="s">
        <v>158</v>
      </c>
      <c r="H339" s="93">
        <v>306</v>
      </c>
      <c r="I339" s="167">
        <f t="shared" ref="I339:P339" si="30">SUM(I340:I340)</f>
        <v>0</v>
      </c>
      <c r="J339" s="167">
        <f t="shared" si="30"/>
        <v>0</v>
      </c>
      <c r="K339" s="167">
        <f t="shared" si="30"/>
        <v>0</v>
      </c>
      <c r="L339" s="167">
        <f t="shared" si="30"/>
        <v>0</v>
      </c>
      <c r="M339" s="243">
        <f t="shared" si="30"/>
        <v>0</v>
      </c>
      <c r="N339" s="243">
        <f t="shared" si="30"/>
        <v>0</v>
      </c>
      <c r="O339" s="243">
        <f t="shared" si="30"/>
        <v>0</v>
      </c>
      <c r="P339" s="243">
        <f t="shared" si="30"/>
        <v>0</v>
      </c>
    </row>
    <row r="340" spans="1:16" ht="27.75" hidden="1" customHeight="1">
      <c r="A340" s="182">
        <v>3</v>
      </c>
      <c r="B340" s="178">
        <v>3</v>
      </c>
      <c r="C340" s="179">
        <v>2</v>
      </c>
      <c r="D340" s="180">
        <v>1</v>
      </c>
      <c r="E340" s="178">
        <v>1</v>
      </c>
      <c r="F340" s="181">
        <v>1</v>
      </c>
      <c r="G340" s="180" t="s">
        <v>159</v>
      </c>
      <c r="H340" s="93">
        <v>307</v>
      </c>
      <c r="I340" s="230">
        <v>0</v>
      </c>
      <c r="J340" s="230">
        <v>0</v>
      </c>
      <c r="K340" s="230">
        <v>0</v>
      </c>
      <c r="L340" s="229">
        <v>0</v>
      </c>
      <c r="M340" s="84"/>
    </row>
    <row r="341" spans="1:16" hidden="1">
      <c r="A341" s="182">
        <v>3</v>
      </c>
      <c r="B341" s="178">
        <v>3</v>
      </c>
      <c r="C341" s="179">
        <v>2</v>
      </c>
      <c r="D341" s="180">
        <v>1</v>
      </c>
      <c r="E341" s="178">
        <v>2</v>
      </c>
      <c r="F341" s="181"/>
      <c r="G341" s="202" t="s">
        <v>182</v>
      </c>
      <c r="H341" s="93">
        <v>308</v>
      </c>
      <c r="I341" s="167">
        <f>SUM(I342:I343)</f>
        <v>0</v>
      </c>
      <c r="J341" s="167">
        <f>SUM(J342:J343)</f>
        <v>0</v>
      </c>
      <c r="K341" s="167">
        <f>SUM(K342:K343)</f>
        <v>0</v>
      </c>
      <c r="L341" s="167">
        <f>SUM(L342:L343)</f>
        <v>0</v>
      </c>
    </row>
    <row r="342" spans="1:16" hidden="1">
      <c r="A342" s="182">
        <v>3</v>
      </c>
      <c r="B342" s="178">
        <v>3</v>
      </c>
      <c r="C342" s="179">
        <v>2</v>
      </c>
      <c r="D342" s="180">
        <v>1</v>
      </c>
      <c r="E342" s="178">
        <v>2</v>
      </c>
      <c r="F342" s="181">
        <v>1</v>
      </c>
      <c r="G342" s="202" t="s">
        <v>161</v>
      </c>
      <c r="H342" s="93">
        <v>309</v>
      </c>
      <c r="I342" s="230">
        <v>0</v>
      </c>
      <c r="J342" s="230">
        <v>0</v>
      </c>
      <c r="K342" s="230">
        <v>0</v>
      </c>
      <c r="L342" s="229">
        <v>0</v>
      </c>
    </row>
    <row r="343" spans="1:16" hidden="1">
      <c r="A343" s="182">
        <v>3</v>
      </c>
      <c r="B343" s="178">
        <v>3</v>
      </c>
      <c r="C343" s="179">
        <v>2</v>
      </c>
      <c r="D343" s="180">
        <v>1</v>
      </c>
      <c r="E343" s="178">
        <v>2</v>
      </c>
      <c r="F343" s="181">
        <v>2</v>
      </c>
      <c r="G343" s="202" t="s">
        <v>162</v>
      </c>
      <c r="H343" s="93">
        <v>310</v>
      </c>
      <c r="I343" s="185">
        <v>0</v>
      </c>
      <c r="J343" s="185">
        <v>0</v>
      </c>
      <c r="K343" s="185">
        <v>0</v>
      </c>
      <c r="L343" s="185">
        <v>0</v>
      </c>
    </row>
    <row r="344" spans="1:16" hidden="1">
      <c r="A344" s="182">
        <v>3</v>
      </c>
      <c r="B344" s="178">
        <v>3</v>
      </c>
      <c r="C344" s="179">
        <v>2</v>
      </c>
      <c r="D344" s="180">
        <v>1</v>
      </c>
      <c r="E344" s="178">
        <v>3</v>
      </c>
      <c r="F344" s="181"/>
      <c r="G344" s="202" t="s">
        <v>163</v>
      </c>
      <c r="H344" s="93">
        <v>311</v>
      </c>
      <c r="I344" s="167">
        <f>SUM(I345:I346)</f>
        <v>0</v>
      </c>
      <c r="J344" s="167">
        <f>SUM(J345:J346)</f>
        <v>0</v>
      </c>
      <c r="K344" s="167">
        <f>SUM(K345:K346)</f>
        <v>0</v>
      </c>
      <c r="L344" s="167">
        <f>SUM(L345:L346)</f>
        <v>0</v>
      </c>
    </row>
    <row r="345" spans="1:16" hidden="1">
      <c r="A345" s="182">
        <v>3</v>
      </c>
      <c r="B345" s="178">
        <v>3</v>
      </c>
      <c r="C345" s="179">
        <v>2</v>
      </c>
      <c r="D345" s="180">
        <v>1</v>
      </c>
      <c r="E345" s="178">
        <v>3</v>
      </c>
      <c r="F345" s="181">
        <v>1</v>
      </c>
      <c r="G345" s="202" t="s">
        <v>164</v>
      </c>
      <c r="H345" s="93">
        <v>312</v>
      </c>
      <c r="I345" s="185">
        <v>0</v>
      </c>
      <c r="J345" s="185">
        <v>0</v>
      </c>
      <c r="K345" s="185">
        <v>0</v>
      </c>
      <c r="L345" s="185">
        <v>0</v>
      </c>
    </row>
    <row r="346" spans="1:16" hidden="1">
      <c r="A346" s="182">
        <v>3</v>
      </c>
      <c r="B346" s="178">
        <v>3</v>
      </c>
      <c r="C346" s="179">
        <v>2</v>
      </c>
      <c r="D346" s="180">
        <v>1</v>
      </c>
      <c r="E346" s="178">
        <v>3</v>
      </c>
      <c r="F346" s="181">
        <v>2</v>
      </c>
      <c r="G346" s="202" t="s">
        <v>183</v>
      </c>
      <c r="H346" s="93">
        <v>313</v>
      </c>
      <c r="I346" s="203">
        <v>0</v>
      </c>
      <c r="J346" s="244">
        <v>0</v>
      </c>
      <c r="K346" s="203">
        <v>0</v>
      </c>
      <c r="L346" s="203">
        <v>0</v>
      </c>
    </row>
    <row r="347" spans="1:16" hidden="1">
      <c r="A347" s="190">
        <v>3</v>
      </c>
      <c r="B347" s="190">
        <v>3</v>
      </c>
      <c r="C347" s="199">
        <v>2</v>
      </c>
      <c r="D347" s="202">
        <v>2</v>
      </c>
      <c r="E347" s="199"/>
      <c r="F347" s="201"/>
      <c r="G347" s="202" t="s">
        <v>196</v>
      </c>
      <c r="H347" s="93">
        <v>314</v>
      </c>
      <c r="I347" s="195">
        <f>I348</f>
        <v>0</v>
      </c>
      <c r="J347" s="245">
        <f>J348</f>
        <v>0</v>
      </c>
      <c r="K347" s="196">
        <f>K348</f>
        <v>0</v>
      </c>
      <c r="L347" s="196">
        <f>L348</f>
        <v>0</v>
      </c>
    </row>
    <row r="348" spans="1:16" hidden="1">
      <c r="A348" s="182">
        <v>3</v>
      </c>
      <c r="B348" s="182">
        <v>3</v>
      </c>
      <c r="C348" s="178">
        <v>2</v>
      </c>
      <c r="D348" s="180">
        <v>2</v>
      </c>
      <c r="E348" s="178">
        <v>1</v>
      </c>
      <c r="F348" s="181"/>
      <c r="G348" s="202" t="s">
        <v>196</v>
      </c>
      <c r="H348" s="93">
        <v>315</v>
      </c>
      <c r="I348" s="167">
        <f>SUM(I349:I350)</f>
        <v>0</v>
      </c>
      <c r="J348" s="208">
        <f>SUM(J349:J350)</f>
        <v>0</v>
      </c>
      <c r="K348" s="168">
        <f>SUM(K349:K350)</f>
        <v>0</v>
      </c>
      <c r="L348" s="168">
        <f>SUM(L349:L350)</f>
        <v>0</v>
      </c>
    </row>
    <row r="349" spans="1:16" hidden="1">
      <c r="A349" s="182">
        <v>3</v>
      </c>
      <c r="B349" s="182">
        <v>3</v>
      </c>
      <c r="C349" s="178">
        <v>2</v>
      </c>
      <c r="D349" s="180">
        <v>2</v>
      </c>
      <c r="E349" s="182">
        <v>1</v>
      </c>
      <c r="F349" s="213">
        <v>1</v>
      </c>
      <c r="G349" s="180" t="s">
        <v>197</v>
      </c>
      <c r="H349" s="93">
        <v>316</v>
      </c>
      <c r="I349" s="185">
        <v>0</v>
      </c>
      <c r="J349" s="185">
        <v>0</v>
      </c>
      <c r="K349" s="185">
        <v>0</v>
      </c>
      <c r="L349" s="185">
        <v>0</v>
      </c>
    </row>
    <row r="350" spans="1:16" hidden="1">
      <c r="A350" s="190">
        <v>3</v>
      </c>
      <c r="B350" s="190">
        <v>3</v>
      </c>
      <c r="C350" s="191">
        <v>2</v>
      </c>
      <c r="D350" s="192">
        <v>2</v>
      </c>
      <c r="E350" s="193">
        <v>1</v>
      </c>
      <c r="F350" s="221">
        <v>2</v>
      </c>
      <c r="G350" s="193" t="s">
        <v>198</v>
      </c>
      <c r="H350" s="93">
        <v>317</v>
      </c>
      <c r="I350" s="185">
        <v>0</v>
      </c>
      <c r="J350" s="185">
        <v>0</v>
      </c>
      <c r="K350" s="185">
        <v>0</v>
      </c>
      <c r="L350" s="185">
        <v>0</v>
      </c>
    </row>
    <row r="351" spans="1:16" ht="23.25" hidden="1" customHeight="1">
      <c r="A351" s="182">
        <v>3</v>
      </c>
      <c r="B351" s="182">
        <v>3</v>
      </c>
      <c r="C351" s="178">
        <v>2</v>
      </c>
      <c r="D351" s="179">
        <v>3</v>
      </c>
      <c r="E351" s="180"/>
      <c r="F351" s="213"/>
      <c r="G351" s="180" t="s">
        <v>199</v>
      </c>
      <c r="H351" s="93">
        <v>318</v>
      </c>
      <c r="I351" s="167">
        <f>I352</f>
        <v>0</v>
      </c>
      <c r="J351" s="208">
        <f>J352</f>
        <v>0</v>
      </c>
      <c r="K351" s="168">
        <f>K352</f>
        <v>0</v>
      </c>
      <c r="L351" s="168">
        <f>L352</f>
        <v>0</v>
      </c>
      <c r="M351" s="84"/>
    </row>
    <row r="352" spans="1:16" ht="27.75" hidden="1" customHeight="1">
      <c r="A352" s="182">
        <v>3</v>
      </c>
      <c r="B352" s="182">
        <v>3</v>
      </c>
      <c r="C352" s="178">
        <v>2</v>
      </c>
      <c r="D352" s="179">
        <v>3</v>
      </c>
      <c r="E352" s="180">
        <v>1</v>
      </c>
      <c r="F352" s="213"/>
      <c r="G352" s="180" t="s">
        <v>199</v>
      </c>
      <c r="H352" s="93">
        <v>319</v>
      </c>
      <c r="I352" s="167">
        <f>I353+I354</f>
        <v>0</v>
      </c>
      <c r="J352" s="167">
        <f>J353+J354</f>
        <v>0</v>
      </c>
      <c r="K352" s="167">
        <f>K353+K354</f>
        <v>0</v>
      </c>
      <c r="L352" s="167">
        <f>L353+L354</f>
        <v>0</v>
      </c>
      <c r="M352" s="84"/>
    </row>
    <row r="353" spans="1:13" ht="28.5" hidden="1" customHeight="1">
      <c r="A353" s="182">
        <v>3</v>
      </c>
      <c r="B353" s="182">
        <v>3</v>
      </c>
      <c r="C353" s="178">
        <v>2</v>
      </c>
      <c r="D353" s="179">
        <v>3</v>
      </c>
      <c r="E353" s="180">
        <v>1</v>
      </c>
      <c r="F353" s="213">
        <v>1</v>
      </c>
      <c r="G353" s="180" t="s">
        <v>200</v>
      </c>
      <c r="H353" s="93">
        <v>320</v>
      </c>
      <c r="I353" s="230">
        <v>0</v>
      </c>
      <c r="J353" s="230">
        <v>0</v>
      </c>
      <c r="K353" s="230">
        <v>0</v>
      </c>
      <c r="L353" s="229">
        <v>0</v>
      </c>
      <c r="M353" s="84"/>
    </row>
    <row r="354" spans="1:13" ht="27.75" hidden="1" customHeight="1">
      <c r="A354" s="182">
        <v>3</v>
      </c>
      <c r="B354" s="182">
        <v>3</v>
      </c>
      <c r="C354" s="178">
        <v>2</v>
      </c>
      <c r="D354" s="179">
        <v>3</v>
      </c>
      <c r="E354" s="180">
        <v>1</v>
      </c>
      <c r="F354" s="213">
        <v>2</v>
      </c>
      <c r="G354" s="180" t="s">
        <v>201</v>
      </c>
      <c r="H354" s="93">
        <v>321</v>
      </c>
      <c r="I354" s="185">
        <v>0</v>
      </c>
      <c r="J354" s="185">
        <v>0</v>
      </c>
      <c r="K354" s="185">
        <v>0</v>
      </c>
      <c r="L354" s="185">
        <v>0</v>
      </c>
      <c r="M354" s="84"/>
    </row>
    <row r="355" spans="1:13" hidden="1">
      <c r="A355" s="182">
        <v>3</v>
      </c>
      <c r="B355" s="182">
        <v>3</v>
      </c>
      <c r="C355" s="178">
        <v>2</v>
      </c>
      <c r="D355" s="179">
        <v>4</v>
      </c>
      <c r="E355" s="179"/>
      <c r="F355" s="181"/>
      <c r="G355" s="180" t="s">
        <v>202</v>
      </c>
      <c r="H355" s="93">
        <v>322</v>
      </c>
      <c r="I355" s="167">
        <f>I356</f>
        <v>0</v>
      </c>
      <c r="J355" s="208">
        <f>J356</f>
        <v>0</v>
      </c>
      <c r="K355" s="168">
        <f>K356</f>
        <v>0</v>
      </c>
      <c r="L355" s="168">
        <f>L356</f>
        <v>0</v>
      </c>
    </row>
    <row r="356" spans="1:13" hidden="1">
      <c r="A356" s="198">
        <v>3</v>
      </c>
      <c r="B356" s="198">
        <v>3</v>
      </c>
      <c r="C356" s="173">
        <v>2</v>
      </c>
      <c r="D356" s="171">
        <v>4</v>
      </c>
      <c r="E356" s="171">
        <v>1</v>
      </c>
      <c r="F356" s="174"/>
      <c r="G356" s="180" t="s">
        <v>202</v>
      </c>
      <c r="H356" s="93">
        <v>323</v>
      </c>
      <c r="I356" s="188">
        <f>SUM(I357:I358)</f>
        <v>0</v>
      </c>
      <c r="J356" s="210">
        <f>SUM(J357:J358)</f>
        <v>0</v>
      </c>
      <c r="K356" s="189">
        <f>SUM(K357:K358)</f>
        <v>0</v>
      </c>
      <c r="L356" s="189">
        <f>SUM(L357:L358)</f>
        <v>0</v>
      </c>
    </row>
    <row r="357" spans="1:13" ht="30.75" hidden="1" customHeight="1">
      <c r="A357" s="182">
        <v>3</v>
      </c>
      <c r="B357" s="182">
        <v>3</v>
      </c>
      <c r="C357" s="178">
        <v>2</v>
      </c>
      <c r="D357" s="179">
        <v>4</v>
      </c>
      <c r="E357" s="179">
        <v>1</v>
      </c>
      <c r="F357" s="181">
        <v>1</v>
      </c>
      <c r="G357" s="180" t="s">
        <v>203</v>
      </c>
      <c r="H357" s="93">
        <v>324</v>
      </c>
      <c r="I357" s="185">
        <v>0</v>
      </c>
      <c r="J357" s="185">
        <v>0</v>
      </c>
      <c r="K357" s="185">
        <v>0</v>
      </c>
      <c r="L357" s="185">
        <v>0</v>
      </c>
      <c r="M357" s="84"/>
    </row>
    <row r="358" spans="1:13" hidden="1">
      <c r="A358" s="182">
        <v>3</v>
      </c>
      <c r="B358" s="182">
        <v>3</v>
      </c>
      <c r="C358" s="178">
        <v>2</v>
      </c>
      <c r="D358" s="179">
        <v>4</v>
      </c>
      <c r="E358" s="179">
        <v>1</v>
      </c>
      <c r="F358" s="181">
        <v>2</v>
      </c>
      <c r="G358" s="180" t="s">
        <v>211</v>
      </c>
      <c r="H358" s="93">
        <v>325</v>
      </c>
      <c r="I358" s="185">
        <v>0</v>
      </c>
      <c r="J358" s="185">
        <v>0</v>
      </c>
      <c r="K358" s="185">
        <v>0</v>
      </c>
      <c r="L358" s="185">
        <v>0</v>
      </c>
    </row>
    <row r="359" spans="1:13" hidden="1">
      <c r="A359" s="182">
        <v>3</v>
      </c>
      <c r="B359" s="182">
        <v>3</v>
      </c>
      <c r="C359" s="178">
        <v>2</v>
      </c>
      <c r="D359" s="179">
        <v>5</v>
      </c>
      <c r="E359" s="179"/>
      <c r="F359" s="181"/>
      <c r="G359" s="180" t="s">
        <v>205</v>
      </c>
      <c r="H359" s="93">
        <v>326</v>
      </c>
      <c r="I359" s="167">
        <f t="shared" ref="I359:L360" si="31">I360</f>
        <v>0</v>
      </c>
      <c r="J359" s="208">
        <f t="shared" si="31"/>
        <v>0</v>
      </c>
      <c r="K359" s="168">
        <f t="shared" si="31"/>
        <v>0</v>
      </c>
      <c r="L359" s="168">
        <f t="shared" si="31"/>
        <v>0</v>
      </c>
    </row>
    <row r="360" spans="1:13" hidden="1">
      <c r="A360" s="198">
        <v>3</v>
      </c>
      <c r="B360" s="198">
        <v>3</v>
      </c>
      <c r="C360" s="173">
        <v>2</v>
      </c>
      <c r="D360" s="171">
        <v>5</v>
      </c>
      <c r="E360" s="171">
        <v>1</v>
      </c>
      <c r="F360" s="174"/>
      <c r="G360" s="180" t="s">
        <v>205</v>
      </c>
      <c r="H360" s="93">
        <v>327</v>
      </c>
      <c r="I360" s="188">
        <f t="shared" si="31"/>
        <v>0</v>
      </c>
      <c r="J360" s="210">
        <f t="shared" si="31"/>
        <v>0</v>
      </c>
      <c r="K360" s="189">
        <f t="shared" si="31"/>
        <v>0</v>
      </c>
      <c r="L360" s="189">
        <f t="shared" si="31"/>
        <v>0</v>
      </c>
    </row>
    <row r="361" spans="1:13" hidden="1">
      <c r="A361" s="182">
        <v>3</v>
      </c>
      <c r="B361" s="182">
        <v>3</v>
      </c>
      <c r="C361" s="178">
        <v>2</v>
      </c>
      <c r="D361" s="179">
        <v>5</v>
      </c>
      <c r="E361" s="179">
        <v>1</v>
      </c>
      <c r="F361" s="181">
        <v>1</v>
      </c>
      <c r="G361" s="180" t="s">
        <v>205</v>
      </c>
      <c r="H361" s="93">
        <v>328</v>
      </c>
      <c r="I361" s="230">
        <v>0</v>
      </c>
      <c r="J361" s="230">
        <v>0</v>
      </c>
      <c r="K361" s="230">
        <v>0</v>
      </c>
      <c r="L361" s="229">
        <v>0</v>
      </c>
    </row>
    <row r="362" spans="1:13" ht="30.75" hidden="1" customHeight="1">
      <c r="A362" s="182">
        <v>3</v>
      </c>
      <c r="B362" s="182">
        <v>3</v>
      </c>
      <c r="C362" s="178">
        <v>2</v>
      </c>
      <c r="D362" s="179">
        <v>6</v>
      </c>
      <c r="E362" s="179"/>
      <c r="F362" s="181"/>
      <c r="G362" s="180" t="s">
        <v>176</v>
      </c>
      <c r="H362" s="93">
        <v>329</v>
      </c>
      <c r="I362" s="167">
        <f t="shared" ref="I362:L363" si="32">I363</f>
        <v>0</v>
      </c>
      <c r="J362" s="208">
        <f t="shared" si="32"/>
        <v>0</v>
      </c>
      <c r="K362" s="168">
        <f t="shared" si="32"/>
        <v>0</v>
      </c>
      <c r="L362" s="168">
        <f t="shared" si="32"/>
        <v>0</v>
      </c>
      <c r="M362" s="84"/>
    </row>
    <row r="363" spans="1:13" ht="25.5" hidden="1" customHeight="1">
      <c r="A363" s="182">
        <v>3</v>
      </c>
      <c r="B363" s="182">
        <v>3</v>
      </c>
      <c r="C363" s="178">
        <v>2</v>
      </c>
      <c r="D363" s="179">
        <v>6</v>
      </c>
      <c r="E363" s="179">
        <v>1</v>
      </c>
      <c r="F363" s="181"/>
      <c r="G363" s="180" t="s">
        <v>176</v>
      </c>
      <c r="H363" s="93">
        <v>330</v>
      </c>
      <c r="I363" s="167">
        <f t="shared" si="32"/>
        <v>0</v>
      </c>
      <c r="J363" s="208">
        <f t="shared" si="32"/>
        <v>0</v>
      </c>
      <c r="K363" s="168">
        <f t="shared" si="32"/>
        <v>0</v>
      </c>
      <c r="L363" s="168">
        <f t="shared" si="32"/>
        <v>0</v>
      </c>
      <c r="M363" s="84"/>
    </row>
    <row r="364" spans="1:13" ht="24" hidden="1" customHeight="1">
      <c r="A364" s="190">
        <v>3</v>
      </c>
      <c r="B364" s="190">
        <v>3</v>
      </c>
      <c r="C364" s="191">
        <v>2</v>
      </c>
      <c r="D364" s="192">
        <v>6</v>
      </c>
      <c r="E364" s="192">
        <v>1</v>
      </c>
      <c r="F364" s="194">
        <v>1</v>
      </c>
      <c r="G364" s="193" t="s">
        <v>176</v>
      </c>
      <c r="H364" s="93">
        <v>331</v>
      </c>
      <c r="I364" s="230">
        <v>0</v>
      </c>
      <c r="J364" s="230">
        <v>0</v>
      </c>
      <c r="K364" s="230">
        <v>0</v>
      </c>
      <c r="L364" s="229">
        <v>0</v>
      </c>
      <c r="M364" s="84"/>
    </row>
    <row r="365" spans="1:13" ht="28.5" hidden="1" customHeight="1">
      <c r="A365" s="182">
        <v>3</v>
      </c>
      <c r="B365" s="182">
        <v>3</v>
      </c>
      <c r="C365" s="178">
        <v>2</v>
      </c>
      <c r="D365" s="179">
        <v>7</v>
      </c>
      <c r="E365" s="179"/>
      <c r="F365" s="181"/>
      <c r="G365" s="180" t="s">
        <v>207</v>
      </c>
      <c r="H365" s="93">
        <v>332</v>
      </c>
      <c r="I365" s="167">
        <f>I366</f>
        <v>0</v>
      </c>
      <c r="J365" s="208">
        <f>J366</f>
        <v>0</v>
      </c>
      <c r="K365" s="168">
        <f>K366</f>
        <v>0</v>
      </c>
      <c r="L365" s="168">
        <f>L366</f>
        <v>0</v>
      </c>
      <c r="M365" s="84"/>
    </row>
    <row r="366" spans="1:13" ht="28.5" hidden="1" customHeight="1">
      <c r="A366" s="190">
        <v>3</v>
      </c>
      <c r="B366" s="190">
        <v>3</v>
      </c>
      <c r="C366" s="191">
        <v>2</v>
      </c>
      <c r="D366" s="192">
        <v>7</v>
      </c>
      <c r="E366" s="192">
        <v>1</v>
      </c>
      <c r="F366" s="194"/>
      <c r="G366" s="180" t="s">
        <v>207</v>
      </c>
      <c r="H366" s="93">
        <v>333</v>
      </c>
      <c r="I366" s="167">
        <f>SUM(I367:I368)</f>
        <v>0</v>
      </c>
      <c r="J366" s="167">
        <f>SUM(J367:J368)</f>
        <v>0</v>
      </c>
      <c r="K366" s="167">
        <f>SUM(K367:K368)</f>
        <v>0</v>
      </c>
      <c r="L366" s="167">
        <f>SUM(L367:L368)</f>
        <v>0</v>
      </c>
      <c r="M366" s="84"/>
    </row>
    <row r="367" spans="1:13" ht="27" hidden="1" customHeight="1">
      <c r="A367" s="182">
        <v>3</v>
      </c>
      <c r="B367" s="182">
        <v>3</v>
      </c>
      <c r="C367" s="178">
        <v>2</v>
      </c>
      <c r="D367" s="179">
        <v>7</v>
      </c>
      <c r="E367" s="179">
        <v>1</v>
      </c>
      <c r="F367" s="181">
        <v>1</v>
      </c>
      <c r="G367" s="180" t="s">
        <v>208</v>
      </c>
      <c r="H367" s="93">
        <v>334</v>
      </c>
      <c r="I367" s="230">
        <v>0</v>
      </c>
      <c r="J367" s="230">
        <v>0</v>
      </c>
      <c r="K367" s="230">
        <v>0</v>
      </c>
      <c r="L367" s="229">
        <v>0</v>
      </c>
      <c r="M367" s="84"/>
    </row>
    <row r="368" spans="1:13" ht="30" hidden="1" customHeight="1">
      <c r="A368" s="182">
        <v>3</v>
      </c>
      <c r="B368" s="182">
        <v>3</v>
      </c>
      <c r="C368" s="178">
        <v>2</v>
      </c>
      <c r="D368" s="179">
        <v>7</v>
      </c>
      <c r="E368" s="179">
        <v>1</v>
      </c>
      <c r="F368" s="181">
        <v>2</v>
      </c>
      <c r="G368" s="180" t="s">
        <v>209</v>
      </c>
      <c r="H368" s="93">
        <v>335</v>
      </c>
      <c r="I368" s="185">
        <v>0</v>
      </c>
      <c r="J368" s="185">
        <v>0</v>
      </c>
      <c r="K368" s="185">
        <v>0</v>
      </c>
      <c r="L368" s="185">
        <v>0</v>
      </c>
      <c r="M368" s="84"/>
    </row>
    <row r="369" spans="1:13" ht="39.75" customHeight="1">
      <c r="A369" s="149"/>
      <c r="B369" s="149"/>
      <c r="C369" s="150"/>
      <c r="D369" s="246"/>
      <c r="E369" s="247"/>
      <c r="F369" s="248"/>
      <c r="G369" s="249" t="s">
        <v>212</v>
      </c>
      <c r="H369" s="93">
        <v>336</v>
      </c>
      <c r="I369" s="218">
        <f>SUM(I34+I185)</f>
        <v>5000</v>
      </c>
      <c r="J369" s="218">
        <f>SUM(J34+J185)</f>
        <v>5000</v>
      </c>
      <c r="K369" s="218">
        <f>SUM(K34+K185)</f>
        <v>5000</v>
      </c>
      <c r="L369" s="218">
        <f>SUM(L34+L185)</f>
        <v>5000</v>
      </c>
      <c r="M369" s="84"/>
    </row>
    <row r="370" spans="1:13" ht="18.75" customHeight="1">
      <c r="G370" s="169"/>
      <c r="H370" s="93"/>
      <c r="I370" s="250"/>
      <c r="J370" s="254"/>
      <c r="K370" s="254"/>
      <c r="L370" s="254"/>
    </row>
    <row r="371" spans="1:13" ht="23.25" customHeight="1">
      <c r="A371" s="491" t="s">
        <v>252</v>
      </c>
      <c r="B371" s="491"/>
      <c r="C371" s="491"/>
      <c r="D371" s="491"/>
      <c r="E371" s="491"/>
      <c r="F371" s="491"/>
      <c r="G371" s="491"/>
      <c r="H371" s="252"/>
      <c r="I371" s="253"/>
      <c r="J371" s="492" t="s">
        <v>213</v>
      </c>
      <c r="K371" s="492"/>
      <c r="L371" s="492"/>
    </row>
    <row r="372" spans="1:13" ht="18.75" customHeight="1">
      <c r="A372" s="255"/>
      <c r="B372" s="255"/>
      <c r="C372" s="255"/>
      <c r="D372" s="493" t="s">
        <v>423</v>
      </c>
      <c r="E372" s="493"/>
      <c r="F372" s="493"/>
      <c r="G372" s="493"/>
      <c r="I372" s="127" t="s">
        <v>214</v>
      </c>
      <c r="K372" s="494" t="s">
        <v>215</v>
      </c>
      <c r="L372" s="494"/>
    </row>
    <row r="373" spans="1:13" ht="12.75" customHeight="1">
      <c r="I373" s="101"/>
      <c r="K373" s="101"/>
      <c r="L373" s="101"/>
    </row>
    <row r="374" spans="1:13" ht="15.75" customHeight="1">
      <c r="A374" s="491" t="s">
        <v>216</v>
      </c>
      <c r="B374" s="491"/>
      <c r="C374" s="491"/>
      <c r="D374" s="491"/>
      <c r="E374" s="491"/>
      <c r="F374" s="491"/>
      <c r="G374" s="491"/>
      <c r="I374" s="101"/>
      <c r="J374" s="495" t="s">
        <v>217</v>
      </c>
      <c r="K374" s="495"/>
      <c r="L374" s="495"/>
    </row>
    <row r="375" spans="1:13" ht="33.75" customHeight="1">
      <c r="D375" s="496" t="s">
        <v>424</v>
      </c>
      <c r="E375" s="476"/>
      <c r="F375" s="476"/>
      <c r="G375" s="476"/>
      <c r="H375" s="138"/>
      <c r="I375" s="102" t="s">
        <v>214</v>
      </c>
      <c r="K375" s="494" t="s">
        <v>215</v>
      </c>
      <c r="L375" s="494"/>
    </row>
    <row r="376" spans="1:13" ht="7.5" customHeight="1"/>
    <row r="377" spans="1:13" ht="8.25" customHeight="1">
      <c r="H377" s="128" t="s">
        <v>218</v>
      </c>
    </row>
  </sheetData>
  <mergeCells count="32">
    <mergeCell ref="D372:G372"/>
    <mergeCell ref="K372:L372"/>
    <mergeCell ref="A374:G374"/>
    <mergeCell ref="J374:L374"/>
    <mergeCell ref="D375:G375"/>
    <mergeCell ref="K375:L375"/>
    <mergeCell ref="A33:F33"/>
    <mergeCell ref="K31:K32"/>
    <mergeCell ref="L31:L32"/>
    <mergeCell ref="A371:G371"/>
    <mergeCell ref="J371:L371"/>
    <mergeCell ref="J1:L1"/>
    <mergeCell ref="J2:L2"/>
    <mergeCell ref="A10:L10"/>
    <mergeCell ref="G15:K15"/>
    <mergeCell ref="G19:K19"/>
    <mergeCell ref="A7:L7"/>
    <mergeCell ref="A9:L9"/>
    <mergeCell ref="G12:K12"/>
    <mergeCell ref="A13:L13"/>
    <mergeCell ref="G14:K14"/>
    <mergeCell ref="B16:L16"/>
    <mergeCell ref="G18:K18"/>
    <mergeCell ref="E21:K21"/>
    <mergeCell ref="A22:L22"/>
    <mergeCell ref="A26:I26"/>
    <mergeCell ref="G29:H29"/>
    <mergeCell ref="A31:F32"/>
    <mergeCell ref="G31:G32"/>
    <mergeCell ref="H31:H32"/>
    <mergeCell ref="I31:J31"/>
    <mergeCell ref="A27:I27"/>
  </mergeCells>
  <pageMargins left="0.70866141732282995" right="0.70866141732282995" top="0.74803149606299002" bottom="0.74803149606299002" header="0.31496062992126" footer="0.31496062992126"/>
  <pageSetup paperSize="9" scale="78" fitToHeight="0" orientation="portrait" r:id="rId1"/>
  <headerFooter alignWithMargins="0">
    <oddHeader>&amp;C&amp;P</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079F70-B70A-47DB-99C9-BA33FB4F2D07}">
  <dimension ref="A1:R377"/>
  <sheetViews>
    <sheetView topLeftCell="A16" workbookViewId="0">
      <selection activeCell="G15" sqref="G15:K15"/>
    </sheetView>
  </sheetViews>
  <sheetFormatPr defaultColWidth="9.140625" defaultRowHeight="12.75"/>
  <cols>
    <col min="1" max="4" width="2" style="128" customWidth="1"/>
    <col min="5" max="5" width="2.140625" style="128" customWidth="1"/>
    <col min="6" max="6" width="3.5703125" style="263" customWidth="1"/>
    <col min="7" max="7" width="34.28515625" style="128" customWidth="1"/>
    <col min="8" max="8" width="4.7109375" style="128" customWidth="1"/>
    <col min="9" max="12" width="12.85546875" style="128" customWidth="1"/>
    <col min="13" max="13" width="0.140625" style="128" hidden="1" customWidth="1"/>
    <col min="14" max="14" width="6.140625" style="128" hidden="1" customWidth="1"/>
    <col min="15" max="15" width="8.85546875" style="128" hidden="1" customWidth="1"/>
    <col min="16" max="16" width="9.140625" style="128"/>
    <col min="17" max="17" width="6.140625" style="128" customWidth="1"/>
    <col min="18" max="18" width="9.140625" style="128"/>
    <col min="19" max="16384" width="9.140625" style="84"/>
  </cols>
  <sheetData>
    <row r="1" spans="1:17" ht="24.75" customHeight="1">
      <c r="G1" s="85"/>
      <c r="H1" s="86"/>
      <c r="I1" s="103"/>
      <c r="J1" s="479" t="s">
        <v>0</v>
      </c>
      <c r="K1" s="479"/>
      <c r="L1" s="479"/>
      <c r="M1" s="87"/>
      <c r="N1" s="262"/>
      <c r="O1" s="262"/>
      <c r="P1" s="262"/>
      <c r="Q1" s="262"/>
    </row>
    <row r="2" spans="1:17" ht="13.5" customHeight="1">
      <c r="H2" s="86"/>
      <c r="I2" s="104"/>
      <c r="J2" s="480" t="s">
        <v>1</v>
      </c>
      <c r="K2" s="480"/>
      <c r="L2" s="480"/>
      <c r="M2" s="87"/>
      <c r="N2" s="262"/>
      <c r="O2" s="262"/>
      <c r="P2" s="262"/>
      <c r="Q2" s="88"/>
    </row>
    <row r="3" spans="1:17" ht="5.25" customHeight="1">
      <c r="H3" s="130"/>
      <c r="I3" s="262"/>
      <c r="J3" s="262"/>
      <c r="K3" s="131"/>
      <c r="L3" s="131"/>
      <c r="M3" s="87"/>
      <c r="N3" s="262"/>
      <c r="O3" s="262"/>
      <c r="P3" s="262"/>
      <c r="Q3" s="88"/>
    </row>
    <row r="4" spans="1:17" ht="6" customHeight="1">
      <c r="G4" s="89" t="s">
        <v>2</v>
      </c>
      <c r="H4" s="86"/>
      <c r="J4" s="131"/>
      <c r="K4" s="131"/>
      <c r="L4" s="131"/>
      <c r="M4" s="87"/>
      <c r="N4" s="262"/>
      <c r="O4" s="262"/>
      <c r="P4" s="262"/>
      <c r="Q4" s="88"/>
    </row>
    <row r="5" spans="1:17" ht="5.25" customHeight="1">
      <c r="H5" s="86"/>
      <c r="J5" s="131"/>
      <c r="K5" s="131"/>
      <c r="L5" s="131"/>
      <c r="M5" s="87"/>
      <c r="N5" s="262"/>
      <c r="O5" s="262"/>
      <c r="P5" s="262"/>
      <c r="Q5" s="88"/>
    </row>
    <row r="6" spans="1:17" ht="3.75" customHeight="1">
      <c r="H6" s="86"/>
      <c r="J6" s="132"/>
      <c r="K6" s="131"/>
      <c r="L6" s="131"/>
      <c r="M6" s="87"/>
      <c r="N6" s="262"/>
      <c r="O6" s="262"/>
      <c r="P6" s="262"/>
    </row>
    <row r="7" spans="1:17" ht="36.75" customHeight="1">
      <c r="A7" s="482" t="s">
        <v>406</v>
      </c>
      <c r="B7" s="482"/>
      <c r="C7" s="482"/>
      <c r="D7" s="482"/>
      <c r="E7" s="482"/>
      <c r="F7" s="482"/>
      <c r="G7" s="482"/>
      <c r="H7" s="482"/>
      <c r="I7" s="482"/>
      <c r="J7" s="482"/>
      <c r="K7" s="482"/>
      <c r="L7" s="482"/>
      <c r="M7" s="133"/>
      <c r="N7" s="133"/>
      <c r="O7" s="133"/>
      <c r="P7" s="133"/>
      <c r="Q7" s="133"/>
    </row>
    <row r="8" spans="1:17" ht="12" customHeight="1">
      <c r="G8" s="133"/>
      <c r="H8" s="134"/>
      <c r="I8" s="134"/>
      <c r="J8" s="135"/>
      <c r="K8" s="135"/>
      <c r="L8" s="100"/>
      <c r="M8" s="87"/>
    </row>
    <row r="9" spans="1:17" ht="18" customHeight="1">
      <c r="A9" s="483" t="s">
        <v>3</v>
      </c>
      <c r="B9" s="483"/>
      <c r="C9" s="483"/>
      <c r="D9" s="483"/>
      <c r="E9" s="483"/>
      <c r="F9" s="483"/>
      <c r="G9" s="483"/>
      <c r="H9" s="483"/>
      <c r="I9" s="483"/>
      <c r="J9" s="483"/>
      <c r="K9" s="483"/>
      <c r="L9" s="483"/>
      <c r="M9" s="87"/>
    </row>
    <row r="10" spans="1:17" ht="18.75" customHeight="1">
      <c r="A10" s="481" t="s">
        <v>4</v>
      </c>
      <c r="B10" s="475"/>
      <c r="C10" s="475"/>
      <c r="D10" s="475"/>
      <c r="E10" s="475"/>
      <c r="F10" s="475"/>
      <c r="G10" s="475"/>
      <c r="H10" s="475"/>
      <c r="I10" s="475"/>
      <c r="J10" s="475"/>
      <c r="K10" s="475"/>
      <c r="L10" s="475"/>
      <c r="M10" s="87"/>
    </row>
    <row r="11" spans="1:17" ht="7.5" customHeight="1">
      <c r="A11" s="264"/>
      <c r="B11" s="262"/>
      <c r="C11" s="262"/>
      <c r="D11" s="262"/>
      <c r="E11" s="262"/>
      <c r="F11" s="262"/>
      <c r="G11" s="262"/>
      <c r="H11" s="262"/>
      <c r="I11" s="262"/>
      <c r="J11" s="262"/>
      <c r="K11" s="262"/>
      <c r="L11" s="262"/>
      <c r="M11" s="87"/>
    </row>
    <row r="12" spans="1:17" ht="14.25" customHeight="1">
      <c r="A12" s="264"/>
      <c r="B12" s="262"/>
      <c r="C12" s="262"/>
      <c r="D12" s="262"/>
      <c r="E12" s="262"/>
      <c r="F12" s="262"/>
      <c r="G12" s="471" t="s">
        <v>407</v>
      </c>
      <c r="H12" s="471"/>
      <c r="I12" s="471"/>
      <c r="J12" s="471"/>
      <c r="K12" s="471"/>
      <c r="L12" s="262"/>
      <c r="M12" s="87"/>
    </row>
    <row r="13" spans="1:17" ht="16.5" customHeight="1">
      <c r="A13" s="472" t="s">
        <v>408</v>
      </c>
      <c r="B13" s="472"/>
      <c r="C13" s="472"/>
      <c r="D13" s="472"/>
      <c r="E13" s="472"/>
      <c r="F13" s="472"/>
      <c r="G13" s="472"/>
      <c r="H13" s="472"/>
      <c r="I13" s="472"/>
      <c r="J13" s="472"/>
      <c r="K13" s="472"/>
      <c r="L13" s="472"/>
      <c r="M13" s="87"/>
      <c r="P13" s="128" t="s">
        <v>5</v>
      </c>
    </row>
    <row r="14" spans="1:17" ht="15.75" customHeight="1">
      <c r="G14" s="473" t="s">
        <v>409</v>
      </c>
      <c r="H14" s="473"/>
      <c r="I14" s="473"/>
      <c r="J14" s="473"/>
      <c r="K14" s="473"/>
      <c r="M14" s="87"/>
    </row>
    <row r="15" spans="1:17" ht="12" customHeight="1">
      <c r="G15" s="474" t="s">
        <v>410</v>
      </c>
      <c r="H15" s="474"/>
      <c r="I15" s="474"/>
      <c r="J15" s="474"/>
      <c r="K15" s="474"/>
    </row>
    <row r="16" spans="1:17" ht="12" customHeight="1">
      <c r="B16" s="472" t="s">
        <v>6</v>
      </c>
      <c r="C16" s="472"/>
      <c r="D16" s="472"/>
      <c r="E16" s="472"/>
      <c r="F16" s="472"/>
      <c r="G16" s="472"/>
      <c r="H16" s="472"/>
      <c r="I16" s="472"/>
      <c r="J16" s="472"/>
      <c r="K16" s="472"/>
      <c r="L16" s="472"/>
    </row>
    <row r="17" spans="1:13" ht="12" customHeight="1"/>
    <row r="18" spans="1:13" ht="12.75" customHeight="1">
      <c r="G18" s="473" t="s">
        <v>411</v>
      </c>
      <c r="H18" s="473"/>
      <c r="I18" s="473"/>
      <c r="J18" s="473"/>
      <c r="K18" s="473"/>
    </row>
    <row r="19" spans="1:13" ht="11.25" customHeight="1">
      <c r="G19" s="475" t="s">
        <v>7</v>
      </c>
      <c r="H19" s="475"/>
      <c r="I19" s="475"/>
      <c r="J19" s="475"/>
      <c r="K19" s="475"/>
    </row>
    <row r="20" spans="1:13" ht="11.25" customHeight="1">
      <c r="G20" s="262"/>
      <c r="H20" s="262"/>
      <c r="I20" s="262"/>
      <c r="J20" s="262"/>
      <c r="K20" s="262"/>
    </row>
    <row r="21" spans="1:13">
      <c r="E21" s="477" t="s">
        <v>8</v>
      </c>
      <c r="F21" s="477"/>
      <c r="G21" s="477"/>
      <c r="H21" s="477"/>
      <c r="I21" s="477"/>
      <c r="J21" s="477"/>
      <c r="K21" s="477"/>
    </row>
    <row r="22" spans="1:13" ht="12" customHeight="1">
      <c r="A22" s="478" t="s">
        <v>9</v>
      </c>
      <c r="B22" s="478"/>
      <c r="C22" s="478"/>
      <c r="D22" s="478"/>
      <c r="E22" s="478"/>
      <c r="F22" s="478"/>
      <c r="G22" s="478"/>
      <c r="H22" s="478"/>
      <c r="I22" s="478"/>
      <c r="J22" s="478"/>
      <c r="K22" s="478"/>
      <c r="L22" s="478"/>
      <c r="M22" s="139"/>
    </row>
    <row r="23" spans="1:13" ht="12" customHeight="1">
      <c r="F23" s="128"/>
      <c r="J23" s="91"/>
      <c r="K23" s="100"/>
      <c r="L23" s="92" t="s">
        <v>10</v>
      </c>
      <c r="M23" s="139"/>
    </row>
    <row r="24" spans="1:13" ht="11.25" customHeight="1">
      <c r="F24" s="128"/>
      <c r="J24" s="140" t="s">
        <v>11</v>
      </c>
      <c r="K24" s="130"/>
      <c r="L24" s="141"/>
      <c r="M24" s="139"/>
    </row>
    <row r="25" spans="1:13" ht="12" customHeight="1">
      <c r="E25" s="262"/>
      <c r="F25" s="261"/>
      <c r="I25" s="143"/>
      <c r="J25" s="143"/>
      <c r="K25" s="144" t="s">
        <v>12</v>
      </c>
      <c r="L25" s="141"/>
      <c r="M25" s="139"/>
    </row>
    <row r="26" spans="1:13" ht="12.75" customHeight="1">
      <c r="A26" s="476" t="s">
        <v>402</v>
      </c>
      <c r="B26" s="476"/>
      <c r="C26" s="476"/>
      <c r="D26" s="476"/>
      <c r="E26" s="476"/>
      <c r="F26" s="476"/>
      <c r="G26" s="476"/>
      <c r="H26" s="476"/>
      <c r="I26" s="476"/>
      <c r="K26" s="144" t="s">
        <v>14</v>
      </c>
      <c r="L26" s="145" t="s">
        <v>15</v>
      </c>
      <c r="M26" s="139"/>
    </row>
    <row r="27" spans="1:13" ht="12" customHeight="1">
      <c r="A27" s="476" t="s">
        <v>13</v>
      </c>
      <c r="B27" s="476"/>
      <c r="C27" s="476"/>
      <c r="D27" s="476"/>
      <c r="E27" s="476"/>
      <c r="F27" s="476"/>
      <c r="G27" s="476"/>
      <c r="H27" s="476"/>
      <c r="I27" s="476"/>
      <c r="J27" s="258" t="s">
        <v>17</v>
      </c>
      <c r="K27" s="147" t="s">
        <v>18</v>
      </c>
      <c r="L27" s="141"/>
      <c r="M27" s="139"/>
    </row>
    <row r="28" spans="1:13" ht="12.75" customHeight="1">
      <c r="F28" s="128"/>
      <c r="G28" s="148" t="s">
        <v>19</v>
      </c>
      <c r="H28" s="149" t="s">
        <v>20</v>
      </c>
      <c r="I28" s="150"/>
      <c r="J28" s="151"/>
      <c r="K28" s="141"/>
      <c r="L28" s="141"/>
      <c r="M28" s="139"/>
    </row>
    <row r="29" spans="1:13" ht="13.5" customHeight="1">
      <c r="F29" s="128"/>
      <c r="G29" s="460" t="s">
        <v>21</v>
      </c>
      <c r="H29" s="460"/>
      <c r="I29" s="153" t="s">
        <v>22</v>
      </c>
      <c r="J29" s="154" t="s">
        <v>23</v>
      </c>
      <c r="K29" s="155" t="s">
        <v>24</v>
      </c>
      <c r="L29" s="155" t="s">
        <v>25</v>
      </c>
      <c r="M29" s="139"/>
    </row>
    <row r="30" spans="1:13" ht="14.25" customHeight="1">
      <c r="A30" s="156" t="s">
        <v>26</v>
      </c>
      <c r="B30" s="156"/>
      <c r="C30" s="156"/>
      <c r="D30" s="156"/>
      <c r="E30" s="156"/>
      <c r="F30" s="157"/>
      <c r="G30" s="158"/>
      <c r="I30" s="158"/>
      <c r="J30" s="158"/>
      <c r="K30" s="158"/>
      <c r="L30" s="159" t="s">
        <v>27</v>
      </c>
      <c r="M30" s="160"/>
    </row>
    <row r="31" spans="1:13" ht="24" customHeight="1">
      <c r="A31" s="461" t="s">
        <v>28</v>
      </c>
      <c r="B31" s="462"/>
      <c r="C31" s="462"/>
      <c r="D31" s="462"/>
      <c r="E31" s="462"/>
      <c r="F31" s="462"/>
      <c r="G31" s="465" t="s">
        <v>29</v>
      </c>
      <c r="H31" s="467" t="s">
        <v>30</v>
      </c>
      <c r="I31" s="469" t="s">
        <v>31</v>
      </c>
      <c r="J31" s="470"/>
      <c r="K31" s="487" t="s">
        <v>32</v>
      </c>
      <c r="L31" s="489" t="s">
        <v>33</v>
      </c>
      <c r="M31" s="160"/>
    </row>
    <row r="32" spans="1:13" ht="46.5" customHeight="1">
      <c r="A32" s="463"/>
      <c r="B32" s="464"/>
      <c r="C32" s="464"/>
      <c r="D32" s="464"/>
      <c r="E32" s="464"/>
      <c r="F32" s="464"/>
      <c r="G32" s="466"/>
      <c r="H32" s="468"/>
      <c r="I32" s="161" t="s">
        <v>34</v>
      </c>
      <c r="J32" s="162" t="s">
        <v>35</v>
      </c>
      <c r="K32" s="488"/>
      <c r="L32" s="490"/>
    </row>
    <row r="33" spans="1:18" ht="11.25" customHeight="1">
      <c r="A33" s="484" t="s">
        <v>36</v>
      </c>
      <c r="B33" s="485"/>
      <c r="C33" s="485"/>
      <c r="D33" s="485"/>
      <c r="E33" s="485"/>
      <c r="F33" s="486"/>
      <c r="G33" s="93">
        <v>2</v>
      </c>
      <c r="H33" s="94">
        <v>3</v>
      </c>
      <c r="I33" s="95" t="s">
        <v>37</v>
      </c>
      <c r="J33" s="96" t="s">
        <v>38</v>
      </c>
      <c r="K33" s="97">
        <v>6</v>
      </c>
      <c r="L33" s="97">
        <v>7</v>
      </c>
    </row>
    <row r="34" spans="1:18" s="169" customFormat="1" ht="14.25" customHeight="1">
      <c r="A34" s="163">
        <v>2</v>
      </c>
      <c r="B34" s="163"/>
      <c r="C34" s="164"/>
      <c r="D34" s="165"/>
      <c r="E34" s="163"/>
      <c r="F34" s="166"/>
      <c r="G34" s="165" t="s">
        <v>39</v>
      </c>
      <c r="H34" s="93">
        <v>1</v>
      </c>
      <c r="I34" s="167">
        <f>SUM(I35+I46+I66+I87+I94+I114+I140+I159+I169)</f>
        <v>0</v>
      </c>
      <c r="J34" s="167">
        <f>SUM(J35+J46+J66+J87+J94+J114+J140+J159+J169)</f>
        <v>0</v>
      </c>
      <c r="K34" s="168">
        <f>SUM(K35+K46+K66+K87+K94+K114+K140+K159+K169)</f>
        <v>0</v>
      </c>
      <c r="L34" s="167">
        <f>SUM(L35+L46+L66+L87+L94+L114+L140+L159+L169)</f>
        <v>0</v>
      </c>
    </row>
    <row r="35" spans="1:18" ht="16.5" hidden="1" customHeight="1">
      <c r="A35" s="163">
        <v>2</v>
      </c>
      <c r="B35" s="170">
        <v>1</v>
      </c>
      <c r="C35" s="171"/>
      <c r="D35" s="172"/>
      <c r="E35" s="173"/>
      <c r="F35" s="174"/>
      <c r="G35" s="175" t="s">
        <v>40</v>
      </c>
      <c r="H35" s="93">
        <v>2</v>
      </c>
      <c r="I35" s="167">
        <f>SUM(I36+I42)</f>
        <v>0</v>
      </c>
      <c r="J35" s="167">
        <f>SUM(J36+J42)</f>
        <v>0</v>
      </c>
      <c r="K35" s="176">
        <f>SUM(K36+K42)</f>
        <v>0</v>
      </c>
      <c r="L35" s="177">
        <f>SUM(L36+L42)</f>
        <v>0</v>
      </c>
      <c r="M35" s="84"/>
    </row>
    <row r="36" spans="1:18" ht="14.25" hidden="1" customHeight="1">
      <c r="A36" s="178">
        <v>2</v>
      </c>
      <c r="B36" s="178">
        <v>1</v>
      </c>
      <c r="C36" s="179">
        <v>1</v>
      </c>
      <c r="D36" s="180"/>
      <c r="E36" s="178"/>
      <c r="F36" s="181"/>
      <c r="G36" s="180" t="s">
        <v>41</v>
      </c>
      <c r="H36" s="93">
        <v>3</v>
      </c>
      <c r="I36" s="167">
        <f>SUM(I37)</f>
        <v>0</v>
      </c>
      <c r="J36" s="167">
        <f>SUM(J37)</f>
        <v>0</v>
      </c>
      <c r="K36" s="168">
        <f>SUM(K37)</f>
        <v>0</v>
      </c>
      <c r="L36" s="167">
        <f>SUM(L37)</f>
        <v>0</v>
      </c>
      <c r="M36" s="84"/>
    </row>
    <row r="37" spans="1:18" ht="13.5" hidden="1" customHeight="1">
      <c r="A37" s="182">
        <v>2</v>
      </c>
      <c r="B37" s="178">
        <v>1</v>
      </c>
      <c r="C37" s="179">
        <v>1</v>
      </c>
      <c r="D37" s="180">
        <v>1</v>
      </c>
      <c r="E37" s="178"/>
      <c r="F37" s="181"/>
      <c r="G37" s="180" t="s">
        <v>41</v>
      </c>
      <c r="H37" s="93">
        <v>4</v>
      </c>
      <c r="I37" s="167">
        <f>SUM(I38+I40)</f>
        <v>0</v>
      </c>
      <c r="J37" s="167">
        <f>SUM(J38+J40)</f>
        <v>0</v>
      </c>
      <c r="K37" s="167">
        <f>SUM(K38+K40)</f>
        <v>0</v>
      </c>
      <c r="L37" s="167">
        <f>SUM(L38+L40)</f>
        <v>0</v>
      </c>
      <c r="M37" s="84"/>
      <c r="Q37" s="98"/>
    </row>
    <row r="38" spans="1:18" ht="14.25" hidden="1" customHeight="1">
      <c r="A38" s="182">
        <v>2</v>
      </c>
      <c r="B38" s="178">
        <v>1</v>
      </c>
      <c r="C38" s="179">
        <v>1</v>
      </c>
      <c r="D38" s="180">
        <v>1</v>
      </c>
      <c r="E38" s="178">
        <v>1</v>
      </c>
      <c r="F38" s="181"/>
      <c r="G38" s="180" t="s">
        <v>42</v>
      </c>
      <c r="H38" s="93">
        <v>5</v>
      </c>
      <c r="I38" s="168">
        <f>SUM(I39)</f>
        <v>0</v>
      </c>
      <c r="J38" s="168">
        <f>SUM(J39)</f>
        <v>0</v>
      </c>
      <c r="K38" s="168">
        <f>SUM(K39)</f>
        <v>0</v>
      </c>
      <c r="L38" s="168">
        <f>SUM(L39)</f>
        <v>0</v>
      </c>
      <c r="M38" s="84"/>
      <c r="Q38" s="98"/>
    </row>
    <row r="39" spans="1:18" ht="14.25" hidden="1" customHeight="1">
      <c r="A39" s="182">
        <v>2</v>
      </c>
      <c r="B39" s="178">
        <v>1</v>
      </c>
      <c r="C39" s="179">
        <v>1</v>
      </c>
      <c r="D39" s="180">
        <v>1</v>
      </c>
      <c r="E39" s="178">
        <v>1</v>
      </c>
      <c r="F39" s="181">
        <v>1</v>
      </c>
      <c r="G39" s="180" t="s">
        <v>42</v>
      </c>
      <c r="H39" s="93">
        <v>6</v>
      </c>
      <c r="I39" s="183">
        <v>0</v>
      </c>
      <c r="J39" s="184">
        <v>0</v>
      </c>
      <c r="K39" s="184">
        <v>0</v>
      </c>
      <c r="L39" s="184">
        <v>0</v>
      </c>
      <c r="M39" s="84"/>
      <c r="Q39" s="98"/>
    </row>
    <row r="40" spans="1:18" ht="12.75" hidden="1" customHeight="1">
      <c r="A40" s="182">
        <v>2</v>
      </c>
      <c r="B40" s="178">
        <v>1</v>
      </c>
      <c r="C40" s="179">
        <v>1</v>
      </c>
      <c r="D40" s="180">
        <v>1</v>
      </c>
      <c r="E40" s="178">
        <v>2</v>
      </c>
      <c r="F40" s="181"/>
      <c r="G40" s="180" t="s">
        <v>43</v>
      </c>
      <c r="H40" s="93">
        <v>7</v>
      </c>
      <c r="I40" s="168">
        <f>I41</f>
        <v>0</v>
      </c>
      <c r="J40" s="168">
        <f>J41</f>
        <v>0</v>
      </c>
      <c r="K40" s="168">
        <f>K41</f>
        <v>0</v>
      </c>
      <c r="L40" s="168">
        <f>L41</f>
        <v>0</v>
      </c>
      <c r="M40" s="84"/>
      <c r="Q40" s="98"/>
    </row>
    <row r="41" spans="1:18" ht="12.75" hidden="1" customHeight="1">
      <c r="A41" s="182">
        <v>2</v>
      </c>
      <c r="B41" s="178">
        <v>1</v>
      </c>
      <c r="C41" s="179">
        <v>1</v>
      </c>
      <c r="D41" s="180">
        <v>1</v>
      </c>
      <c r="E41" s="178">
        <v>2</v>
      </c>
      <c r="F41" s="181">
        <v>1</v>
      </c>
      <c r="G41" s="180" t="s">
        <v>43</v>
      </c>
      <c r="H41" s="93">
        <v>8</v>
      </c>
      <c r="I41" s="184">
        <v>0</v>
      </c>
      <c r="J41" s="185">
        <v>0</v>
      </c>
      <c r="K41" s="184">
        <v>0</v>
      </c>
      <c r="L41" s="185">
        <v>0</v>
      </c>
      <c r="M41" s="84"/>
      <c r="Q41" s="98"/>
    </row>
    <row r="42" spans="1:18" ht="13.5" hidden="1" customHeight="1">
      <c r="A42" s="182">
        <v>2</v>
      </c>
      <c r="B42" s="178">
        <v>1</v>
      </c>
      <c r="C42" s="179">
        <v>2</v>
      </c>
      <c r="D42" s="180"/>
      <c r="E42" s="178"/>
      <c r="F42" s="181"/>
      <c r="G42" s="180" t="s">
        <v>44</v>
      </c>
      <c r="H42" s="93">
        <v>9</v>
      </c>
      <c r="I42" s="168">
        <f t="shared" ref="I42:L44" si="0">I43</f>
        <v>0</v>
      </c>
      <c r="J42" s="167">
        <f t="shared" si="0"/>
        <v>0</v>
      </c>
      <c r="K42" s="168">
        <f t="shared" si="0"/>
        <v>0</v>
      </c>
      <c r="L42" s="167">
        <f t="shared" si="0"/>
        <v>0</v>
      </c>
      <c r="M42" s="84"/>
      <c r="Q42" s="98"/>
    </row>
    <row r="43" spans="1:18" hidden="1">
      <c r="A43" s="182">
        <v>2</v>
      </c>
      <c r="B43" s="178">
        <v>1</v>
      </c>
      <c r="C43" s="179">
        <v>2</v>
      </c>
      <c r="D43" s="180">
        <v>1</v>
      </c>
      <c r="E43" s="178"/>
      <c r="F43" s="181"/>
      <c r="G43" s="180" t="s">
        <v>44</v>
      </c>
      <c r="H43" s="93">
        <v>10</v>
      </c>
      <c r="I43" s="168">
        <f t="shared" si="0"/>
        <v>0</v>
      </c>
      <c r="J43" s="167">
        <f t="shared" si="0"/>
        <v>0</v>
      </c>
      <c r="K43" s="167">
        <f t="shared" si="0"/>
        <v>0</v>
      </c>
      <c r="L43" s="167">
        <f t="shared" si="0"/>
        <v>0</v>
      </c>
    </row>
    <row r="44" spans="1:18" ht="13.5" hidden="1" customHeight="1">
      <c r="A44" s="182">
        <v>2</v>
      </c>
      <c r="B44" s="178">
        <v>1</v>
      </c>
      <c r="C44" s="179">
        <v>2</v>
      </c>
      <c r="D44" s="180">
        <v>1</v>
      </c>
      <c r="E44" s="178">
        <v>1</v>
      </c>
      <c r="F44" s="181"/>
      <c r="G44" s="180" t="s">
        <v>44</v>
      </c>
      <c r="H44" s="93">
        <v>11</v>
      </c>
      <c r="I44" s="167">
        <f t="shared" si="0"/>
        <v>0</v>
      </c>
      <c r="J44" s="167">
        <f t="shared" si="0"/>
        <v>0</v>
      </c>
      <c r="K44" s="167">
        <f t="shared" si="0"/>
        <v>0</v>
      </c>
      <c r="L44" s="167">
        <f t="shared" si="0"/>
        <v>0</v>
      </c>
      <c r="M44" s="84"/>
      <c r="Q44" s="98"/>
    </row>
    <row r="45" spans="1:18" ht="14.25" hidden="1" customHeight="1">
      <c r="A45" s="182">
        <v>2</v>
      </c>
      <c r="B45" s="178">
        <v>1</v>
      </c>
      <c r="C45" s="179">
        <v>2</v>
      </c>
      <c r="D45" s="180">
        <v>1</v>
      </c>
      <c r="E45" s="178">
        <v>1</v>
      </c>
      <c r="F45" s="181">
        <v>1</v>
      </c>
      <c r="G45" s="180" t="s">
        <v>44</v>
      </c>
      <c r="H45" s="93">
        <v>12</v>
      </c>
      <c r="I45" s="185">
        <v>0</v>
      </c>
      <c r="J45" s="184">
        <v>0</v>
      </c>
      <c r="K45" s="184">
        <v>0</v>
      </c>
      <c r="L45" s="184">
        <v>0</v>
      </c>
      <c r="M45" s="84"/>
      <c r="Q45" s="98"/>
    </row>
    <row r="46" spans="1:18" ht="26.25" hidden="1" customHeight="1">
      <c r="A46" s="186">
        <v>2</v>
      </c>
      <c r="B46" s="187">
        <v>2</v>
      </c>
      <c r="C46" s="171"/>
      <c r="D46" s="172"/>
      <c r="E46" s="173"/>
      <c r="F46" s="174"/>
      <c r="G46" s="175" t="s">
        <v>45</v>
      </c>
      <c r="H46" s="93">
        <v>13</v>
      </c>
      <c r="I46" s="188">
        <f t="shared" ref="I46:L48" si="1">I47</f>
        <v>0</v>
      </c>
      <c r="J46" s="189">
        <f t="shared" si="1"/>
        <v>0</v>
      </c>
      <c r="K46" s="188">
        <f t="shared" si="1"/>
        <v>0</v>
      </c>
      <c r="L46" s="188">
        <f t="shared" si="1"/>
        <v>0</v>
      </c>
      <c r="M46" s="84"/>
    </row>
    <row r="47" spans="1:18" ht="27" hidden="1" customHeight="1">
      <c r="A47" s="182">
        <v>2</v>
      </c>
      <c r="B47" s="178">
        <v>2</v>
      </c>
      <c r="C47" s="179">
        <v>1</v>
      </c>
      <c r="D47" s="180"/>
      <c r="E47" s="178"/>
      <c r="F47" s="181"/>
      <c r="G47" s="172" t="s">
        <v>45</v>
      </c>
      <c r="H47" s="93">
        <v>14</v>
      </c>
      <c r="I47" s="167">
        <f t="shared" si="1"/>
        <v>0</v>
      </c>
      <c r="J47" s="168">
        <f t="shared" si="1"/>
        <v>0</v>
      </c>
      <c r="K47" s="167">
        <f t="shared" si="1"/>
        <v>0</v>
      </c>
      <c r="L47" s="168">
        <f t="shared" si="1"/>
        <v>0</v>
      </c>
      <c r="M47" s="84"/>
      <c r="R47" s="98"/>
    </row>
    <row r="48" spans="1:18" ht="15.75" hidden="1" customHeight="1">
      <c r="A48" s="182">
        <v>2</v>
      </c>
      <c r="B48" s="178">
        <v>2</v>
      </c>
      <c r="C48" s="179">
        <v>1</v>
      </c>
      <c r="D48" s="180">
        <v>1</v>
      </c>
      <c r="E48" s="178"/>
      <c r="F48" s="181"/>
      <c r="G48" s="172" t="s">
        <v>45</v>
      </c>
      <c r="H48" s="93">
        <v>15</v>
      </c>
      <c r="I48" s="167">
        <f t="shared" si="1"/>
        <v>0</v>
      </c>
      <c r="J48" s="168">
        <f t="shared" si="1"/>
        <v>0</v>
      </c>
      <c r="K48" s="177">
        <f t="shared" si="1"/>
        <v>0</v>
      </c>
      <c r="L48" s="177">
        <f t="shared" si="1"/>
        <v>0</v>
      </c>
      <c r="M48" s="84"/>
      <c r="Q48" s="98"/>
    </row>
    <row r="49" spans="1:17" ht="24.75" hidden="1" customHeight="1">
      <c r="A49" s="190">
        <v>2</v>
      </c>
      <c r="B49" s="191">
        <v>2</v>
      </c>
      <c r="C49" s="192">
        <v>1</v>
      </c>
      <c r="D49" s="193">
        <v>1</v>
      </c>
      <c r="E49" s="191">
        <v>1</v>
      </c>
      <c r="F49" s="194"/>
      <c r="G49" s="172" t="s">
        <v>45</v>
      </c>
      <c r="H49" s="93">
        <v>16</v>
      </c>
      <c r="I49" s="195">
        <f>SUM(I50:I65)</f>
        <v>0</v>
      </c>
      <c r="J49" s="195">
        <f>SUM(J50:J65)</f>
        <v>0</v>
      </c>
      <c r="K49" s="196">
        <f>SUM(K50:K65)</f>
        <v>0</v>
      </c>
      <c r="L49" s="196">
        <f>SUM(L50:L65)</f>
        <v>0</v>
      </c>
      <c r="M49" s="84"/>
      <c r="Q49" s="98"/>
    </row>
    <row r="50" spans="1:17" ht="15.75" hidden="1" customHeight="1">
      <c r="A50" s="182">
        <v>2</v>
      </c>
      <c r="B50" s="178">
        <v>2</v>
      </c>
      <c r="C50" s="179">
        <v>1</v>
      </c>
      <c r="D50" s="180">
        <v>1</v>
      </c>
      <c r="E50" s="178">
        <v>1</v>
      </c>
      <c r="F50" s="197">
        <v>1</v>
      </c>
      <c r="G50" s="180" t="s">
        <v>46</v>
      </c>
      <c r="H50" s="93">
        <v>17</v>
      </c>
      <c r="I50" s="184">
        <v>0</v>
      </c>
      <c r="J50" s="184">
        <v>0</v>
      </c>
      <c r="K50" s="184">
        <v>0</v>
      </c>
      <c r="L50" s="184">
        <v>0</v>
      </c>
      <c r="M50" s="84"/>
      <c r="Q50" s="98"/>
    </row>
    <row r="51" spans="1:17" ht="26.25" hidden="1" customHeight="1">
      <c r="A51" s="182">
        <v>2</v>
      </c>
      <c r="B51" s="178">
        <v>2</v>
      </c>
      <c r="C51" s="179">
        <v>1</v>
      </c>
      <c r="D51" s="180">
        <v>1</v>
      </c>
      <c r="E51" s="178">
        <v>1</v>
      </c>
      <c r="F51" s="181">
        <v>2</v>
      </c>
      <c r="G51" s="180" t="s">
        <v>47</v>
      </c>
      <c r="H51" s="93">
        <v>18</v>
      </c>
      <c r="I51" s="184">
        <v>0</v>
      </c>
      <c r="J51" s="184">
        <v>0</v>
      </c>
      <c r="K51" s="184">
        <v>0</v>
      </c>
      <c r="L51" s="184">
        <v>0</v>
      </c>
      <c r="M51" s="84"/>
      <c r="Q51" s="98"/>
    </row>
    <row r="52" spans="1:17" ht="26.25" hidden="1" customHeight="1">
      <c r="A52" s="182">
        <v>2</v>
      </c>
      <c r="B52" s="178">
        <v>2</v>
      </c>
      <c r="C52" s="179">
        <v>1</v>
      </c>
      <c r="D52" s="180">
        <v>1</v>
      </c>
      <c r="E52" s="178">
        <v>1</v>
      </c>
      <c r="F52" s="181">
        <v>5</v>
      </c>
      <c r="G52" s="180" t="s">
        <v>48</v>
      </c>
      <c r="H52" s="93">
        <v>19</v>
      </c>
      <c r="I52" s="184">
        <v>0</v>
      </c>
      <c r="J52" s="184">
        <v>0</v>
      </c>
      <c r="K52" s="184">
        <v>0</v>
      </c>
      <c r="L52" s="184">
        <v>0</v>
      </c>
      <c r="M52" s="84"/>
      <c r="Q52" s="98"/>
    </row>
    <row r="53" spans="1:17" ht="27" hidden="1" customHeight="1">
      <c r="A53" s="182">
        <v>2</v>
      </c>
      <c r="B53" s="178">
        <v>2</v>
      </c>
      <c r="C53" s="179">
        <v>1</v>
      </c>
      <c r="D53" s="180">
        <v>1</v>
      </c>
      <c r="E53" s="178">
        <v>1</v>
      </c>
      <c r="F53" s="181">
        <v>6</v>
      </c>
      <c r="G53" s="180" t="s">
        <v>49</v>
      </c>
      <c r="H53" s="93">
        <v>20</v>
      </c>
      <c r="I53" s="184">
        <v>0</v>
      </c>
      <c r="J53" s="184">
        <v>0</v>
      </c>
      <c r="K53" s="184">
        <v>0</v>
      </c>
      <c r="L53" s="184">
        <v>0</v>
      </c>
      <c r="M53" s="84"/>
      <c r="Q53" s="98"/>
    </row>
    <row r="54" spans="1:17" ht="26.25" hidden="1" customHeight="1">
      <c r="A54" s="198">
        <v>2</v>
      </c>
      <c r="B54" s="173">
        <v>2</v>
      </c>
      <c r="C54" s="171">
        <v>1</v>
      </c>
      <c r="D54" s="172">
        <v>1</v>
      </c>
      <c r="E54" s="173">
        <v>1</v>
      </c>
      <c r="F54" s="174">
        <v>7</v>
      </c>
      <c r="G54" s="172" t="s">
        <v>50</v>
      </c>
      <c r="H54" s="93">
        <v>21</v>
      </c>
      <c r="I54" s="184">
        <v>0</v>
      </c>
      <c r="J54" s="184">
        <v>0</v>
      </c>
      <c r="K54" s="184">
        <v>0</v>
      </c>
      <c r="L54" s="184">
        <v>0</v>
      </c>
      <c r="M54" s="84"/>
      <c r="Q54" s="98"/>
    </row>
    <row r="55" spans="1:17" ht="12" hidden="1" customHeight="1">
      <c r="A55" s="182">
        <v>2</v>
      </c>
      <c r="B55" s="178">
        <v>2</v>
      </c>
      <c r="C55" s="179">
        <v>1</v>
      </c>
      <c r="D55" s="180">
        <v>1</v>
      </c>
      <c r="E55" s="178">
        <v>1</v>
      </c>
      <c r="F55" s="181">
        <v>11</v>
      </c>
      <c r="G55" s="180" t="s">
        <v>51</v>
      </c>
      <c r="H55" s="93">
        <v>22</v>
      </c>
      <c r="I55" s="185">
        <v>0</v>
      </c>
      <c r="J55" s="184">
        <v>0</v>
      </c>
      <c r="K55" s="184">
        <v>0</v>
      </c>
      <c r="L55" s="184">
        <v>0</v>
      </c>
      <c r="M55" s="84"/>
      <c r="Q55" s="98"/>
    </row>
    <row r="56" spans="1:17" ht="15.75" hidden="1" customHeight="1">
      <c r="A56" s="190">
        <v>2</v>
      </c>
      <c r="B56" s="199">
        <v>2</v>
      </c>
      <c r="C56" s="200">
        <v>1</v>
      </c>
      <c r="D56" s="200">
        <v>1</v>
      </c>
      <c r="E56" s="200">
        <v>1</v>
      </c>
      <c r="F56" s="201">
        <v>12</v>
      </c>
      <c r="G56" s="202" t="s">
        <v>52</v>
      </c>
      <c r="H56" s="93">
        <v>23</v>
      </c>
      <c r="I56" s="203">
        <v>0</v>
      </c>
      <c r="J56" s="184">
        <v>0</v>
      </c>
      <c r="K56" s="184">
        <v>0</v>
      </c>
      <c r="L56" s="184">
        <v>0</v>
      </c>
      <c r="M56" s="84"/>
      <c r="Q56" s="98"/>
    </row>
    <row r="57" spans="1:17" ht="25.5" hidden="1" customHeight="1">
      <c r="A57" s="182">
        <v>2</v>
      </c>
      <c r="B57" s="178">
        <v>2</v>
      </c>
      <c r="C57" s="179">
        <v>1</v>
      </c>
      <c r="D57" s="179">
        <v>1</v>
      </c>
      <c r="E57" s="179">
        <v>1</v>
      </c>
      <c r="F57" s="181">
        <v>14</v>
      </c>
      <c r="G57" s="204" t="s">
        <v>53</v>
      </c>
      <c r="H57" s="93">
        <v>24</v>
      </c>
      <c r="I57" s="185">
        <v>0</v>
      </c>
      <c r="J57" s="185">
        <v>0</v>
      </c>
      <c r="K57" s="185">
        <v>0</v>
      </c>
      <c r="L57" s="185">
        <v>0</v>
      </c>
      <c r="M57" s="84"/>
      <c r="Q57" s="98"/>
    </row>
    <row r="58" spans="1:17" ht="27.75" hidden="1" customHeight="1">
      <c r="A58" s="182">
        <v>2</v>
      </c>
      <c r="B58" s="178">
        <v>2</v>
      </c>
      <c r="C58" s="179">
        <v>1</v>
      </c>
      <c r="D58" s="179">
        <v>1</v>
      </c>
      <c r="E58" s="179">
        <v>1</v>
      </c>
      <c r="F58" s="181">
        <v>15</v>
      </c>
      <c r="G58" s="180" t="s">
        <v>54</v>
      </c>
      <c r="H58" s="93">
        <v>25</v>
      </c>
      <c r="I58" s="185">
        <v>0</v>
      </c>
      <c r="J58" s="184">
        <v>0</v>
      </c>
      <c r="K58" s="184">
        <v>0</v>
      </c>
      <c r="L58" s="184">
        <v>0</v>
      </c>
      <c r="M58" s="84"/>
      <c r="Q58" s="98"/>
    </row>
    <row r="59" spans="1:17" ht="15.75" hidden="1" customHeight="1">
      <c r="A59" s="182">
        <v>2</v>
      </c>
      <c r="B59" s="178">
        <v>2</v>
      </c>
      <c r="C59" s="179">
        <v>1</v>
      </c>
      <c r="D59" s="179">
        <v>1</v>
      </c>
      <c r="E59" s="179">
        <v>1</v>
      </c>
      <c r="F59" s="181">
        <v>16</v>
      </c>
      <c r="G59" s="180" t="s">
        <v>55</v>
      </c>
      <c r="H59" s="93">
        <v>26</v>
      </c>
      <c r="I59" s="185">
        <v>0</v>
      </c>
      <c r="J59" s="184">
        <v>0</v>
      </c>
      <c r="K59" s="184">
        <v>0</v>
      </c>
      <c r="L59" s="184">
        <v>0</v>
      </c>
      <c r="M59" s="84"/>
      <c r="Q59" s="98"/>
    </row>
    <row r="60" spans="1:17" ht="27.75" hidden="1" customHeight="1">
      <c r="A60" s="182">
        <v>2</v>
      </c>
      <c r="B60" s="178">
        <v>2</v>
      </c>
      <c r="C60" s="179">
        <v>1</v>
      </c>
      <c r="D60" s="179">
        <v>1</v>
      </c>
      <c r="E60" s="179">
        <v>1</v>
      </c>
      <c r="F60" s="181">
        <v>17</v>
      </c>
      <c r="G60" s="180" t="s">
        <v>56</v>
      </c>
      <c r="H60" s="93">
        <v>27</v>
      </c>
      <c r="I60" s="185">
        <v>0</v>
      </c>
      <c r="J60" s="185">
        <v>0</v>
      </c>
      <c r="K60" s="185">
        <v>0</v>
      </c>
      <c r="L60" s="185">
        <v>0</v>
      </c>
      <c r="M60" s="84"/>
      <c r="Q60" s="98"/>
    </row>
    <row r="61" spans="1:17" ht="14.25" hidden="1" customHeight="1">
      <c r="A61" s="182">
        <v>2</v>
      </c>
      <c r="B61" s="178">
        <v>2</v>
      </c>
      <c r="C61" s="179">
        <v>1</v>
      </c>
      <c r="D61" s="179">
        <v>1</v>
      </c>
      <c r="E61" s="179">
        <v>1</v>
      </c>
      <c r="F61" s="181">
        <v>20</v>
      </c>
      <c r="G61" s="180" t="s">
        <v>57</v>
      </c>
      <c r="H61" s="93">
        <v>28</v>
      </c>
      <c r="I61" s="185">
        <v>0</v>
      </c>
      <c r="J61" s="184">
        <v>0</v>
      </c>
      <c r="K61" s="184">
        <v>0</v>
      </c>
      <c r="L61" s="184">
        <v>0</v>
      </c>
      <c r="M61" s="84"/>
      <c r="Q61" s="98"/>
    </row>
    <row r="62" spans="1:17" ht="27.75" hidden="1" customHeight="1">
      <c r="A62" s="182">
        <v>2</v>
      </c>
      <c r="B62" s="178">
        <v>2</v>
      </c>
      <c r="C62" s="179">
        <v>1</v>
      </c>
      <c r="D62" s="179">
        <v>1</v>
      </c>
      <c r="E62" s="179">
        <v>1</v>
      </c>
      <c r="F62" s="181">
        <v>21</v>
      </c>
      <c r="G62" s="180" t="s">
        <v>58</v>
      </c>
      <c r="H62" s="93">
        <v>29</v>
      </c>
      <c r="I62" s="185">
        <v>0</v>
      </c>
      <c r="J62" s="184">
        <v>0</v>
      </c>
      <c r="K62" s="184">
        <v>0</v>
      </c>
      <c r="L62" s="184">
        <v>0</v>
      </c>
      <c r="M62" s="84"/>
      <c r="Q62" s="98"/>
    </row>
    <row r="63" spans="1:17" ht="12" hidden="1" customHeight="1">
      <c r="A63" s="182">
        <v>2</v>
      </c>
      <c r="B63" s="178">
        <v>2</v>
      </c>
      <c r="C63" s="179">
        <v>1</v>
      </c>
      <c r="D63" s="179">
        <v>1</v>
      </c>
      <c r="E63" s="179">
        <v>1</v>
      </c>
      <c r="F63" s="181">
        <v>22</v>
      </c>
      <c r="G63" s="180" t="s">
        <v>59</v>
      </c>
      <c r="H63" s="93">
        <v>30</v>
      </c>
      <c r="I63" s="185">
        <v>0</v>
      </c>
      <c r="J63" s="184">
        <v>0</v>
      </c>
      <c r="K63" s="184">
        <v>0</v>
      </c>
      <c r="L63" s="184">
        <v>0</v>
      </c>
      <c r="M63" s="84"/>
      <c r="Q63" s="98"/>
    </row>
    <row r="64" spans="1:17" ht="12" hidden="1" customHeight="1">
      <c r="A64" s="182">
        <v>2</v>
      </c>
      <c r="B64" s="178">
        <v>2</v>
      </c>
      <c r="C64" s="179">
        <v>1</v>
      </c>
      <c r="D64" s="179">
        <v>1</v>
      </c>
      <c r="E64" s="179">
        <v>1</v>
      </c>
      <c r="F64" s="181">
        <v>23</v>
      </c>
      <c r="G64" s="180" t="s">
        <v>60</v>
      </c>
      <c r="H64" s="93">
        <v>31</v>
      </c>
      <c r="I64" s="185">
        <v>0</v>
      </c>
      <c r="J64" s="184">
        <v>0</v>
      </c>
      <c r="K64" s="184">
        <v>0</v>
      </c>
      <c r="L64" s="184">
        <v>0</v>
      </c>
      <c r="M64" s="84"/>
      <c r="Q64" s="98"/>
    </row>
    <row r="65" spans="1:18" ht="15" hidden="1" customHeight="1">
      <c r="A65" s="182">
        <v>2</v>
      </c>
      <c r="B65" s="178">
        <v>2</v>
      </c>
      <c r="C65" s="179">
        <v>1</v>
      </c>
      <c r="D65" s="179">
        <v>1</v>
      </c>
      <c r="E65" s="179">
        <v>1</v>
      </c>
      <c r="F65" s="181">
        <v>30</v>
      </c>
      <c r="G65" s="180" t="s">
        <v>61</v>
      </c>
      <c r="H65" s="93">
        <v>32</v>
      </c>
      <c r="I65" s="185">
        <v>0</v>
      </c>
      <c r="J65" s="184">
        <v>0</v>
      </c>
      <c r="K65" s="184">
        <v>0</v>
      </c>
      <c r="L65" s="184">
        <v>0</v>
      </c>
      <c r="M65" s="84"/>
      <c r="Q65" s="98"/>
    </row>
    <row r="66" spans="1:18" ht="14.25" hidden="1" customHeight="1">
      <c r="A66" s="205">
        <v>2</v>
      </c>
      <c r="B66" s="206">
        <v>3</v>
      </c>
      <c r="C66" s="170"/>
      <c r="D66" s="171"/>
      <c r="E66" s="171"/>
      <c r="F66" s="174"/>
      <c r="G66" s="207" t="s">
        <v>62</v>
      </c>
      <c r="H66" s="93">
        <v>33</v>
      </c>
      <c r="I66" s="188">
        <f>I67</f>
        <v>0</v>
      </c>
      <c r="J66" s="188">
        <f>J67</f>
        <v>0</v>
      </c>
      <c r="K66" s="188">
        <f>K67</f>
        <v>0</v>
      </c>
      <c r="L66" s="188">
        <f>L67</f>
        <v>0</v>
      </c>
      <c r="M66" s="84"/>
    </row>
    <row r="67" spans="1:18" ht="13.5" hidden="1" customHeight="1">
      <c r="A67" s="182">
        <v>2</v>
      </c>
      <c r="B67" s="178">
        <v>3</v>
      </c>
      <c r="C67" s="179">
        <v>1</v>
      </c>
      <c r="D67" s="179"/>
      <c r="E67" s="179"/>
      <c r="F67" s="181"/>
      <c r="G67" s="180" t="s">
        <v>63</v>
      </c>
      <c r="H67" s="93">
        <v>34</v>
      </c>
      <c r="I67" s="167">
        <f>SUM(I68+I73+I78)</f>
        <v>0</v>
      </c>
      <c r="J67" s="208">
        <f>SUM(J68+J73+J78)</f>
        <v>0</v>
      </c>
      <c r="K67" s="168">
        <f>SUM(K68+K73+K78)</f>
        <v>0</v>
      </c>
      <c r="L67" s="167">
        <f>SUM(L68+L73+L78)</f>
        <v>0</v>
      </c>
      <c r="M67" s="84"/>
      <c r="R67" s="98"/>
    </row>
    <row r="68" spans="1:18" ht="15" hidden="1" customHeight="1">
      <c r="A68" s="182">
        <v>2</v>
      </c>
      <c r="B68" s="178">
        <v>3</v>
      </c>
      <c r="C68" s="179">
        <v>1</v>
      </c>
      <c r="D68" s="179">
        <v>1</v>
      </c>
      <c r="E68" s="179"/>
      <c r="F68" s="181"/>
      <c r="G68" s="180" t="s">
        <v>64</v>
      </c>
      <c r="H68" s="93">
        <v>35</v>
      </c>
      <c r="I68" s="167">
        <f>I69</f>
        <v>0</v>
      </c>
      <c r="J68" s="208">
        <f>J69</f>
        <v>0</v>
      </c>
      <c r="K68" s="168">
        <f>K69</f>
        <v>0</v>
      </c>
      <c r="L68" s="167">
        <f>L69</f>
        <v>0</v>
      </c>
      <c r="M68" s="84"/>
      <c r="Q68" s="98"/>
    </row>
    <row r="69" spans="1:18" ht="13.5" hidden="1" customHeight="1">
      <c r="A69" s="182">
        <v>2</v>
      </c>
      <c r="B69" s="178">
        <v>3</v>
      </c>
      <c r="C69" s="179">
        <v>1</v>
      </c>
      <c r="D69" s="179">
        <v>1</v>
      </c>
      <c r="E69" s="179">
        <v>1</v>
      </c>
      <c r="F69" s="181"/>
      <c r="G69" s="180" t="s">
        <v>64</v>
      </c>
      <c r="H69" s="93">
        <v>36</v>
      </c>
      <c r="I69" s="167">
        <f>SUM(I70:I72)</f>
        <v>0</v>
      </c>
      <c r="J69" s="208">
        <f>SUM(J70:J72)</f>
        <v>0</v>
      </c>
      <c r="K69" s="168">
        <f>SUM(K70:K72)</f>
        <v>0</v>
      </c>
      <c r="L69" s="167">
        <f>SUM(L70:L72)</f>
        <v>0</v>
      </c>
      <c r="M69" s="84"/>
      <c r="Q69" s="98"/>
    </row>
    <row r="70" spans="1:18" s="209" customFormat="1" ht="25.5" hidden="1" customHeight="1">
      <c r="A70" s="182">
        <v>2</v>
      </c>
      <c r="B70" s="178">
        <v>3</v>
      </c>
      <c r="C70" s="179">
        <v>1</v>
      </c>
      <c r="D70" s="179">
        <v>1</v>
      </c>
      <c r="E70" s="179">
        <v>1</v>
      </c>
      <c r="F70" s="181">
        <v>1</v>
      </c>
      <c r="G70" s="180" t="s">
        <v>65</v>
      </c>
      <c r="H70" s="93">
        <v>37</v>
      </c>
      <c r="I70" s="185">
        <v>0</v>
      </c>
      <c r="J70" s="185">
        <v>0</v>
      </c>
      <c r="K70" s="185">
        <v>0</v>
      </c>
      <c r="L70" s="185">
        <v>0</v>
      </c>
      <c r="Q70" s="98"/>
      <c r="R70" s="128"/>
    </row>
    <row r="71" spans="1:18" ht="19.5" hidden="1" customHeight="1">
      <c r="A71" s="182">
        <v>2</v>
      </c>
      <c r="B71" s="173">
        <v>3</v>
      </c>
      <c r="C71" s="171">
        <v>1</v>
      </c>
      <c r="D71" s="171">
        <v>1</v>
      </c>
      <c r="E71" s="171">
        <v>1</v>
      </c>
      <c r="F71" s="174">
        <v>2</v>
      </c>
      <c r="G71" s="172" t="s">
        <v>66</v>
      </c>
      <c r="H71" s="93">
        <v>38</v>
      </c>
      <c r="I71" s="183">
        <v>0</v>
      </c>
      <c r="J71" s="183">
        <v>0</v>
      </c>
      <c r="K71" s="183">
        <v>0</v>
      </c>
      <c r="L71" s="183">
        <v>0</v>
      </c>
      <c r="M71" s="84"/>
      <c r="Q71" s="98"/>
    </row>
    <row r="72" spans="1:18" ht="16.5" hidden="1" customHeight="1">
      <c r="A72" s="178">
        <v>2</v>
      </c>
      <c r="B72" s="179">
        <v>3</v>
      </c>
      <c r="C72" s="179">
        <v>1</v>
      </c>
      <c r="D72" s="179">
        <v>1</v>
      </c>
      <c r="E72" s="179">
        <v>1</v>
      </c>
      <c r="F72" s="181">
        <v>3</v>
      </c>
      <c r="G72" s="180" t="s">
        <v>67</v>
      </c>
      <c r="H72" s="93">
        <v>39</v>
      </c>
      <c r="I72" s="185">
        <v>0</v>
      </c>
      <c r="J72" s="185">
        <v>0</v>
      </c>
      <c r="K72" s="185">
        <v>0</v>
      </c>
      <c r="L72" s="185">
        <v>0</v>
      </c>
      <c r="M72" s="84"/>
      <c r="Q72" s="98"/>
    </row>
    <row r="73" spans="1:18" ht="29.25" hidden="1" customHeight="1">
      <c r="A73" s="173">
        <v>2</v>
      </c>
      <c r="B73" s="171">
        <v>3</v>
      </c>
      <c r="C73" s="171">
        <v>1</v>
      </c>
      <c r="D73" s="171">
        <v>2</v>
      </c>
      <c r="E73" s="171"/>
      <c r="F73" s="174"/>
      <c r="G73" s="172" t="s">
        <v>68</v>
      </c>
      <c r="H73" s="93">
        <v>40</v>
      </c>
      <c r="I73" s="188">
        <f>I74</f>
        <v>0</v>
      </c>
      <c r="J73" s="210">
        <f>J74</f>
        <v>0</v>
      </c>
      <c r="K73" s="189">
        <f>K74</f>
        <v>0</v>
      </c>
      <c r="L73" s="189">
        <f>L74</f>
        <v>0</v>
      </c>
      <c r="M73" s="84"/>
      <c r="Q73" s="98"/>
    </row>
    <row r="74" spans="1:18" ht="27" hidden="1" customHeight="1">
      <c r="A74" s="191">
        <v>2</v>
      </c>
      <c r="B74" s="192">
        <v>3</v>
      </c>
      <c r="C74" s="192">
        <v>1</v>
      </c>
      <c r="D74" s="192">
        <v>2</v>
      </c>
      <c r="E74" s="192">
        <v>1</v>
      </c>
      <c r="F74" s="194"/>
      <c r="G74" s="172" t="s">
        <v>68</v>
      </c>
      <c r="H74" s="93">
        <v>41</v>
      </c>
      <c r="I74" s="177">
        <f>SUM(I75:I77)</f>
        <v>0</v>
      </c>
      <c r="J74" s="211">
        <f>SUM(J75:J77)</f>
        <v>0</v>
      </c>
      <c r="K74" s="176">
        <f>SUM(K75:K77)</f>
        <v>0</v>
      </c>
      <c r="L74" s="168">
        <f>SUM(L75:L77)</f>
        <v>0</v>
      </c>
      <c r="M74" s="84"/>
      <c r="Q74" s="98"/>
    </row>
    <row r="75" spans="1:18" s="209" customFormat="1" ht="27" hidden="1" customHeight="1">
      <c r="A75" s="178">
        <v>2</v>
      </c>
      <c r="B75" s="179">
        <v>3</v>
      </c>
      <c r="C75" s="179">
        <v>1</v>
      </c>
      <c r="D75" s="179">
        <v>2</v>
      </c>
      <c r="E75" s="179">
        <v>1</v>
      </c>
      <c r="F75" s="181">
        <v>1</v>
      </c>
      <c r="G75" s="182" t="s">
        <v>65</v>
      </c>
      <c r="H75" s="93">
        <v>42</v>
      </c>
      <c r="I75" s="185">
        <v>0</v>
      </c>
      <c r="J75" s="185">
        <v>0</v>
      </c>
      <c r="K75" s="185">
        <v>0</v>
      </c>
      <c r="L75" s="185">
        <v>0</v>
      </c>
      <c r="Q75" s="98"/>
      <c r="R75" s="128"/>
    </row>
    <row r="76" spans="1:18" ht="16.5" hidden="1" customHeight="1">
      <c r="A76" s="178">
        <v>2</v>
      </c>
      <c r="B76" s="179">
        <v>3</v>
      </c>
      <c r="C76" s="179">
        <v>1</v>
      </c>
      <c r="D76" s="179">
        <v>2</v>
      </c>
      <c r="E76" s="179">
        <v>1</v>
      </c>
      <c r="F76" s="181">
        <v>2</v>
      </c>
      <c r="G76" s="182" t="s">
        <v>66</v>
      </c>
      <c r="H76" s="93">
        <v>43</v>
      </c>
      <c r="I76" s="185">
        <v>0</v>
      </c>
      <c r="J76" s="185">
        <v>0</v>
      </c>
      <c r="K76" s="185">
        <v>0</v>
      </c>
      <c r="L76" s="185">
        <v>0</v>
      </c>
      <c r="M76" s="84"/>
      <c r="Q76" s="98"/>
    </row>
    <row r="77" spans="1:18" ht="15" hidden="1" customHeight="1">
      <c r="A77" s="178">
        <v>2</v>
      </c>
      <c r="B77" s="179">
        <v>3</v>
      </c>
      <c r="C77" s="179">
        <v>1</v>
      </c>
      <c r="D77" s="179">
        <v>2</v>
      </c>
      <c r="E77" s="179">
        <v>1</v>
      </c>
      <c r="F77" s="181">
        <v>3</v>
      </c>
      <c r="G77" s="182" t="s">
        <v>67</v>
      </c>
      <c r="H77" s="93">
        <v>44</v>
      </c>
      <c r="I77" s="185">
        <v>0</v>
      </c>
      <c r="J77" s="185">
        <v>0</v>
      </c>
      <c r="K77" s="185">
        <v>0</v>
      </c>
      <c r="L77" s="185">
        <v>0</v>
      </c>
      <c r="M77" s="84"/>
      <c r="Q77" s="98"/>
    </row>
    <row r="78" spans="1:18" ht="27.75" hidden="1" customHeight="1">
      <c r="A78" s="178">
        <v>2</v>
      </c>
      <c r="B78" s="179">
        <v>3</v>
      </c>
      <c r="C78" s="179">
        <v>1</v>
      </c>
      <c r="D78" s="179">
        <v>3</v>
      </c>
      <c r="E78" s="179"/>
      <c r="F78" s="181"/>
      <c r="G78" s="182" t="s">
        <v>69</v>
      </c>
      <c r="H78" s="93">
        <v>45</v>
      </c>
      <c r="I78" s="167">
        <f>I79</f>
        <v>0</v>
      </c>
      <c r="J78" s="208">
        <f>J79</f>
        <v>0</v>
      </c>
      <c r="K78" s="168">
        <f>K79</f>
        <v>0</v>
      </c>
      <c r="L78" s="168">
        <f>L79</f>
        <v>0</v>
      </c>
      <c r="M78" s="84"/>
      <c r="Q78" s="98"/>
    </row>
    <row r="79" spans="1:18" ht="26.25" hidden="1" customHeight="1">
      <c r="A79" s="178">
        <v>2</v>
      </c>
      <c r="B79" s="179">
        <v>3</v>
      </c>
      <c r="C79" s="179">
        <v>1</v>
      </c>
      <c r="D79" s="179">
        <v>3</v>
      </c>
      <c r="E79" s="179">
        <v>1</v>
      </c>
      <c r="F79" s="181"/>
      <c r="G79" s="182" t="s">
        <v>70</v>
      </c>
      <c r="H79" s="93">
        <v>46</v>
      </c>
      <c r="I79" s="167">
        <f>SUM(I80:I82)</f>
        <v>0</v>
      </c>
      <c r="J79" s="208">
        <f>SUM(J80:J82)</f>
        <v>0</v>
      </c>
      <c r="K79" s="168">
        <f>SUM(K80:K82)</f>
        <v>0</v>
      </c>
      <c r="L79" s="168">
        <f>SUM(L80:L82)</f>
        <v>0</v>
      </c>
      <c r="M79" s="84"/>
      <c r="Q79" s="98"/>
    </row>
    <row r="80" spans="1:18" ht="15" hidden="1" customHeight="1">
      <c r="A80" s="173">
        <v>2</v>
      </c>
      <c r="B80" s="171">
        <v>3</v>
      </c>
      <c r="C80" s="171">
        <v>1</v>
      </c>
      <c r="D80" s="171">
        <v>3</v>
      </c>
      <c r="E80" s="171">
        <v>1</v>
      </c>
      <c r="F80" s="174">
        <v>1</v>
      </c>
      <c r="G80" s="198" t="s">
        <v>71</v>
      </c>
      <c r="H80" s="93">
        <v>47</v>
      </c>
      <c r="I80" s="183">
        <v>0</v>
      </c>
      <c r="J80" s="183">
        <v>0</v>
      </c>
      <c r="K80" s="183">
        <v>0</v>
      </c>
      <c r="L80" s="183">
        <v>0</v>
      </c>
      <c r="M80" s="84"/>
      <c r="Q80" s="98"/>
    </row>
    <row r="81" spans="1:17" ht="16.5" hidden="1" customHeight="1">
      <c r="A81" s="178">
        <v>2</v>
      </c>
      <c r="B81" s="179">
        <v>3</v>
      </c>
      <c r="C81" s="179">
        <v>1</v>
      </c>
      <c r="D81" s="179">
        <v>3</v>
      </c>
      <c r="E81" s="179">
        <v>1</v>
      </c>
      <c r="F81" s="181">
        <v>2</v>
      </c>
      <c r="G81" s="182" t="s">
        <v>72</v>
      </c>
      <c r="H81" s="93">
        <v>48</v>
      </c>
      <c r="I81" s="185">
        <v>0</v>
      </c>
      <c r="J81" s="185">
        <v>0</v>
      </c>
      <c r="K81" s="185">
        <v>0</v>
      </c>
      <c r="L81" s="185">
        <v>0</v>
      </c>
      <c r="M81" s="84"/>
      <c r="Q81" s="98"/>
    </row>
    <row r="82" spans="1:17" ht="17.25" hidden="1" customHeight="1">
      <c r="A82" s="173">
        <v>2</v>
      </c>
      <c r="B82" s="171">
        <v>3</v>
      </c>
      <c r="C82" s="171">
        <v>1</v>
      </c>
      <c r="D82" s="171">
        <v>3</v>
      </c>
      <c r="E82" s="171">
        <v>1</v>
      </c>
      <c r="F82" s="174">
        <v>3</v>
      </c>
      <c r="G82" s="198" t="s">
        <v>73</v>
      </c>
      <c r="H82" s="93">
        <v>49</v>
      </c>
      <c r="I82" s="183">
        <v>0</v>
      </c>
      <c r="J82" s="183">
        <v>0</v>
      </c>
      <c r="K82" s="183">
        <v>0</v>
      </c>
      <c r="L82" s="183">
        <v>0</v>
      </c>
      <c r="M82" s="84"/>
      <c r="Q82" s="98"/>
    </row>
    <row r="83" spans="1:17" ht="12.75" hidden="1" customHeight="1">
      <c r="A83" s="173">
        <v>2</v>
      </c>
      <c r="B83" s="171">
        <v>3</v>
      </c>
      <c r="C83" s="171">
        <v>2</v>
      </c>
      <c r="D83" s="171"/>
      <c r="E83" s="171"/>
      <c r="F83" s="174"/>
      <c r="G83" s="198" t="s">
        <v>74</v>
      </c>
      <c r="H83" s="93">
        <v>50</v>
      </c>
      <c r="I83" s="167">
        <f t="shared" ref="I83:L84" si="2">I84</f>
        <v>0</v>
      </c>
      <c r="J83" s="167">
        <f t="shared" si="2"/>
        <v>0</v>
      </c>
      <c r="K83" s="167">
        <f t="shared" si="2"/>
        <v>0</v>
      </c>
      <c r="L83" s="167">
        <f t="shared" si="2"/>
        <v>0</v>
      </c>
      <c r="M83" s="84"/>
    </row>
    <row r="84" spans="1:17" ht="12" hidden="1" customHeight="1">
      <c r="A84" s="173">
        <v>2</v>
      </c>
      <c r="B84" s="171">
        <v>3</v>
      </c>
      <c r="C84" s="171">
        <v>2</v>
      </c>
      <c r="D84" s="171">
        <v>1</v>
      </c>
      <c r="E84" s="171"/>
      <c r="F84" s="174"/>
      <c r="G84" s="198" t="s">
        <v>74</v>
      </c>
      <c r="H84" s="93">
        <v>51</v>
      </c>
      <c r="I84" s="167">
        <f t="shared" si="2"/>
        <v>0</v>
      </c>
      <c r="J84" s="167">
        <f t="shared" si="2"/>
        <v>0</v>
      </c>
      <c r="K84" s="167">
        <f t="shared" si="2"/>
        <v>0</v>
      </c>
      <c r="L84" s="167">
        <f t="shared" si="2"/>
        <v>0</v>
      </c>
      <c r="M84" s="84"/>
    </row>
    <row r="85" spans="1:17" ht="15.75" hidden="1" customHeight="1">
      <c r="A85" s="173">
        <v>2</v>
      </c>
      <c r="B85" s="171">
        <v>3</v>
      </c>
      <c r="C85" s="171">
        <v>2</v>
      </c>
      <c r="D85" s="171">
        <v>1</v>
      </c>
      <c r="E85" s="171">
        <v>1</v>
      </c>
      <c r="F85" s="174"/>
      <c r="G85" s="198" t="s">
        <v>74</v>
      </c>
      <c r="H85" s="93">
        <v>52</v>
      </c>
      <c r="I85" s="167">
        <f>SUM(I86)</f>
        <v>0</v>
      </c>
      <c r="J85" s="167">
        <f>SUM(J86)</f>
        <v>0</v>
      </c>
      <c r="K85" s="167">
        <f>SUM(K86)</f>
        <v>0</v>
      </c>
      <c r="L85" s="167">
        <f>SUM(L86)</f>
        <v>0</v>
      </c>
      <c r="M85" s="84"/>
    </row>
    <row r="86" spans="1:17" ht="13.5" hidden="1" customHeight="1">
      <c r="A86" s="173">
        <v>2</v>
      </c>
      <c r="B86" s="171">
        <v>3</v>
      </c>
      <c r="C86" s="171">
        <v>2</v>
      </c>
      <c r="D86" s="171">
        <v>1</v>
      </c>
      <c r="E86" s="171">
        <v>1</v>
      </c>
      <c r="F86" s="174">
        <v>1</v>
      </c>
      <c r="G86" s="198" t="s">
        <v>74</v>
      </c>
      <c r="H86" s="93">
        <v>53</v>
      </c>
      <c r="I86" s="185">
        <v>0</v>
      </c>
      <c r="J86" s="185">
        <v>0</v>
      </c>
      <c r="K86" s="185">
        <v>0</v>
      </c>
      <c r="L86" s="185">
        <v>0</v>
      </c>
      <c r="M86" s="84"/>
    </row>
    <row r="87" spans="1:17" ht="16.5" hidden="1" customHeight="1">
      <c r="A87" s="163">
        <v>2</v>
      </c>
      <c r="B87" s="164">
        <v>4</v>
      </c>
      <c r="C87" s="164"/>
      <c r="D87" s="164"/>
      <c r="E87" s="164"/>
      <c r="F87" s="166"/>
      <c r="G87" s="212" t="s">
        <v>75</v>
      </c>
      <c r="H87" s="93">
        <v>54</v>
      </c>
      <c r="I87" s="167">
        <f t="shared" ref="I87:L89" si="3">I88</f>
        <v>0</v>
      </c>
      <c r="J87" s="208">
        <f t="shared" si="3"/>
        <v>0</v>
      </c>
      <c r="K87" s="168">
        <f t="shared" si="3"/>
        <v>0</v>
      </c>
      <c r="L87" s="168">
        <f t="shared" si="3"/>
        <v>0</v>
      </c>
      <c r="M87" s="84"/>
    </row>
    <row r="88" spans="1:17" ht="15.75" hidden="1" customHeight="1">
      <c r="A88" s="178">
        <v>2</v>
      </c>
      <c r="B88" s="179">
        <v>4</v>
      </c>
      <c r="C88" s="179">
        <v>1</v>
      </c>
      <c r="D88" s="179"/>
      <c r="E88" s="179"/>
      <c r="F88" s="181"/>
      <c r="G88" s="182" t="s">
        <v>76</v>
      </c>
      <c r="H88" s="93">
        <v>55</v>
      </c>
      <c r="I88" s="167">
        <f t="shared" si="3"/>
        <v>0</v>
      </c>
      <c r="J88" s="208">
        <f t="shared" si="3"/>
        <v>0</v>
      </c>
      <c r="K88" s="168">
        <f t="shared" si="3"/>
        <v>0</v>
      </c>
      <c r="L88" s="168">
        <f t="shared" si="3"/>
        <v>0</v>
      </c>
      <c r="M88" s="84"/>
    </row>
    <row r="89" spans="1:17" ht="17.25" hidden="1" customHeight="1">
      <c r="A89" s="178">
        <v>2</v>
      </c>
      <c r="B89" s="179">
        <v>4</v>
      </c>
      <c r="C89" s="179">
        <v>1</v>
      </c>
      <c r="D89" s="179">
        <v>1</v>
      </c>
      <c r="E89" s="179"/>
      <c r="F89" s="181"/>
      <c r="G89" s="182" t="s">
        <v>76</v>
      </c>
      <c r="H89" s="93">
        <v>56</v>
      </c>
      <c r="I89" s="167">
        <f t="shared" si="3"/>
        <v>0</v>
      </c>
      <c r="J89" s="208">
        <f t="shared" si="3"/>
        <v>0</v>
      </c>
      <c r="K89" s="168">
        <f t="shared" si="3"/>
        <v>0</v>
      </c>
      <c r="L89" s="168">
        <f t="shared" si="3"/>
        <v>0</v>
      </c>
      <c r="M89" s="84"/>
    </row>
    <row r="90" spans="1:17" ht="18" hidden="1" customHeight="1">
      <c r="A90" s="178">
        <v>2</v>
      </c>
      <c r="B90" s="179">
        <v>4</v>
      </c>
      <c r="C90" s="179">
        <v>1</v>
      </c>
      <c r="D90" s="179">
        <v>1</v>
      </c>
      <c r="E90" s="179">
        <v>1</v>
      </c>
      <c r="F90" s="181"/>
      <c r="G90" s="182" t="s">
        <v>76</v>
      </c>
      <c r="H90" s="93">
        <v>57</v>
      </c>
      <c r="I90" s="167">
        <f>SUM(I91:I93)</f>
        <v>0</v>
      </c>
      <c r="J90" s="208">
        <f>SUM(J91:J93)</f>
        <v>0</v>
      </c>
      <c r="K90" s="168">
        <f>SUM(K91:K93)</f>
        <v>0</v>
      </c>
      <c r="L90" s="168">
        <f>SUM(L91:L93)</f>
        <v>0</v>
      </c>
      <c r="M90" s="84"/>
    </row>
    <row r="91" spans="1:17" ht="14.25" hidden="1" customHeight="1">
      <c r="A91" s="178">
        <v>2</v>
      </c>
      <c r="B91" s="179">
        <v>4</v>
      </c>
      <c r="C91" s="179">
        <v>1</v>
      </c>
      <c r="D91" s="179">
        <v>1</v>
      </c>
      <c r="E91" s="179">
        <v>1</v>
      </c>
      <c r="F91" s="181">
        <v>1</v>
      </c>
      <c r="G91" s="182" t="s">
        <v>77</v>
      </c>
      <c r="H91" s="93">
        <v>58</v>
      </c>
      <c r="I91" s="185">
        <v>0</v>
      </c>
      <c r="J91" s="185">
        <v>0</v>
      </c>
      <c r="K91" s="185">
        <v>0</v>
      </c>
      <c r="L91" s="185">
        <v>0</v>
      </c>
      <c r="M91" s="84"/>
    </row>
    <row r="92" spans="1:17" ht="13.5" hidden="1" customHeight="1">
      <c r="A92" s="178">
        <v>2</v>
      </c>
      <c r="B92" s="178">
        <v>4</v>
      </c>
      <c r="C92" s="178">
        <v>1</v>
      </c>
      <c r="D92" s="179">
        <v>1</v>
      </c>
      <c r="E92" s="179">
        <v>1</v>
      </c>
      <c r="F92" s="213">
        <v>2</v>
      </c>
      <c r="G92" s="180" t="s">
        <v>78</v>
      </c>
      <c r="H92" s="93">
        <v>59</v>
      </c>
      <c r="I92" s="185">
        <v>0</v>
      </c>
      <c r="J92" s="185">
        <v>0</v>
      </c>
      <c r="K92" s="185">
        <v>0</v>
      </c>
      <c r="L92" s="185">
        <v>0</v>
      </c>
      <c r="M92" s="84"/>
    </row>
    <row r="93" spans="1:17" hidden="1">
      <c r="A93" s="178">
        <v>2</v>
      </c>
      <c r="B93" s="179">
        <v>4</v>
      </c>
      <c r="C93" s="178">
        <v>1</v>
      </c>
      <c r="D93" s="179">
        <v>1</v>
      </c>
      <c r="E93" s="179">
        <v>1</v>
      </c>
      <c r="F93" s="213">
        <v>3</v>
      </c>
      <c r="G93" s="180" t="s">
        <v>79</v>
      </c>
      <c r="H93" s="93">
        <v>60</v>
      </c>
      <c r="I93" s="185">
        <v>0</v>
      </c>
      <c r="J93" s="185">
        <v>0</v>
      </c>
      <c r="K93" s="185">
        <v>0</v>
      </c>
      <c r="L93" s="185">
        <v>0</v>
      </c>
    </row>
    <row r="94" spans="1:17" hidden="1">
      <c r="A94" s="163">
        <v>2</v>
      </c>
      <c r="B94" s="164">
        <v>5</v>
      </c>
      <c r="C94" s="163"/>
      <c r="D94" s="164"/>
      <c r="E94" s="164"/>
      <c r="F94" s="214"/>
      <c r="G94" s="165" t="s">
        <v>80</v>
      </c>
      <c r="H94" s="93">
        <v>61</v>
      </c>
      <c r="I94" s="167">
        <f>SUM(I95+I100+I105)</f>
        <v>0</v>
      </c>
      <c r="J94" s="208">
        <f>SUM(J95+J100+J105)</f>
        <v>0</v>
      </c>
      <c r="K94" s="168">
        <f>SUM(K95+K100+K105)</f>
        <v>0</v>
      </c>
      <c r="L94" s="168">
        <f>SUM(L95+L100+L105)</f>
        <v>0</v>
      </c>
    </row>
    <row r="95" spans="1:17" hidden="1">
      <c r="A95" s="173">
        <v>2</v>
      </c>
      <c r="B95" s="171">
        <v>5</v>
      </c>
      <c r="C95" s="173">
        <v>1</v>
      </c>
      <c r="D95" s="171"/>
      <c r="E95" s="171"/>
      <c r="F95" s="215"/>
      <c r="G95" s="172" t="s">
        <v>81</v>
      </c>
      <c r="H95" s="93">
        <v>62</v>
      </c>
      <c r="I95" s="188">
        <f t="shared" ref="I95:L96" si="4">I96</f>
        <v>0</v>
      </c>
      <c r="J95" s="210">
        <f t="shared" si="4"/>
        <v>0</v>
      </c>
      <c r="K95" s="189">
        <f t="shared" si="4"/>
        <v>0</v>
      </c>
      <c r="L95" s="189">
        <f t="shared" si="4"/>
        <v>0</v>
      </c>
    </row>
    <row r="96" spans="1:17" hidden="1">
      <c r="A96" s="178">
        <v>2</v>
      </c>
      <c r="B96" s="179">
        <v>5</v>
      </c>
      <c r="C96" s="178">
        <v>1</v>
      </c>
      <c r="D96" s="179">
        <v>1</v>
      </c>
      <c r="E96" s="179"/>
      <c r="F96" s="213"/>
      <c r="G96" s="180" t="s">
        <v>81</v>
      </c>
      <c r="H96" s="93">
        <v>63</v>
      </c>
      <c r="I96" s="167">
        <f t="shared" si="4"/>
        <v>0</v>
      </c>
      <c r="J96" s="208">
        <f t="shared" si="4"/>
        <v>0</v>
      </c>
      <c r="K96" s="168">
        <f t="shared" si="4"/>
        <v>0</v>
      </c>
      <c r="L96" s="168">
        <f t="shared" si="4"/>
        <v>0</v>
      </c>
    </row>
    <row r="97" spans="1:13" hidden="1">
      <c r="A97" s="178">
        <v>2</v>
      </c>
      <c r="B97" s="179">
        <v>5</v>
      </c>
      <c r="C97" s="178">
        <v>1</v>
      </c>
      <c r="D97" s="179">
        <v>1</v>
      </c>
      <c r="E97" s="179">
        <v>1</v>
      </c>
      <c r="F97" s="213"/>
      <c r="G97" s="180" t="s">
        <v>81</v>
      </c>
      <c r="H97" s="93">
        <v>64</v>
      </c>
      <c r="I97" s="167">
        <f>SUM(I98:I99)</f>
        <v>0</v>
      </c>
      <c r="J97" s="208">
        <f>SUM(J98:J99)</f>
        <v>0</v>
      </c>
      <c r="K97" s="168">
        <f>SUM(K98:K99)</f>
        <v>0</v>
      </c>
      <c r="L97" s="168">
        <f>SUM(L98:L99)</f>
        <v>0</v>
      </c>
    </row>
    <row r="98" spans="1:13" ht="25.5" hidden="1" customHeight="1">
      <c r="A98" s="178">
        <v>2</v>
      </c>
      <c r="B98" s="179">
        <v>5</v>
      </c>
      <c r="C98" s="178">
        <v>1</v>
      </c>
      <c r="D98" s="179">
        <v>1</v>
      </c>
      <c r="E98" s="179">
        <v>1</v>
      </c>
      <c r="F98" s="213">
        <v>1</v>
      </c>
      <c r="G98" s="180" t="s">
        <v>82</v>
      </c>
      <c r="H98" s="93">
        <v>65</v>
      </c>
      <c r="I98" s="185">
        <v>0</v>
      </c>
      <c r="J98" s="185">
        <v>0</v>
      </c>
      <c r="K98" s="185">
        <v>0</v>
      </c>
      <c r="L98" s="185">
        <v>0</v>
      </c>
      <c r="M98" s="84"/>
    </row>
    <row r="99" spans="1:13" ht="15.75" hidden="1" customHeight="1">
      <c r="A99" s="178">
        <v>2</v>
      </c>
      <c r="B99" s="179">
        <v>5</v>
      </c>
      <c r="C99" s="178">
        <v>1</v>
      </c>
      <c r="D99" s="179">
        <v>1</v>
      </c>
      <c r="E99" s="179">
        <v>1</v>
      </c>
      <c r="F99" s="213">
        <v>2</v>
      </c>
      <c r="G99" s="180" t="s">
        <v>83</v>
      </c>
      <c r="H99" s="93">
        <v>66</v>
      </c>
      <c r="I99" s="185">
        <v>0</v>
      </c>
      <c r="J99" s="185">
        <v>0</v>
      </c>
      <c r="K99" s="185">
        <v>0</v>
      </c>
      <c r="L99" s="185">
        <v>0</v>
      </c>
      <c r="M99" s="84"/>
    </row>
    <row r="100" spans="1:13" ht="12" hidden="1" customHeight="1">
      <c r="A100" s="178">
        <v>2</v>
      </c>
      <c r="B100" s="179">
        <v>5</v>
      </c>
      <c r="C100" s="178">
        <v>2</v>
      </c>
      <c r="D100" s="179"/>
      <c r="E100" s="179"/>
      <c r="F100" s="213"/>
      <c r="G100" s="180" t="s">
        <v>84</v>
      </c>
      <c r="H100" s="93">
        <v>67</v>
      </c>
      <c r="I100" s="167">
        <f t="shared" ref="I100:L101" si="5">I101</f>
        <v>0</v>
      </c>
      <c r="J100" s="208">
        <f t="shared" si="5"/>
        <v>0</v>
      </c>
      <c r="K100" s="168">
        <f t="shared" si="5"/>
        <v>0</v>
      </c>
      <c r="L100" s="167">
        <f t="shared" si="5"/>
        <v>0</v>
      </c>
      <c r="M100" s="84"/>
    </row>
    <row r="101" spans="1:13" ht="15.75" hidden="1" customHeight="1">
      <c r="A101" s="182">
        <v>2</v>
      </c>
      <c r="B101" s="178">
        <v>5</v>
      </c>
      <c r="C101" s="179">
        <v>2</v>
      </c>
      <c r="D101" s="180">
        <v>1</v>
      </c>
      <c r="E101" s="178"/>
      <c r="F101" s="213"/>
      <c r="G101" s="180" t="s">
        <v>84</v>
      </c>
      <c r="H101" s="93">
        <v>68</v>
      </c>
      <c r="I101" s="167">
        <f t="shared" si="5"/>
        <v>0</v>
      </c>
      <c r="J101" s="208">
        <f t="shared" si="5"/>
        <v>0</v>
      </c>
      <c r="K101" s="168">
        <f t="shared" si="5"/>
        <v>0</v>
      </c>
      <c r="L101" s="167">
        <f t="shared" si="5"/>
        <v>0</v>
      </c>
      <c r="M101" s="84"/>
    </row>
    <row r="102" spans="1:13" ht="15" hidden="1" customHeight="1">
      <c r="A102" s="182">
        <v>2</v>
      </c>
      <c r="B102" s="178">
        <v>5</v>
      </c>
      <c r="C102" s="179">
        <v>2</v>
      </c>
      <c r="D102" s="180">
        <v>1</v>
      </c>
      <c r="E102" s="178">
        <v>1</v>
      </c>
      <c r="F102" s="213"/>
      <c r="G102" s="180" t="s">
        <v>84</v>
      </c>
      <c r="H102" s="93">
        <v>69</v>
      </c>
      <c r="I102" s="167">
        <f>SUM(I103:I104)</f>
        <v>0</v>
      </c>
      <c r="J102" s="208">
        <f>SUM(J103:J104)</f>
        <v>0</v>
      </c>
      <c r="K102" s="168">
        <f>SUM(K103:K104)</f>
        <v>0</v>
      </c>
      <c r="L102" s="167">
        <f>SUM(L103:L104)</f>
        <v>0</v>
      </c>
      <c r="M102" s="84"/>
    </row>
    <row r="103" spans="1:13" ht="25.5" hidden="1" customHeight="1">
      <c r="A103" s="182">
        <v>2</v>
      </c>
      <c r="B103" s="178">
        <v>5</v>
      </c>
      <c r="C103" s="179">
        <v>2</v>
      </c>
      <c r="D103" s="180">
        <v>1</v>
      </c>
      <c r="E103" s="178">
        <v>1</v>
      </c>
      <c r="F103" s="213">
        <v>1</v>
      </c>
      <c r="G103" s="180" t="s">
        <v>85</v>
      </c>
      <c r="H103" s="93">
        <v>70</v>
      </c>
      <c r="I103" s="185">
        <v>0</v>
      </c>
      <c r="J103" s="185">
        <v>0</v>
      </c>
      <c r="K103" s="185">
        <v>0</v>
      </c>
      <c r="L103" s="185">
        <v>0</v>
      </c>
      <c r="M103" s="84"/>
    </row>
    <row r="104" spans="1:13" ht="25.5" hidden="1" customHeight="1">
      <c r="A104" s="182">
        <v>2</v>
      </c>
      <c r="B104" s="178">
        <v>5</v>
      </c>
      <c r="C104" s="179">
        <v>2</v>
      </c>
      <c r="D104" s="180">
        <v>1</v>
      </c>
      <c r="E104" s="178">
        <v>1</v>
      </c>
      <c r="F104" s="213">
        <v>2</v>
      </c>
      <c r="G104" s="180" t="s">
        <v>86</v>
      </c>
      <c r="H104" s="93">
        <v>71</v>
      </c>
      <c r="I104" s="185">
        <v>0</v>
      </c>
      <c r="J104" s="185">
        <v>0</v>
      </c>
      <c r="K104" s="185">
        <v>0</v>
      </c>
      <c r="L104" s="185">
        <v>0</v>
      </c>
      <c r="M104" s="84"/>
    </row>
    <row r="105" spans="1:13" ht="28.5" hidden="1" customHeight="1">
      <c r="A105" s="182">
        <v>2</v>
      </c>
      <c r="B105" s="178">
        <v>5</v>
      </c>
      <c r="C105" s="179">
        <v>3</v>
      </c>
      <c r="D105" s="180"/>
      <c r="E105" s="178"/>
      <c r="F105" s="213"/>
      <c r="G105" s="180" t="s">
        <v>87</v>
      </c>
      <c r="H105" s="93">
        <v>72</v>
      </c>
      <c r="I105" s="167">
        <f>I106+I110</f>
        <v>0</v>
      </c>
      <c r="J105" s="167">
        <f>J106+J110</f>
        <v>0</v>
      </c>
      <c r="K105" s="167">
        <f>K106+K110</f>
        <v>0</v>
      </c>
      <c r="L105" s="167">
        <f>L106+L110</f>
        <v>0</v>
      </c>
      <c r="M105" s="84"/>
    </row>
    <row r="106" spans="1:13" ht="27" hidden="1" customHeight="1">
      <c r="A106" s="182">
        <v>2</v>
      </c>
      <c r="B106" s="178">
        <v>5</v>
      </c>
      <c r="C106" s="179">
        <v>3</v>
      </c>
      <c r="D106" s="180">
        <v>1</v>
      </c>
      <c r="E106" s="178"/>
      <c r="F106" s="213"/>
      <c r="G106" s="180" t="s">
        <v>88</v>
      </c>
      <c r="H106" s="93">
        <v>73</v>
      </c>
      <c r="I106" s="167">
        <f>I107</f>
        <v>0</v>
      </c>
      <c r="J106" s="208">
        <f>J107</f>
        <v>0</v>
      </c>
      <c r="K106" s="168">
        <f>K107</f>
        <v>0</v>
      </c>
      <c r="L106" s="167">
        <f>L107</f>
        <v>0</v>
      </c>
      <c r="M106" s="84"/>
    </row>
    <row r="107" spans="1:13" ht="30" hidden="1" customHeight="1">
      <c r="A107" s="190">
        <v>2</v>
      </c>
      <c r="B107" s="191">
        <v>5</v>
      </c>
      <c r="C107" s="192">
        <v>3</v>
      </c>
      <c r="D107" s="193">
        <v>1</v>
      </c>
      <c r="E107" s="191">
        <v>1</v>
      </c>
      <c r="F107" s="216"/>
      <c r="G107" s="193" t="s">
        <v>88</v>
      </c>
      <c r="H107" s="93">
        <v>74</v>
      </c>
      <c r="I107" s="177">
        <f>SUM(I108:I109)</f>
        <v>0</v>
      </c>
      <c r="J107" s="211">
        <f>SUM(J108:J109)</f>
        <v>0</v>
      </c>
      <c r="K107" s="176">
        <f>SUM(K108:K109)</f>
        <v>0</v>
      </c>
      <c r="L107" s="177">
        <f>SUM(L108:L109)</f>
        <v>0</v>
      </c>
      <c r="M107" s="84"/>
    </row>
    <row r="108" spans="1:13" ht="26.25" hidden="1" customHeight="1">
      <c r="A108" s="182">
        <v>2</v>
      </c>
      <c r="B108" s="178">
        <v>5</v>
      </c>
      <c r="C108" s="179">
        <v>3</v>
      </c>
      <c r="D108" s="180">
        <v>1</v>
      </c>
      <c r="E108" s="178">
        <v>1</v>
      </c>
      <c r="F108" s="213">
        <v>1</v>
      </c>
      <c r="G108" s="180" t="s">
        <v>88</v>
      </c>
      <c r="H108" s="93">
        <v>75</v>
      </c>
      <c r="I108" s="185">
        <v>0</v>
      </c>
      <c r="J108" s="185">
        <v>0</v>
      </c>
      <c r="K108" s="185">
        <v>0</v>
      </c>
      <c r="L108" s="185">
        <v>0</v>
      </c>
      <c r="M108" s="84"/>
    </row>
    <row r="109" spans="1:13" ht="26.25" hidden="1" customHeight="1">
      <c r="A109" s="190">
        <v>2</v>
      </c>
      <c r="B109" s="191">
        <v>5</v>
      </c>
      <c r="C109" s="192">
        <v>3</v>
      </c>
      <c r="D109" s="193">
        <v>1</v>
      </c>
      <c r="E109" s="191">
        <v>1</v>
      </c>
      <c r="F109" s="216">
        <v>2</v>
      </c>
      <c r="G109" s="193" t="s">
        <v>89</v>
      </c>
      <c r="H109" s="93">
        <v>76</v>
      </c>
      <c r="I109" s="185">
        <v>0</v>
      </c>
      <c r="J109" s="185">
        <v>0</v>
      </c>
      <c r="K109" s="185">
        <v>0</v>
      </c>
      <c r="L109" s="185">
        <v>0</v>
      </c>
      <c r="M109" s="84"/>
    </row>
    <row r="110" spans="1:13" ht="27.75" hidden="1" customHeight="1">
      <c r="A110" s="190">
        <v>2</v>
      </c>
      <c r="B110" s="191">
        <v>5</v>
      </c>
      <c r="C110" s="192">
        <v>3</v>
      </c>
      <c r="D110" s="193">
        <v>2</v>
      </c>
      <c r="E110" s="191"/>
      <c r="F110" s="216"/>
      <c r="G110" s="193" t="s">
        <v>90</v>
      </c>
      <c r="H110" s="93">
        <v>77</v>
      </c>
      <c r="I110" s="177">
        <f>I111</f>
        <v>0</v>
      </c>
      <c r="J110" s="177">
        <f>J111</f>
        <v>0</v>
      </c>
      <c r="K110" s="177">
        <f>K111</f>
        <v>0</v>
      </c>
      <c r="L110" s="177">
        <f>L111</f>
        <v>0</v>
      </c>
      <c r="M110" s="84"/>
    </row>
    <row r="111" spans="1:13" ht="25.5" hidden="1" customHeight="1">
      <c r="A111" s="190">
        <v>2</v>
      </c>
      <c r="B111" s="191">
        <v>5</v>
      </c>
      <c r="C111" s="192">
        <v>3</v>
      </c>
      <c r="D111" s="193">
        <v>2</v>
      </c>
      <c r="E111" s="191">
        <v>1</v>
      </c>
      <c r="F111" s="216"/>
      <c r="G111" s="193" t="s">
        <v>90</v>
      </c>
      <c r="H111" s="93">
        <v>78</v>
      </c>
      <c r="I111" s="177">
        <f>SUM(I112:I113)</f>
        <v>0</v>
      </c>
      <c r="J111" s="177">
        <f>SUM(J112:J113)</f>
        <v>0</v>
      </c>
      <c r="K111" s="177">
        <f>SUM(K112:K113)</f>
        <v>0</v>
      </c>
      <c r="L111" s="177">
        <f>SUM(L112:L113)</f>
        <v>0</v>
      </c>
      <c r="M111" s="84"/>
    </row>
    <row r="112" spans="1:13" ht="30" hidden="1" customHeight="1">
      <c r="A112" s="190">
        <v>2</v>
      </c>
      <c r="B112" s="191">
        <v>5</v>
      </c>
      <c r="C112" s="192">
        <v>3</v>
      </c>
      <c r="D112" s="193">
        <v>2</v>
      </c>
      <c r="E112" s="191">
        <v>1</v>
      </c>
      <c r="F112" s="216">
        <v>1</v>
      </c>
      <c r="G112" s="193" t="s">
        <v>90</v>
      </c>
      <c r="H112" s="93">
        <v>79</v>
      </c>
      <c r="I112" s="185">
        <v>0</v>
      </c>
      <c r="J112" s="185">
        <v>0</v>
      </c>
      <c r="K112" s="185">
        <v>0</v>
      </c>
      <c r="L112" s="185">
        <v>0</v>
      </c>
      <c r="M112" s="84"/>
    </row>
    <row r="113" spans="1:13" ht="18" hidden="1" customHeight="1">
      <c r="A113" s="190">
        <v>2</v>
      </c>
      <c r="B113" s="191">
        <v>5</v>
      </c>
      <c r="C113" s="192">
        <v>3</v>
      </c>
      <c r="D113" s="193">
        <v>2</v>
      </c>
      <c r="E113" s="191">
        <v>1</v>
      </c>
      <c r="F113" s="216">
        <v>2</v>
      </c>
      <c r="G113" s="193" t="s">
        <v>91</v>
      </c>
      <c r="H113" s="93">
        <v>80</v>
      </c>
      <c r="I113" s="185">
        <v>0</v>
      </c>
      <c r="J113" s="185">
        <v>0</v>
      </c>
      <c r="K113" s="185">
        <v>0</v>
      </c>
      <c r="L113" s="185">
        <v>0</v>
      </c>
      <c r="M113" s="84"/>
    </row>
    <row r="114" spans="1:13" ht="16.5" hidden="1" customHeight="1">
      <c r="A114" s="212">
        <v>2</v>
      </c>
      <c r="B114" s="163">
        <v>6</v>
      </c>
      <c r="C114" s="164"/>
      <c r="D114" s="165"/>
      <c r="E114" s="163"/>
      <c r="F114" s="214"/>
      <c r="G114" s="217" t="s">
        <v>92</v>
      </c>
      <c r="H114" s="93">
        <v>81</v>
      </c>
      <c r="I114" s="167">
        <f>SUM(I115+I120+I124+I128+I132+I136)</f>
        <v>0</v>
      </c>
      <c r="J114" s="167">
        <f>SUM(J115+J120+J124+J128+J132+J136)</f>
        <v>0</v>
      </c>
      <c r="K114" s="167">
        <f>SUM(K115+K120+K124+K128+K132+K136)</f>
        <v>0</v>
      </c>
      <c r="L114" s="167">
        <f>SUM(L115+L120+L124+L128+L132+L136)</f>
        <v>0</v>
      </c>
      <c r="M114" s="84"/>
    </row>
    <row r="115" spans="1:13" ht="14.25" hidden="1" customHeight="1">
      <c r="A115" s="190">
        <v>2</v>
      </c>
      <c r="B115" s="191">
        <v>6</v>
      </c>
      <c r="C115" s="192">
        <v>1</v>
      </c>
      <c r="D115" s="193"/>
      <c r="E115" s="191"/>
      <c r="F115" s="216"/>
      <c r="G115" s="193" t="s">
        <v>93</v>
      </c>
      <c r="H115" s="93">
        <v>82</v>
      </c>
      <c r="I115" s="177">
        <f t="shared" ref="I115:L116" si="6">I116</f>
        <v>0</v>
      </c>
      <c r="J115" s="211">
        <f t="shared" si="6"/>
        <v>0</v>
      </c>
      <c r="K115" s="176">
        <f t="shared" si="6"/>
        <v>0</v>
      </c>
      <c r="L115" s="177">
        <f t="shared" si="6"/>
        <v>0</v>
      </c>
      <c r="M115" s="84"/>
    </row>
    <row r="116" spans="1:13" ht="14.25" hidden="1" customHeight="1">
      <c r="A116" s="182">
        <v>2</v>
      </c>
      <c r="B116" s="178">
        <v>6</v>
      </c>
      <c r="C116" s="179">
        <v>1</v>
      </c>
      <c r="D116" s="180">
        <v>1</v>
      </c>
      <c r="E116" s="178"/>
      <c r="F116" s="213"/>
      <c r="G116" s="180" t="s">
        <v>93</v>
      </c>
      <c r="H116" s="93">
        <v>83</v>
      </c>
      <c r="I116" s="167">
        <f t="shared" si="6"/>
        <v>0</v>
      </c>
      <c r="J116" s="208">
        <f t="shared" si="6"/>
        <v>0</v>
      </c>
      <c r="K116" s="168">
        <f t="shared" si="6"/>
        <v>0</v>
      </c>
      <c r="L116" s="167">
        <f t="shared" si="6"/>
        <v>0</v>
      </c>
      <c r="M116" s="84"/>
    </row>
    <row r="117" spans="1:13" hidden="1">
      <c r="A117" s="182">
        <v>2</v>
      </c>
      <c r="B117" s="178">
        <v>6</v>
      </c>
      <c r="C117" s="179">
        <v>1</v>
      </c>
      <c r="D117" s="180">
        <v>1</v>
      </c>
      <c r="E117" s="178">
        <v>1</v>
      </c>
      <c r="F117" s="213"/>
      <c r="G117" s="180" t="s">
        <v>93</v>
      </c>
      <c r="H117" s="93">
        <v>84</v>
      </c>
      <c r="I117" s="167">
        <f>SUM(I118:I119)</f>
        <v>0</v>
      </c>
      <c r="J117" s="208">
        <f>SUM(J118:J119)</f>
        <v>0</v>
      </c>
      <c r="K117" s="168">
        <f>SUM(K118:K119)</f>
        <v>0</v>
      </c>
      <c r="L117" s="167">
        <f>SUM(L118:L119)</f>
        <v>0</v>
      </c>
    </row>
    <row r="118" spans="1:13" ht="13.5" hidden="1" customHeight="1">
      <c r="A118" s="182">
        <v>2</v>
      </c>
      <c r="B118" s="178">
        <v>6</v>
      </c>
      <c r="C118" s="179">
        <v>1</v>
      </c>
      <c r="D118" s="180">
        <v>1</v>
      </c>
      <c r="E118" s="178">
        <v>1</v>
      </c>
      <c r="F118" s="213">
        <v>1</v>
      </c>
      <c r="G118" s="180" t="s">
        <v>94</v>
      </c>
      <c r="H118" s="93">
        <v>85</v>
      </c>
      <c r="I118" s="185">
        <v>0</v>
      </c>
      <c r="J118" s="185">
        <v>0</v>
      </c>
      <c r="K118" s="185">
        <v>0</v>
      </c>
      <c r="L118" s="185">
        <v>0</v>
      </c>
      <c r="M118" s="84"/>
    </row>
    <row r="119" spans="1:13" hidden="1">
      <c r="A119" s="198">
        <v>2</v>
      </c>
      <c r="B119" s="173">
        <v>6</v>
      </c>
      <c r="C119" s="171">
        <v>1</v>
      </c>
      <c r="D119" s="172">
        <v>1</v>
      </c>
      <c r="E119" s="173">
        <v>1</v>
      </c>
      <c r="F119" s="215">
        <v>2</v>
      </c>
      <c r="G119" s="172" t="s">
        <v>95</v>
      </c>
      <c r="H119" s="93">
        <v>86</v>
      </c>
      <c r="I119" s="183">
        <v>0</v>
      </c>
      <c r="J119" s="183">
        <v>0</v>
      </c>
      <c r="K119" s="183">
        <v>0</v>
      </c>
      <c r="L119" s="183">
        <v>0</v>
      </c>
    </row>
    <row r="120" spans="1:13" ht="25.5" hidden="1" customHeight="1">
      <c r="A120" s="182">
        <v>2</v>
      </c>
      <c r="B120" s="178">
        <v>6</v>
      </c>
      <c r="C120" s="179">
        <v>2</v>
      </c>
      <c r="D120" s="180"/>
      <c r="E120" s="178"/>
      <c r="F120" s="213"/>
      <c r="G120" s="180" t="s">
        <v>96</v>
      </c>
      <c r="H120" s="93">
        <v>87</v>
      </c>
      <c r="I120" s="167">
        <f t="shared" ref="I120:L122" si="7">I121</f>
        <v>0</v>
      </c>
      <c r="J120" s="208">
        <f t="shared" si="7"/>
        <v>0</v>
      </c>
      <c r="K120" s="168">
        <f t="shared" si="7"/>
        <v>0</v>
      </c>
      <c r="L120" s="167">
        <f t="shared" si="7"/>
        <v>0</v>
      </c>
      <c r="M120" s="84"/>
    </row>
    <row r="121" spans="1:13" ht="14.25" hidden="1" customHeight="1">
      <c r="A121" s="182">
        <v>2</v>
      </c>
      <c r="B121" s="178">
        <v>6</v>
      </c>
      <c r="C121" s="179">
        <v>2</v>
      </c>
      <c r="D121" s="180">
        <v>1</v>
      </c>
      <c r="E121" s="178"/>
      <c r="F121" s="213"/>
      <c r="G121" s="180" t="s">
        <v>96</v>
      </c>
      <c r="H121" s="93">
        <v>88</v>
      </c>
      <c r="I121" s="167">
        <f t="shared" si="7"/>
        <v>0</v>
      </c>
      <c r="J121" s="208">
        <f t="shared" si="7"/>
        <v>0</v>
      </c>
      <c r="K121" s="168">
        <f t="shared" si="7"/>
        <v>0</v>
      </c>
      <c r="L121" s="167">
        <f t="shared" si="7"/>
        <v>0</v>
      </c>
      <c r="M121" s="84"/>
    </row>
    <row r="122" spans="1:13" ht="14.25" hidden="1" customHeight="1">
      <c r="A122" s="182">
        <v>2</v>
      </c>
      <c r="B122" s="178">
        <v>6</v>
      </c>
      <c r="C122" s="179">
        <v>2</v>
      </c>
      <c r="D122" s="180">
        <v>1</v>
      </c>
      <c r="E122" s="178">
        <v>1</v>
      </c>
      <c r="F122" s="213"/>
      <c r="G122" s="180" t="s">
        <v>96</v>
      </c>
      <c r="H122" s="93">
        <v>89</v>
      </c>
      <c r="I122" s="218">
        <f t="shared" si="7"/>
        <v>0</v>
      </c>
      <c r="J122" s="219">
        <f t="shared" si="7"/>
        <v>0</v>
      </c>
      <c r="K122" s="220">
        <f t="shared" si="7"/>
        <v>0</v>
      </c>
      <c r="L122" s="218">
        <f t="shared" si="7"/>
        <v>0</v>
      </c>
      <c r="M122" s="84"/>
    </row>
    <row r="123" spans="1:13" ht="25.5" hidden="1" customHeight="1">
      <c r="A123" s="182">
        <v>2</v>
      </c>
      <c r="B123" s="178">
        <v>6</v>
      </c>
      <c r="C123" s="179">
        <v>2</v>
      </c>
      <c r="D123" s="180">
        <v>1</v>
      </c>
      <c r="E123" s="178">
        <v>1</v>
      </c>
      <c r="F123" s="213">
        <v>1</v>
      </c>
      <c r="G123" s="180" t="s">
        <v>96</v>
      </c>
      <c r="H123" s="93">
        <v>90</v>
      </c>
      <c r="I123" s="185">
        <v>0</v>
      </c>
      <c r="J123" s="185">
        <v>0</v>
      </c>
      <c r="K123" s="185">
        <v>0</v>
      </c>
      <c r="L123" s="185">
        <v>0</v>
      </c>
      <c r="M123" s="84"/>
    </row>
    <row r="124" spans="1:13" ht="26.25" hidden="1" customHeight="1">
      <c r="A124" s="198">
        <v>2</v>
      </c>
      <c r="B124" s="173">
        <v>6</v>
      </c>
      <c r="C124" s="171">
        <v>3</v>
      </c>
      <c r="D124" s="172"/>
      <c r="E124" s="173"/>
      <c r="F124" s="215"/>
      <c r="G124" s="172" t="s">
        <v>97</v>
      </c>
      <c r="H124" s="93">
        <v>91</v>
      </c>
      <c r="I124" s="188">
        <f t="shared" ref="I124:L126" si="8">I125</f>
        <v>0</v>
      </c>
      <c r="J124" s="210">
        <f t="shared" si="8"/>
        <v>0</v>
      </c>
      <c r="K124" s="189">
        <f t="shared" si="8"/>
        <v>0</v>
      </c>
      <c r="L124" s="188">
        <f t="shared" si="8"/>
        <v>0</v>
      </c>
      <c r="M124" s="84"/>
    </row>
    <row r="125" spans="1:13" ht="25.5" hidden="1" customHeight="1">
      <c r="A125" s="182">
        <v>2</v>
      </c>
      <c r="B125" s="178">
        <v>6</v>
      </c>
      <c r="C125" s="179">
        <v>3</v>
      </c>
      <c r="D125" s="180">
        <v>1</v>
      </c>
      <c r="E125" s="178"/>
      <c r="F125" s="213"/>
      <c r="G125" s="180" t="s">
        <v>97</v>
      </c>
      <c r="H125" s="93">
        <v>92</v>
      </c>
      <c r="I125" s="167">
        <f t="shared" si="8"/>
        <v>0</v>
      </c>
      <c r="J125" s="208">
        <f t="shared" si="8"/>
        <v>0</v>
      </c>
      <c r="K125" s="168">
        <f t="shared" si="8"/>
        <v>0</v>
      </c>
      <c r="L125" s="167">
        <f t="shared" si="8"/>
        <v>0</v>
      </c>
      <c r="M125" s="84"/>
    </row>
    <row r="126" spans="1:13" ht="26.25" hidden="1" customHeight="1">
      <c r="A126" s="182">
        <v>2</v>
      </c>
      <c r="B126" s="178">
        <v>6</v>
      </c>
      <c r="C126" s="179">
        <v>3</v>
      </c>
      <c r="D126" s="180">
        <v>1</v>
      </c>
      <c r="E126" s="178">
        <v>1</v>
      </c>
      <c r="F126" s="213"/>
      <c r="G126" s="180" t="s">
        <v>97</v>
      </c>
      <c r="H126" s="93">
        <v>93</v>
      </c>
      <c r="I126" s="167">
        <f t="shared" si="8"/>
        <v>0</v>
      </c>
      <c r="J126" s="208">
        <f t="shared" si="8"/>
        <v>0</v>
      </c>
      <c r="K126" s="168">
        <f t="shared" si="8"/>
        <v>0</v>
      </c>
      <c r="L126" s="167">
        <f t="shared" si="8"/>
        <v>0</v>
      </c>
      <c r="M126" s="84"/>
    </row>
    <row r="127" spans="1:13" ht="27" hidden="1" customHeight="1">
      <c r="A127" s="182">
        <v>2</v>
      </c>
      <c r="B127" s="178">
        <v>6</v>
      </c>
      <c r="C127" s="179">
        <v>3</v>
      </c>
      <c r="D127" s="180">
        <v>1</v>
      </c>
      <c r="E127" s="178">
        <v>1</v>
      </c>
      <c r="F127" s="213">
        <v>1</v>
      </c>
      <c r="G127" s="180" t="s">
        <v>97</v>
      </c>
      <c r="H127" s="93">
        <v>94</v>
      </c>
      <c r="I127" s="185">
        <v>0</v>
      </c>
      <c r="J127" s="185">
        <v>0</v>
      </c>
      <c r="K127" s="185">
        <v>0</v>
      </c>
      <c r="L127" s="185">
        <v>0</v>
      </c>
      <c r="M127" s="84"/>
    </row>
    <row r="128" spans="1:13" ht="25.5" hidden="1" customHeight="1">
      <c r="A128" s="198">
        <v>2</v>
      </c>
      <c r="B128" s="173">
        <v>6</v>
      </c>
      <c r="C128" s="171">
        <v>4</v>
      </c>
      <c r="D128" s="172"/>
      <c r="E128" s="173"/>
      <c r="F128" s="215"/>
      <c r="G128" s="172" t="s">
        <v>98</v>
      </c>
      <c r="H128" s="93">
        <v>95</v>
      </c>
      <c r="I128" s="188">
        <f t="shared" ref="I128:L130" si="9">I129</f>
        <v>0</v>
      </c>
      <c r="J128" s="210">
        <f t="shared" si="9"/>
        <v>0</v>
      </c>
      <c r="K128" s="189">
        <f t="shared" si="9"/>
        <v>0</v>
      </c>
      <c r="L128" s="188">
        <f t="shared" si="9"/>
        <v>0</v>
      </c>
      <c r="M128" s="84"/>
    </row>
    <row r="129" spans="1:13" ht="27" hidden="1" customHeight="1">
      <c r="A129" s="182">
        <v>2</v>
      </c>
      <c r="B129" s="178">
        <v>6</v>
      </c>
      <c r="C129" s="179">
        <v>4</v>
      </c>
      <c r="D129" s="180">
        <v>1</v>
      </c>
      <c r="E129" s="178"/>
      <c r="F129" s="213"/>
      <c r="G129" s="180" t="s">
        <v>98</v>
      </c>
      <c r="H129" s="93">
        <v>96</v>
      </c>
      <c r="I129" s="167">
        <f t="shared" si="9"/>
        <v>0</v>
      </c>
      <c r="J129" s="208">
        <f t="shared" si="9"/>
        <v>0</v>
      </c>
      <c r="K129" s="168">
        <f t="shared" si="9"/>
        <v>0</v>
      </c>
      <c r="L129" s="167">
        <f t="shared" si="9"/>
        <v>0</v>
      </c>
      <c r="M129" s="84"/>
    </row>
    <row r="130" spans="1:13" ht="27" hidden="1" customHeight="1">
      <c r="A130" s="182">
        <v>2</v>
      </c>
      <c r="B130" s="178">
        <v>6</v>
      </c>
      <c r="C130" s="179">
        <v>4</v>
      </c>
      <c r="D130" s="180">
        <v>1</v>
      </c>
      <c r="E130" s="178">
        <v>1</v>
      </c>
      <c r="F130" s="213"/>
      <c r="G130" s="180" t="s">
        <v>98</v>
      </c>
      <c r="H130" s="93">
        <v>97</v>
      </c>
      <c r="I130" s="167">
        <f t="shared" si="9"/>
        <v>0</v>
      </c>
      <c r="J130" s="208">
        <f t="shared" si="9"/>
        <v>0</v>
      </c>
      <c r="K130" s="168">
        <f t="shared" si="9"/>
        <v>0</v>
      </c>
      <c r="L130" s="167">
        <f t="shared" si="9"/>
        <v>0</v>
      </c>
      <c r="M130" s="84"/>
    </row>
    <row r="131" spans="1:13" ht="27.75" hidden="1" customHeight="1">
      <c r="A131" s="182">
        <v>2</v>
      </c>
      <c r="B131" s="178">
        <v>6</v>
      </c>
      <c r="C131" s="179">
        <v>4</v>
      </c>
      <c r="D131" s="180">
        <v>1</v>
      </c>
      <c r="E131" s="178">
        <v>1</v>
      </c>
      <c r="F131" s="213">
        <v>1</v>
      </c>
      <c r="G131" s="180" t="s">
        <v>98</v>
      </c>
      <c r="H131" s="93">
        <v>98</v>
      </c>
      <c r="I131" s="185">
        <v>0</v>
      </c>
      <c r="J131" s="185">
        <v>0</v>
      </c>
      <c r="K131" s="185">
        <v>0</v>
      </c>
      <c r="L131" s="185">
        <v>0</v>
      </c>
      <c r="M131" s="84"/>
    </row>
    <row r="132" spans="1:13" ht="27" hidden="1" customHeight="1">
      <c r="A132" s="190">
        <v>2</v>
      </c>
      <c r="B132" s="199">
        <v>6</v>
      </c>
      <c r="C132" s="200">
        <v>5</v>
      </c>
      <c r="D132" s="202"/>
      <c r="E132" s="199"/>
      <c r="F132" s="221"/>
      <c r="G132" s="202" t="s">
        <v>99</v>
      </c>
      <c r="H132" s="93">
        <v>99</v>
      </c>
      <c r="I132" s="195">
        <f t="shared" ref="I132:L134" si="10">I133</f>
        <v>0</v>
      </c>
      <c r="J132" s="222">
        <f t="shared" si="10"/>
        <v>0</v>
      </c>
      <c r="K132" s="196">
        <f t="shared" si="10"/>
        <v>0</v>
      </c>
      <c r="L132" s="195">
        <f t="shared" si="10"/>
        <v>0</v>
      </c>
      <c r="M132" s="84"/>
    </row>
    <row r="133" spans="1:13" ht="29.25" hidden="1" customHeight="1">
      <c r="A133" s="182">
        <v>2</v>
      </c>
      <c r="B133" s="178">
        <v>6</v>
      </c>
      <c r="C133" s="179">
        <v>5</v>
      </c>
      <c r="D133" s="180">
        <v>1</v>
      </c>
      <c r="E133" s="178"/>
      <c r="F133" s="213"/>
      <c r="G133" s="202" t="s">
        <v>99</v>
      </c>
      <c r="H133" s="93">
        <v>100</v>
      </c>
      <c r="I133" s="167">
        <f t="shared" si="10"/>
        <v>0</v>
      </c>
      <c r="J133" s="208">
        <f t="shared" si="10"/>
        <v>0</v>
      </c>
      <c r="K133" s="168">
        <f t="shared" si="10"/>
        <v>0</v>
      </c>
      <c r="L133" s="167">
        <f t="shared" si="10"/>
        <v>0</v>
      </c>
      <c r="M133" s="84"/>
    </row>
    <row r="134" spans="1:13" ht="25.5" hidden="1" customHeight="1">
      <c r="A134" s="182">
        <v>2</v>
      </c>
      <c r="B134" s="178">
        <v>6</v>
      </c>
      <c r="C134" s="179">
        <v>5</v>
      </c>
      <c r="D134" s="180">
        <v>1</v>
      </c>
      <c r="E134" s="178">
        <v>1</v>
      </c>
      <c r="F134" s="213"/>
      <c r="G134" s="202" t="s">
        <v>99</v>
      </c>
      <c r="H134" s="93">
        <v>101</v>
      </c>
      <c r="I134" s="167">
        <f t="shared" si="10"/>
        <v>0</v>
      </c>
      <c r="J134" s="208">
        <f t="shared" si="10"/>
        <v>0</v>
      </c>
      <c r="K134" s="168">
        <f t="shared" si="10"/>
        <v>0</v>
      </c>
      <c r="L134" s="167">
        <f t="shared" si="10"/>
        <v>0</v>
      </c>
      <c r="M134" s="84"/>
    </row>
    <row r="135" spans="1:13" ht="27.75" hidden="1" customHeight="1">
      <c r="A135" s="178">
        <v>2</v>
      </c>
      <c r="B135" s="179">
        <v>6</v>
      </c>
      <c r="C135" s="178">
        <v>5</v>
      </c>
      <c r="D135" s="178">
        <v>1</v>
      </c>
      <c r="E135" s="180">
        <v>1</v>
      </c>
      <c r="F135" s="213">
        <v>1</v>
      </c>
      <c r="G135" s="178" t="s">
        <v>100</v>
      </c>
      <c r="H135" s="93">
        <v>102</v>
      </c>
      <c r="I135" s="185">
        <v>0</v>
      </c>
      <c r="J135" s="185">
        <v>0</v>
      </c>
      <c r="K135" s="185">
        <v>0</v>
      </c>
      <c r="L135" s="185">
        <v>0</v>
      </c>
      <c r="M135" s="84"/>
    </row>
    <row r="136" spans="1:13" ht="27.75" hidden="1" customHeight="1">
      <c r="A136" s="182">
        <v>2</v>
      </c>
      <c r="B136" s="179">
        <v>6</v>
      </c>
      <c r="C136" s="178">
        <v>6</v>
      </c>
      <c r="D136" s="179"/>
      <c r="E136" s="180"/>
      <c r="F136" s="181"/>
      <c r="G136" s="99" t="s">
        <v>101</v>
      </c>
      <c r="H136" s="93">
        <v>103</v>
      </c>
      <c r="I136" s="168">
        <f t="shared" ref="I136:L138" si="11">I137</f>
        <v>0</v>
      </c>
      <c r="J136" s="167">
        <f t="shared" si="11"/>
        <v>0</v>
      </c>
      <c r="K136" s="167">
        <f t="shared" si="11"/>
        <v>0</v>
      </c>
      <c r="L136" s="167">
        <f t="shared" si="11"/>
        <v>0</v>
      </c>
      <c r="M136" s="84"/>
    </row>
    <row r="137" spans="1:13" ht="27.75" hidden="1" customHeight="1">
      <c r="A137" s="182">
        <v>2</v>
      </c>
      <c r="B137" s="179">
        <v>6</v>
      </c>
      <c r="C137" s="178">
        <v>6</v>
      </c>
      <c r="D137" s="179">
        <v>1</v>
      </c>
      <c r="E137" s="180"/>
      <c r="F137" s="181"/>
      <c r="G137" s="99" t="s">
        <v>101</v>
      </c>
      <c r="H137" s="93">
        <v>104</v>
      </c>
      <c r="I137" s="167">
        <f t="shared" si="11"/>
        <v>0</v>
      </c>
      <c r="J137" s="167">
        <f t="shared" si="11"/>
        <v>0</v>
      </c>
      <c r="K137" s="167">
        <f t="shared" si="11"/>
        <v>0</v>
      </c>
      <c r="L137" s="167">
        <f t="shared" si="11"/>
        <v>0</v>
      </c>
      <c r="M137" s="84"/>
    </row>
    <row r="138" spans="1:13" ht="27.75" hidden="1" customHeight="1">
      <c r="A138" s="182">
        <v>2</v>
      </c>
      <c r="B138" s="179">
        <v>6</v>
      </c>
      <c r="C138" s="178">
        <v>6</v>
      </c>
      <c r="D138" s="179">
        <v>1</v>
      </c>
      <c r="E138" s="180">
        <v>1</v>
      </c>
      <c r="F138" s="181"/>
      <c r="G138" s="99" t="s">
        <v>101</v>
      </c>
      <c r="H138" s="93">
        <v>105</v>
      </c>
      <c r="I138" s="167">
        <f t="shared" si="11"/>
        <v>0</v>
      </c>
      <c r="J138" s="167">
        <f t="shared" si="11"/>
        <v>0</v>
      </c>
      <c r="K138" s="167">
        <f t="shared" si="11"/>
        <v>0</v>
      </c>
      <c r="L138" s="167">
        <f t="shared" si="11"/>
        <v>0</v>
      </c>
      <c r="M138" s="84"/>
    </row>
    <row r="139" spans="1:13" ht="27.75" hidden="1" customHeight="1">
      <c r="A139" s="182">
        <v>2</v>
      </c>
      <c r="B139" s="179">
        <v>6</v>
      </c>
      <c r="C139" s="178">
        <v>6</v>
      </c>
      <c r="D139" s="179">
        <v>1</v>
      </c>
      <c r="E139" s="180">
        <v>1</v>
      </c>
      <c r="F139" s="181">
        <v>1</v>
      </c>
      <c r="G139" s="100" t="s">
        <v>101</v>
      </c>
      <c r="H139" s="93">
        <v>106</v>
      </c>
      <c r="I139" s="185">
        <v>0</v>
      </c>
      <c r="J139" s="223">
        <v>0</v>
      </c>
      <c r="K139" s="185">
        <v>0</v>
      </c>
      <c r="L139" s="185">
        <v>0</v>
      </c>
      <c r="M139" s="84"/>
    </row>
    <row r="140" spans="1:13" ht="28.5" hidden="1" customHeight="1">
      <c r="A140" s="212">
        <v>2</v>
      </c>
      <c r="B140" s="163">
        <v>7</v>
      </c>
      <c r="C140" s="163"/>
      <c r="D140" s="164"/>
      <c r="E140" s="164"/>
      <c r="F140" s="166"/>
      <c r="G140" s="165" t="s">
        <v>102</v>
      </c>
      <c r="H140" s="93">
        <v>107</v>
      </c>
      <c r="I140" s="168">
        <f>SUM(I141+I146+I154)</f>
        <v>0</v>
      </c>
      <c r="J140" s="208">
        <f>SUM(J141+J146+J154)</f>
        <v>0</v>
      </c>
      <c r="K140" s="168">
        <f>SUM(K141+K146+K154)</f>
        <v>0</v>
      </c>
      <c r="L140" s="167">
        <f>SUM(L141+L146+L154)</f>
        <v>0</v>
      </c>
      <c r="M140" s="84"/>
    </row>
    <row r="141" spans="1:13" hidden="1">
      <c r="A141" s="182">
        <v>2</v>
      </c>
      <c r="B141" s="178">
        <v>7</v>
      </c>
      <c r="C141" s="178">
        <v>1</v>
      </c>
      <c r="D141" s="179"/>
      <c r="E141" s="179"/>
      <c r="F141" s="181"/>
      <c r="G141" s="180" t="s">
        <v>103</v>
      </c>
      <c r="H141" s="93">
        <v>108</v>
      </c>
      <c r="I141" s="168">
        <f t="shared" ref="I141:L142" si="12">I142</f>
        <v>0</v>
      </c>
      <c r="J141" s="208">
        <f t="shared" si="12"/>
        <v>0</v>
      </c>
      <c r="K141" s="168">
        <f t="shared" si="12"/>
        <v>0</v>
      </c>
      <c r="L141" s="167">
        <f t="shared" si="12"/>
        <v>0</v>
      </c>
    </row>
    <row r="142" spans="1:13" ht="24" hidden="1" customHeight="1">
      <c r="A142" s="182">
        <v>2</v>
      </c>
      <c r="B142" s="178">
        <v>7</v>
      </c>
      <c r="C142" s="178">
        <v>1</v>
      </c>
      <c r="D142" s="179">
        <v>1</v>
      </c>
      <c r="E142" s="179"/>
      <c r="F142" s="181"/>
      <c r="G142" s="180" t="s">
        <v>103</v>
      </c>
      <c r="H142" s="93">
        <v>109</v>
      </c>
      <c r="I142" s="168">
        <f t="shared" si="12"/>
        <v>0</v>
      </c>
      <c r="J142" s="208">
        <f t="shared" si="12"/>
        <v>0</v>
      </c>
      <c r="K142" s="168">
        <f t="shared" si="12"/>
        <v>0</v>
      </c>
      <c r="L142" s="167">
        <f t="shared" si="12"/>
        <v>0</v>
      </c>
      <c r="M142" s="84"/>
    </row>
    <row r="143" spans="1:13" ht="28.5" hidden="1" customHeight="1">
      <c r="A143" s="182">
        <v>2</v>
      </c>
      <c r="B143" s="178">
        <v>7</v>
      </c>
      <c r="C143" s="178">
        <v>1</v>
      </c>
      <c r="D143" s="179">
        <v>1</v>
      </c>
      <c r="E143" s="179">
        <v>1</v>
      </c>
      <c r="F143" s="181"/>
      <c r="G143" s="180" t="s">
        <v>103</v>
      </c>
      <c r="H143" s="93">
        <v>110</v>
      </c>
      <c r="I143" s="168">
        <f>SUM(I144:I145)</f>
        <v>0</v>
      </c>
      <c r="J143" s="208">
        <f>SUM(J144:J145)</f>
        <v>0</v>
      </c>
      <c r="K143" s="168">
        <f>SUM(K144:K145)</f>
        <v>0</v>
      </c>
      <c r="L143" s="167">
        <f>SUM(L144:L145)</f>
        <v>0</v>
      </c>
      <c r="M143" s="84"/>
    </row>
    <row r="144" spans="1:13" ht="26.25" hidden="1" customHeight="1">
      <c r="A144" s="198">
        <v>2</v>
      </c>
      <c r="B144" s="173">
        <v>7</v>
      </c>
      <c r="C144" s="198">
        <v>1</v>
      </c>
      <c r="D144" s="178">
        <v>1</v>
      </c>
      <c r="E144" s="171">
        <v>1</v>
      </c>
      <c r="F144" s="174">
        <v>1</v>
      </c>
      <c r="G144" s="172" t="s">
        <v>104</v>
      </c>
      <c r="H144" s="93">
        <v>111</v>
      </c>
      <c r="I144" s="224">
        <v>0</v>
      </c>
      <c r="J144" s="224">
        <v>0</v>
      </c>
      <c r="K144" s="224">
        <v>0</v>
      </c>
      <c r="L144" s="224">
        <v>0</v>
      </c>
      <c r="M144" s="84"/>
    </row>
    <row r="145" spans="1:13" ht="24" hidden="1" customHeight="1">
      <c r="A145" s="178">
        <v>2</v>
      </c>
      <c r="B145" s="178">
        <v>7</v>
      </c>
      <c r="C145" s="182">
        <v>1</v>
      </c>
      <c r="D145" s="178">
        <v>1</v>
      </c>
      <c r="E145" s="179">
        <v>1</v>
      </c>
      <c r="F145" s="181">
        <v>2</v>
      </c>
      <c r="G145" s="180" t="s">
        <v>105</v>
      </c>
      <c r="H145" s="93">
        <v>112</v>
      </c>
      <c r="I145" s="184">
        <v>0</v>
      </c>
      <c r="J145" s="184">
        <v>0</v>
      </c>
      <c r="K145" s="184">
        <v>0</v>
      </c>
      <c r="L145" s="184">
        <v>0</v>
      </c>
      <c r="M145" s="84"/>
    </row>
    <row r="146" spans="1:13" ht="25.5" hidden="1" customHeight="1">
      <c r="A146" s="190">
        <v>2</v>
      </c>
      <c r="B146" s="191">
        <v>7</v>
      </c>
      <c r="C146" s="190">
        <v>2</v>
      </c>
      <c r="D146" s="191"/>
      <c r="E146" s="192"/>
      <c r="F146" s="194"/>
      <c r="G146" s="193" t="s">
        <v>106</v>
      </c>
      <c r="H146" s="93">
        <v>113</v>
      </c>
      <c r="I146" s="176">
        <f t="shared" ref="I146:L147" si="13">I147</f>
        <v>0</v>
      </c>
      <c r="J146" s="211">
        <f t="shared" si="13"/>
        <v>0</v>
      </c>
      <c r="K146" s="176">
        <f t="shared" si="13"/>
        <v>0</v>
      </c>
      <c r="L146" s="177">
        <f t="shared" si="13"/>
        <v>0</v>
      </c>
      <c r="M146" s="84"/>
    </row>
    <row r="147" spans="1:13" ht="25.5" hidden="1" customHeight="1">
      <c r="A147" s="182">
        <v>2</v>
      </c>
      <c r="B147" s="178">
        <v>7</v>
      </c>
      <c r="C147" s="182">
        <v>2</v>
      </c>
      <c r="D147" s="178">
        <v>1</v>
      </c>
      <c r="E147" s="179"/>
      <c r="F147" s="181"/>
      <c r="G147" s="180" t="s">
        <v>107</v>
      </c>
      <c r="H147" s="93">
        <v>114</v>
      </c>
      <c r="I147" s="168">
        <f t="shared" si="13"/>
        <v>0</v>
      </c>
      <c r="J147" s="208">
        <f t="shared" si="13"/>
        <v>0</v>
      </c>
      <c r="K147" s="168">
        <f t="shared" si="13"/>
        <v>0</v>
      </c>
      <c r="L147" s="167">
        <f t="shared" si="13"/>
        <v>0</v>
      </c>
      <c r="M147" s="84"/>
    </row>
    <row r="148" spans="1:13" ht="25.5" hidden="1" customHeight="1">
      <c r="A148" s="182">
        <v>2</v>
      </c>
      <c r="B148" s="178">
        <v>7</v>
      </c>
      <c r="C148" s="182">
        <v>2</v>
      </c>
      <c r="D148" s="178">
        <v>1</v>
      </c>
      <c r="E148" s="179">
        <v>1</v>
      </c>
      <c r="F148" s="181"/>
      <c r="G148" s="180" t="s">
        <v>107</v>
      </c>
      <c r="H148" s="93">
        <v>115</v>
      </c>
      <c r="I148" s="168">
        <f>SUM(I149:I150)</f>
        <v>0</v>
      </c>
      <c r="J148" s="208">
        <f>SUM(J149:J150)</f>
        <v>0</v>
      </c>
      <c r="K148" s="168">
        <f>SUM(K149:K150)</f>
        <v>0</v>
      </c>
      <c r="L148" s="167">
        <f>SUM(L149:L150)</f>
        <v>0</v>
      </c>
      <c r="M148" s="84"/>
    </row>
    <row r="149" spans="1:13" ht="23.25" hidden="1" customHeight="1">
      <c r="A149" s="182">
        <v>2</v>
      </c>
      <c r="B149" s="178">
        <v>7</v>
      </c>
      <c r="C149" s="182">
        <v>2</v>
      </c>
      <c r="D149" s="178">
        <v>1</v>
      </c>
      <c r="E149" s="179">
        <v>1</v>
      </c>
      <c r="F149" s="181">
        <v>1</v>
      </c>
      <c r="G149" s="180" t="s">
        <v>108</v>
      </c>
      <c r="H149" s="93">
        <v>116</v>
      </c>
      <c r="I149" s="184">
        <v>0</v>
      </c>
      <c r="J149" s="184">
        <v>0</v>
      </c>
      <c r="K149" s="184">
        <v>0</v>
      </c>
      <c r="L149" s="184">
        <v>0</v>
      </c>
      <c r="M149" s="84"/>
    </row>
    <row r="150" spans="1:13" ht="26.25" hidden="1" customHeight="1">
      <c r="A150" s="182">
        <v>2</v>
      </c>
      <c r="B150" s="178">
        <v>7</v>
      </c>
      <c r="C150" s="182">
        <v>2</v>
      </c>
      <c r="D150" s="178">
        <v>1</v>
      </c>
      <c r="E150" s="179">
        <v>1</v>
      </c>
      <c r="F150" s="181">
        <v>2</v>
      </c>
      <c r="G150" s="180" t="s">
        <v>109</v>
      </c>
      <c r="H150" s="93">
        <v>117</v>
      </c>
      <c r="I150" s="184">
        <v>0</v>
      </c>
      <c r="J150" s="184">
        <v>0</v>
      </c>
      <c r="K150" s="184">
        <v>0</v>
      </c>
      <c r="L150" s="184">
        <v>0</v>
      </c>
      <c r="M150" s="84"/>
    </row>
    <row r="151" spans="1:13" ht="27.75" hidden="1" customHeight="1">
      <c r="A151" s="182">
        <v>2</v>
      </c>
      <c r="B151" s="178">
        <v>7</v>
      </c>
      <c r="C151" s="182">
        <v>2</v>
      </c>
      <c r="D151" s="178">
        <v>2</v>
      </c>
      <c r="E151" s="179"/>
      <c r="F151" s="181"/>
      <c r="G151" s="180" t="s">
        <v>110</v>
      </c>
      <c r="H151" s="93">
        <v>118</v>
      </c>
      <c r="I151" s="168">
        <f>I152</f>
        <v>0</v>
      </c>
      <c r="J151" s="168">
        <f>J152</f>
        <v>0</v>
      </c>
      <c r="K151" s="168">
        <f>K152</f>
        <v>0</v>
      </c>
      <c r="L151" s="168">
        <f>L152</f>
        <v>0</v>
      </c>
      <c r="M151" s="84"/>
    </row>
    <row r="152" spans="1:13" ht="24.75" hidden="1" customHeight="1">
      <c r="A152" s="182">
        <v>2</v>
      </c>
      <c r="B152" s="178">
        <v>7</v>
      </c>
      <c r="C152" s="182">
        <v>2</v>
      </c>
      <c r="D152" s="178">
        <v>2</v>
      </c>
      <c r="E152" s="179">
        <v>1</v>
      </c>
      <c r="F152" s="181"/>
      <c r="G152" s="180" t="s">
        <v>110</v>
      </c>
      <c r="H152" s="93">
        <v>119</v>
      </c>
      <c r="I152" s="168">
        <f>SUM(I153)</f>
        <v>0</v>
      </c>
      <c r="J152" s="168">
        <f>SUM(J153)</f>
        <v>0</v>
      </c>
      <c r="K152" s="168">
        <f>SUM(K153)</f>
        <v>0</v>
      </c>
      <c r="L152" s="168">
        <f>SUM(L153)</f>
        <v>0</v>
      </c>
      <c r="M152" s="84"/>
    </row>
    <row r="153" spans="1:13" ht="27" hidden="1" customHeight="1">
      <c r="A153" s="182">
        <v>2</v>
      </c>
      <c r="B153" s="178">
        <v>7</v>
      </c>
      <c r="C153" s="182">
        <v>2</v>
      </c>
      <c r="D153" s="178">
        <v>2</v>
      </c>
      <c r="E153" s="179">
        <v>1</v>
      </c>
      <c r="F153" s="181">
        <v>1</v>
      </c>
      <c r="G153" s="180" t="s">
        <v>110</v>
      </c>
      <c r="H153" s="93">
        <v>120</v>
      </c>
      <c r="I153" s="184">
        <v>0</v>
      </c>
      <c r="J153" s="184">
        <v>0</v>
      </c>
      <c r="K153" s="184">
        <v>0</v>
      </c>
      <c r="L153" s="184">
        <v>0</v>
      </c>
      <c r="M153" s="84"/>
    </row>
    <row r="154" spans="1:13" hidden="1">
      <c r="A154" s="182">
        <v>2</v>
      </c>
      <c r="B154" s="178">
        <v>7</v>
      </c>
      <c r="C154" s="182">
        <v>3</v>
      </c>
      <c r="D154" s="178"/>
      <c r="E154" s="179"/>
      <c r="F154" s="181"/>
      <c r="G154" s="180" t="s">
        <v>111</v>
      </c>
      <c r="H154" s="93">
        <v>121</v>
      </c>
      <c r="I154" s="168">
        <f t="shared" ref="I154:L155" si="14">I155</f>
        <v>0</v>
      </c>
      <c r="J154" s="208">
        <f t="shared" si="14"/>
        <v>0</v>
      </c>
      <c r="K154" s="168">
        <f t="shared" si="14"/>
        <v>0</v>
      </c>
      <c r="L154" s="167">
        <f t="shared" si="14"/>
        <v>0</v>
      </c>
    </row>
    <row r="155" spans="1:13" hidden="1">
      <c r="A155" s="190">
        <v>2</v>
      </c>
      <c r="B155" s="199">
        <v>7</v>
      </c>
      <c r="C155" s="225">
        <v>3</v>
      </c>
      <c r="D155" s="199">
        <v>1</v>
      </c>
      <c r="E155" s="200"/>
      <c r="F155" s="201"/>
      <c r="G155" s="202" t="s">
        <v>111</v>
      </c>
      <c r="H155" s="93">
        <v>122</v>
      </c>
      <c r="I155" s="196">
        <f t="shared" si="14"/>
        <v>0</v>
      </c>
      <c r="J155" s="222">
        <f t="shared" si="14"/>
        <v>0</v>
      </c>
      <c r="K155" s="196">
        <f t="shared" si="14"/>
        <v>0</v>
      </c>
      <c r="L155" s="195">
        <f t="shared" si="14"/>
        <v>0</v>
      </c>
    </row>
    <row r="156" spans="1:13" hidden="1">
      <c r="A156" s="182">
        <v>2</v>
      </c>
      <c r="B156" s="178">
        <v>7</v>
      </c>
      <c r="C156" s="182">
        <v>3</v>
      </c>
      <c r="D156" s="178">
        <v>1</v>
      </c>
      <c r="E156" s="179">
        <v>1</v>
      </c>
      <c r="F156" s="181"/>
      <c r="G156" s="180" t="s">
        <v>111</v>
      </c>
      <c r="H156" s="93">
        <v>123</v>
      </c>
      <c r="I156" s="168">
        <f>SUM(I157:I158)</f>
        <v>0</v>
      </c>
      <c r="J156" s="208">
        <f>SUM(J157:J158)</f>
        <v>0</v>
      </c>
      <c r="K156" s="168">
        <f>SUM(K157:K158)</f>
        <v>0</v>
      </c>
      <c r="L156" s="167">
        <f>SUM(L157:L158)</f>
        <v>0</v>
      </c>
    </row>
    <row r="157" spans="1:13" hidden="1">
      <c r="A157" s="198">
        <v>2</v>
      </c>
      <c r="B157" s="173">
        <v>7</v>
      </c>
      <c r="C157" s="198">
        <v>3</v>
      </c>
      <c r="D157" s="173">
        <v>1</v>
      </c>
      <c r="E157" s="171">
        <v>1</v>
      </c>
      <c r="F157" s="174">
        <v>1</v>
      </c>
      <c r="G157" s="172" t="s">
        <v>112</v>
      </c>
      <c r="H157" s="93">
        <v>124</v>
      </c>
      <c r="I157" s="224">
        <v>0</v>
      </c>
      <c r="J157" s="224">
        <v>0</v>
      </c>
      <c r="K157" s="224">
        <v>0</v>
      </c>
      <c r="L157" s="224">
        <v>0</v>
      </c>
    </row>
    <row r="158" spans="1:13" ht="25.5" hidden="1" customHeight="1">
      <c r="A158" s="182">
        <v>2</v>
      </c>
      <c r="B158" s="178">
        <v>7</v>
      </c>
      <c r="C158" s="182">
        <v>3</v>
      </c>
      <c r="D158" s="178">
        <v>1</v>
      </c>
      <c r="E158" s="179">
        <v>1</v>
      </c>
      <c r="F158" s="181">
        <v>2</v>
      </c>
      <c r="G158" s="180" t="s">
        <v>113</v>
      </c>
      <c r="H158" s="93">
        <v>125</v>
      </c>
      <c r="I158" s="184">
        <v>0</v>
      </c>
      <c r="J158" s="185">
        <v>0</v>
      </c>
      <c r="K158" s="185">
        <v>0</v>
      </c>
      <c r="L158" s="185">
        <v>0</v>
      </c>
      <c r="M158" s="84"/>
    </row>
    <row r="159" spans="1:13" ht="24" hidden="1" customHeight="1">
      <c r="A159" s="212">
        <v>2</v>
      </c>
      <c r="B159" s="212">
        <v>8</v>
      </c>
      <c r="C159" s="163"/>
      <c r="D159" s="187"/>
      <c r="E159" s="170"/>
      <c r="F159" s="226"/>
      <c r="G159" s="175" t="s">
        <v>114</v>
      </c>
      <c r="H159" s="93">
        <v>126</v>
      </c>
      <c r="I159" s="189">
        <f>I160</f>
        <v>0</v>
      </c>
      <c r="J159" s="210">
        <f>J160</f>
        <v>0</v>
      </c>
      <c r="K159" s="189">
        <f>K160</f>
        <v>0</v>
      </c>
      <c r="L159" s="188">
        <f>L160</f>
        <v>0</v>
      </c>
      <c r="M159" s="84"/>
    </row>
    <row r="160" spans="1:13" ht="21.75" hidden="1" customHeight="1">
      <c r="A160" s="190">
        <v>2</v>
      </c>
      <c r="B160" s="190">
        <v>8</v>
      </c>
      <c r="C160" s="190">
        <v>1</v>
      </c>
      <c r="D160" s="191"/>
      <c r="E160" s="192"/>
      <c r="F160" s="194"/>
      <c r="G160" s="172" t="s">
        <v>114</v>
      </c>
      <c r="H160" s="93">
        <v>127</v>
      </c>
      <c r="I160" s="189">
        <f>I161+I166</f>
        <v>0</v>
      </c>
      <c r="J160" s="210">
        <f>J161+J166</f>
        <v>0</v>
      </c>
      <c r="K160" s="189">
        <f>K161+K166</f>
        <v>0</v>
      </c>
      <c r="L160" s="188">
        <f>L161+L166</f>
        <v>0</v>
      </c>
      <c r="M160" s="84"/>
    </row>
    <row r="161" spans="1:13" ht="27" hidden="1" customHeight="1">
      <c r="A161" s="182">
        <v>2</v>
      </c>
      <c r="B161" s="178">
        <v>8</v>
      </c>
      <c r="C161" s="180">
        <v>1</v>
      </c>
      <c r="D161" s="178">
        <v>1</v>
      </c>
      <c r="E161" s="179"/>
      <c r="F161" s="181"/>
      <c r="G161" s="180" t="s">
        <v>115</v>
      </c>
      <c r="H161" s="93">
        <v>128</v>
      </c>
      <c r="I161" s="168">
        <f>I162</f>
        <v>0</v>
      </c>
      <c r="J161" s="208">
        <f>J162</f>
        <v>0</v>
      </c>
      <c r="K161" s="168">
        <f>K162</f>
        <v>0</v>
      </c>
      <c r="L161" s="167">
        <f>L162</f>
        <v>0</v>
      </c>
      <c r="M161" s="84"/>
    </row>
    <row r="162" spans="1:13" ht="23.25" hidden="1" customHeight="1">
      <c r="A162" s="182">
        <v>2</v>
      </c>
      <c r="B162" s="178">
        <v>8</v>
      </c>
      <c r="C162" s="172">
        <v>1</v>
      </c>
      <c r="D162" s="173">
        <v>1</v>
      </c>
      <c r="E162" s="171">
        <v>1</v>
      </c>
      <c r="F162" s="174"/>
      <c r="G162" s="180" t="s">
        <v>115</v>
      </c>
      <c r="H162" s="93">
        <v>129</v>
      </c>
      <c r="I162" s="189">
        <f>SUM(I163:I165)</f>
        <v>0</v>
      </c>
      <c r="J162" s="189">
        <f>SUM(J163:J165)</f>
        <v>0</v>
      </c>
      <c r="K162" s="189">
        <f>SUM(K163:K165)</f>
        <v>0</v>
      </c>
      <c r="L162" s="189">
        <f>SUM(L163:L165)</f>
        <v>0</v>
      </c>
      <c r="M162" s="84"/>
    </row>
    <row r="163" spans="1:13" ht="23.25" hidden="1" customHeight="1">
      <c r="A163" s="178">
        <v>2</v>
      </c>
      <c r="B163" s="173">
        <v>8</v>
      </c>
      <c r="C163" s="180">
        <v>1</v>
      </c>
      <c r="D163" s="178">
        <v>1</v>
      </c>
      <c r="E163" s="179">
        <v>1</v>
      </c>
      <c r="F163" s="181">
        <v>1</v>
      </c>
      <c r="G163" s="180" t="s">
        <v>116</v>
      </c>
      <c r="H163" s="93">
        <v>130</v>
      </c>
      <c r="I163" s="184">
        <v>0</v>
      </c>
      <c r="J163" s="184">
        <v>0</v>
      </c>
      <c r="K163" s="184">
        <v>0</v>
      </c>
      <c r="L163" s="184">
        <v>0</v>
      </c>
      <c r="M163" s="84"/>
    </row>
    <row r="164" spans="1:13" ht="27" hidden="1" customHeight="1">
      <c r="A164" s="190">
        <v>2</v>
      </c>
      <c r="B164" s="199">
        <v>8</v>
      </c>
      <c r="C164" s="202">
        <v>1</v>
      </c>
      <c r="D164" s="199">
        <v>1</v>
      </c>
      <c r="E164" s="200">
        <v>1</v>
      </c>
      <c r="F164" s="201">
        <v>2</v>
      </c>
      <c r="G164" s="202" t="s">
        <v>117</v>
      </c>
      <c r="H164" s="93">
        <v>131</v>
      </c>
      <c r="I164" s="227">
        <v>0</v>
      </c>
      <c r="J164" s="227">
        <v>0</v>
      </c>
      <c r="K164" s="227">
        <v>0</v>
      </c>
      <c r="L164" s="227">
        <v>0</v>
      </c>
      <c r="M164" s="84"/>
    </row>
    <row r="165" spans="1:13" hidden="1">
      <c r="A165" s="190">
        <v>2</v>
      </c>
      <c r="B165" s="199">
        <v>8</v>
      </c>
      <c r="C165" s="202">
        <v>1</v>
      </c>
      <c r="D165" s="199">
        <v>1</v>
      </c>
      <c r="E165" s="200">
        <v>1</v>
      </c>
      <c r="F165" s="201">
        <v>3</v>
      </c>
      <c r="G165" s="202" t="s">
        <v>118</v>
      </c>
      <c r="H165" s="93">
        <v>132</v>
      </c>
      <c r="I165" s="227">
        <v>0</v>
      </c>
      <c r="J165" s="228">
        <v>0</v>
      </c>
      <c r="K165" s="227">
        <v>0</v>
      </c>
      <c r="L165" s="203">
        <v>0</v>
      </c>
    </row>
    <row r="166" spans="1:13" ht="23.25" hidden="1" customHeight="1">
      <c r="A166" s="182">
        <v>2</v>
      </c>
      <c r="B166" s="178">
        <v>8</v>
      </c>
      <c r="C166" s="180">
        <v>1</v>
      </c>
      <c r="D166" s="178">
        <v>2</v>
      </c>
      <c r="E166" s="179"/>
      <c r="F166" s="181"/>
      <c r="G166" s="180" t="s">
        <v>119</v>
      </c>
      <c r="H166" s="93">
        <v>133</v>
      </c>
      <c r="I166" s="168">
        <f t="shared" ref="I166:L167" si="15">I167</f>
        <v>0</v>
      </c>
      <c r="J166" s="208">
        <f t="shared" si="15"/>
        <v>0</v>
      </c>
      <c r="K166" s="168">
        <f t="shared" si="15"/>
        <v>0</v>
      </c>
      <c r="L166" s="167">
        <f t="shared" si="15"/>
        <v>0</v>
      </c>
      <c r="M166" s="84"/>
    </row>
    <row r="167" spans="1:13" hidden="1">
      <c r="A167" s="182">
        <v>2</v>
      </c>
      <c r="B167" s="178">
        <v>8</v>
      </c>
      <c r="C167" s="180">
        <v>1</v>
      </c>
      <c r="D167" s="178">
        <v>2</v>
      </c>
      <c r="E167" s="179">
        <v>1</v>
      </c>
      <c r="F167" s="181"/>
      <c r="G167" s="180" t="s">
        <v>119</v>
      </c>
      <c r="H167" s="93">
        <v>134</v>
      </c>
      <c r="I167" s="168">
        <f t="shared" si="15"/>
        <v>0</v>
      </c>
      <c r="J167" s="208">
        <f t="shared" si="15"/>
        <v>0</v>
      </c>
      <c r="K167" s="168">
        <f t="shared" si="15"/>
        <v>0</v>
      </c>
      <c r="L167" s="167">
        <f t="shared" si="15"/>
        <v>0</v>
      </c>
    </row>
    <row r="168" spans="1:13" hidden="1">
      <c r="A168" s="190">
        <v>2</v>
      </c>
      <c r="B168" s="191">
        <v>8</v>
      </c>
      <c r="C168" s="193">
        <v>1</v>
      </c>
      <c r="D168" s="191">
        <v>2</v>
      </c>
      <c r="E168" s="192">
        <v>1</v>
      </c>
      <c r="F168" s="194">
        <v>1</v>
      </c>
      <c r="G168" s="180" t="s">
        <v>119</v>
      </c>
      <c r="H168" s="93">
        <v>135</v>
      </c>
      <c r="I168" s="229">
        <v>0</v>
      </c>
      <c r="J168" s="185">
        <v>0</v>
      </c>
      <c r="K168" s="185">
        <v>0</v>
      </c>
      <c r="L168" s="185">
        <v>0</v>
      </c>
    </row>
    <row r="169" spans="1:13" ht="93" hidden="1" customHeight="1">
      <c r="A169" s="212">
        <v>2</v>
      </c>
      <c r="B169" s="163">
        <v>9</v>
      </c>
      <c r="C169" s="165"/>
      <c r="D169" s="163"/>
      <c r="E169" s="164"/>
      <c r="F169" s="166"/>
      <c r="G169" s="165" t="s">
        <v>412</v>
      </c>
      <c r="H169" s="93">
        <v>136</v>
      </c>
      <c r="I169" s="168">
        <f>I170+I174</f>
        <v>0</v>
      </c>
      <c r="J169" s="208">
        <f>J170+J174</f>
        <v>0</v>
      </c>
      <c r="K169" s="168">
        <f>K170+K174</f>
        <v>0</v>
      </c>
      <c r="L169" s="167">
        <f>L170+L174</f>
        <v>0</v>
      </c>
      <c r="M169" s="84"/>
    </row>
    <row r="170" spans="1:13" s="193" customFormat="1" ht="39" hidden="1" customHeight="1">
      <c r="A170" s="182">
        <v>2</v>
      </c>
      <c r="B170" s="178">
        <v>9</v>
      </c>
      <c r="C170" s="180">
        <v>1</v>
      </c>
      <c r="D170" s="178"/>
      <c r="E170" s="179"/>
      <c r="F170" s="181"/>
      <c r="G170" s="180" t="s">
        <v>120</v>
      </c>
      <c r="H170" s="93">
        <v>137</v>
      </c>
      <c r="I170" s="168">
        <f t="shared" ref="I170:L172" si="16">I171</f>
        <v>0</v>
      </c>
      <c r="J170" s="208">
        <f t="shared" si="16"/>
        <v>0</v>
      </c>
      <c r="K170" s="168">
        <f t="shared" si="16"/>
        <v>0</v>
      </c>
      <c r="L170" s="167">
        <f t="shared" si="16"/>
        <v>0</v>
      </c>
    </row>
    <row r="171" spans="1:13" ht="42.75" hidden="1" customHeight="1">
      <c r="A171" s="198">
        <v>2</v>
      </c>
      <c r="B171" s="173">
        <v>9</v>
      </c>
      <c r="C171" s="172">
        <v>1</v>
      </c>
      <c r="D171" s="173">
        <v>1</v>
      </c>
      <c r="E171" s="171"/>
      <c r="F171" s="174"/>
      <c r="G171" s="180" t="s">
        <v>120</v>
      </c>
      <c r="H171" s="93">
        <v>138</v>
      </c>
      <c r="I171" s="189">
        <f t="shared" si="16"/>
        <v>0</v>
      </c>
      <c r="J171" s="210">
        <f t="shared" si="16"/>
        <v>0</v>
      </c>
      <c r="K171" s="189">
        <f t="shared" si="16"/>
        <v>0</v>
      </c>
      <c r="L171" s="188">
        <f t="shared" si="16"/>
        <v>0</v>
      </c>
      <c r="M171" s="84"/>
    </row>
    <row r="172" spans="1:13" ht="38.25" hidden="1" customHeight="1">
      <c r="A172" s="182">
        <v>2</v>
      </c>
      <c r="B172" s="178">
        <v>9</v>
      </c>
      <c r="C172" s="182">
        <v>1</v>
      </c>
      <c r="D172" s="178">
        <v>1</v>
      </c>
      <c r="E172" s="179">
        <v>1</v>
      </c>
      <c r="F172" s="181"/>
      <c r="G172" s="180" t="s">
        <v>120</v>
      </c>
      <c r="H172" s="93">
        <v>139</v>
      </c>
      <c r="I172" s="168">
        <f t="shared" si="16"/>
        <v>0</v>
      </c>
      <c r="J172" s="208">
        <f t="shared" si="16"/>
        <v>0</v>
      </c>
      <c r="K172" s="168">
        <f t="shared" si="16"/>
        <v>0</v>
      </c>
      <c r="L172" s="167">
        <f t="shared" si="16"/>
        <v>0</v>
      </c>
      <c r="M172" s="84"/>
    </row>
    <row r="173" spans="1:13" ht="38.25" hidden="1" customHeight="1">
      <c r="A173" s="198">
        <v>2</v>
      </c>
      <c r="B173" s="173">
        <v>9</v>
      </c>
      <c r="C173" s="173">
        <v>1</v>
      </c>
      <c r="D173" s="173">
        <v>1</v>
      </c>
      <c r="E173" s="171">
        <v>1</v>
      </c>
      <c r="F173" s="174">
        <v>1</v>
      </c>
      <c r="G173" s="180" t="s">
        <v>120</v>
      </c>
      <c r="H173" s="93">
        <v>140</v>
      </c>
      <c r="I173" s="224">
        <v>0</v>
      </c>
      <c r="J173" s="224">
        <v>0</v>
      </c>
      <c r="K173" s="224">
        <v>0</v>
      </c>
      <c r="L173" s="224">
        <v>0</v>
      </c>
      <c r="M173" s="84"/>
    </row>
    <row r="174" spans="1:13" ht="90.75" hidden="1" customHeight="1">
      <c r="A174" s="182">
        <v>2</v>
      </c>
      <c r="B174" s="178">
        <v>9</v>
      </c>
      <c r="C174" s="178">
        <v>2</v>
      </c>
      <c r="D174" s="178"/>
      <c r="E174" s="179"/>
      <c r="F174" s="181"/>
      <c r="G174" s="180" t="s">
        <v>412</v>
      </c>
      <c r="H174" s="93">
        <v>141</v>
      </c>
      <c r="I174" s="168">
        <f>SUM(I175+I180)</f>
        <v>0</v>
      </c>
      <c r="J174" s="168">
        <f>SUM(J175+J180)</f>
        <v>0</v>
      </c>
      <c r="K174" s="168">
        <f>SUM(K175+K180)</f>
        <v>0</v>
      </c>
      <c r="L174" s="168">
        <f>SUM(L175+L180)</f>
        <v>0</v>
      </c>
      <c r="M174" s="84"/>
    </row>
    <row r="175" spans="1:13" ht="91.5" hidden="1" customHeight="1">
      <c r="A175" s="182">
        <v>2</v>
      </c>
      <c r="B175" s="178">
        <v>9</v>
      </c>
      <c r="C175" s="178">
        <v>2</v>
      </c>
      <c r="D175" s="173">
        <v>1</v>
      </c>
      <c r="E175" s="171"/>
      <c r="F175" s="174"/>
      <c r="G175" s="180" t="s">
        <v>413</v>
      </c>
      <c r="H175" s="93">
        <v>142</v>
      </c>
      <c r="I175" s="189">
        <f>I176</f>
        <v>0</v>
      </c>
      <c r="J175" s="210">
        <f>J176</f>
        <v>0</v>
      </c>
      <c r="K175" s="189">
        <f>K176</f>
        <v>0</v>
      </c>
      <c r="L175" s="188">
        <f>L176</f>
        <v>0</v>
      </c>
      <c r="M175" s="84"/>
    </row>
    <row r="176" spans="1:13" ht="93" hidden="1" customHeight="1">
      <c r="A176" s="198">
        <v>2</v>
      </c>
      <c r="B176" s="173">
        <v>9</v>
      </c>
      <c r="C176" s="173">
        <v>2</v>
      </c>
      <c r="D176" s="178">
        <v>1</v>
      </c>
      <c r="E176" s="179">
        <v>1</v>
      </c>
      <c r="F176" s="181"/>
      <c r="G176" s="180" t="s">
        <v>413</v>
      </c>
      <c r="H176" s="93">
        <v>143</v>
      </c>
      <c r="I176" s="168">
        <f>SUM(I177:I179)</f>
        <v>0</v>
      </c>
      <c r="J176" s="208">
        <f>SUM(J177:J179)</f>
        <v>0</v>
      </c>
      <c r="K176" s="168">
        <f>SUM(K177:K179)</f>
        <v>0</v>
      </c>
      <c r="L176" s="167">
        <f>SUM(L177:L179)</f>
        <v>0</v>
      </c>
      <c r="M176" s="84"/>
    </row>
    <row r="177" spans="1:13" ht="105" hidden="1" customHeight="1">
      <c r="A177" s="190">
        <v>2</v>
      </c>
      <c r="B177" s="199">
        <v>9</v>
      </c>
      <c r="C177" s="199">
        <v>2</v>
      </c>
      <c r="D177" s="199">
        <v>1</v>
      </c>
      <c r="E177" s="200">
        <v>1</v>
      </c>
      <c r="F177" s="201">
        <v>1</v>
      </c>
      <c r="G177" s="180" t="s">
        <v>414</v>
      </c>
      <c r="H177" s="93">
        <v>144</v>
      </c>
      <c r="I177" s="227">
        <v>0</v>
      </c>
      <c r="J177" s="183">
        <v>0</v>
      </c>
      <c r="K177" s="183">
        <v>0</v>
      </c>
      <c r="L177" s="183">
        <v>0</v>
      </c>
      <c r="M177" s="84"/>
    </row>
    <row r="178" spans="1:13" ht="107.25" hidden="1" customHeight="1">
      <c r="A178" s="182">
        <v>2</v>
      </c>
      <c r="B178" s="178">
        <v>9</v>
      </c>
      <c r="C178" s="178">
        <v>2</v>
      </c>
      <c r="D178" s="178">
        <v>1</v>
      </c>
      <c r="E178" s="179">
        <v>1</v>
      </c>
      <c r="F178" s="181">
        <v>2</v>
      </c>
      <c r="G178" s="180" t="s">
        <v>415</v>
      </c>
      <c r="H178" s="93">
        <v>145</v>
      </c>
      <c r="I178" s="184">
        <v>0</v>
      </c>
      <c r="J178" s="230">
        <v>0</v>
      </c>
      <c r="K178" s="230">
        <v>0</v>
      </c>
      <c r="L178" s="230">
        <v>0</v>
      </c>
      <c r="M178" s="84"/>
    </row>
    <row r="179" spans="1:13" ht="104.25" hidden="1" customHeight="1">
      <c r="A179" s="182">
        <v>2</v>
      </c>
      <c r="B179" s="178">
        <v>9</v>
      </c>
      <c r="C179" s="178">
        <v>2</v>
      </c>
      <c r="D179" s="178">
        <v>1</v>
      </c>
      <c r="E179" s="179">
        <v>1</v>
      </c>
      <c r="F179" s="181">
        <v>3</v>
      </c>
      <c r="G179" s="180" t="s">
        <v>416</v>
      </c>
      <c r="H179" s="93">
        <v>146</v>
      </c>
      <c r="I179" s="184">
        <v>0</v>
      </c>
      <c r="J179" s="184">
        <v>0</v>
      </c>
      <c r="K179" s="184">
        <v>0</v>
      </c>
      <c r="L179" s="184">
        <v>0</v>
      </c>
      <c r="M179" s="84"/>
    </row>
    <row r="180" spans="1:13" ht="92.25" hidden="1" customHeight="1">
      <c r="A180" s="231">
        <v>2</v>
      </c>
      <c r="B180" s="231">
        <v>9</v>
      </c>
      <c r="C180" s="231">
        <v>2</v>
      </c>
      <c r="D180" s="231">
        <v>2</v>
      </c>
      <c r="E180" s="231"/>
      <c r="F180" s="231"/>
      <c r="G180" s="180" t="s">
        <v>417</v>
      </c>
      <c r="H180" s="93">
        <v>147</v>
      </c>
      <c r="I180" s="168">
        <f>I181</f>
        <v>0</v>
      </c>
      <c r="J180" s="208">
        <f>J181</f>
        <v>0</v>
      </c>
      <c r="K180" s="168">
        <f>K181</f>
        <v>0</v>
      </c>
      <c r="L180" s="167">
        <f>L181</f>
        <v>0</v>
      </c>
      <c r="M180" s="84"/>
    </row>
    <row r="181" spans="1:13" ht="91.5" hidden="1" customHeight="1">
      <c r="A181" s="182">
        <v>2</v>
      </c>
      <c r="B181" s="178">
        <v>9</v>
      </c>
      <c r="C181" s="178">
        <v>2</v>
      </c>
      <c r="D181" s="178">
        <v>2</v>
      </c>
      <c r="E181" s="179">
        <v>1</v>
      </c>
      <c r="F181" s="181"/>
      <c r="G181" s="180" t="s">
        <v>417</v>
      </c>
      <c r="H181" s="93">
        <v>148</v>
      </c>
      <c r="I181" s="189">
        <f>SUM(I182:I184)</f>
        <v>0</v>
      </c>
      <c r="J181" s="189">
        <f>SUM(J182:J184)</f>
        <v>0</v>
      </c>
      <c r="K181" s="189">
        <f>SUM(K182:K184)</f>
        <v>0</v>
      </c>
      <c r="L181" s="189">
        <f>SUM(L182:L184)</f>
        <v>0</v>
      </c>
      <c r="M181" s="84"/>
    </row>
    <row r="182" spans="1:13" ht="105" hidden="1" customHeight="1">
      <c r="A182" s="182">
        <v>2</v>
      </c>
      <c r="B182" s="178">
        <v>9</v>
      </c>
      <c r="C182" s="178">
        <v>2</v>
      </c>
      <c r="D182" s="178">
        <v>2</v>
      </c>
      <c r="E182" s="178">
        <v>1</v>
      </c>
      <c r="F182" s="181">
        <v>1</v>
      </c>
      <c r="G182" s="180" t="s">
        <v>418</v>
      </c>
      <c r="H182" s="93">
        <v>149</v>
      </c>
      <c r="I182" s="184">
        <v>0</v>
      </c>
      <c r="J182" s="183">
        <v>0</v>
      </c>
      <c r="K182" s="183">
        <v>0</v>
      </c>
      <c r="L182" s="183">
        <v>0</v>
      </c>
      <c r="M182" s="84"/>
    </row>
    <row r="183" spans="1:13" ht="105" hidden="1" customHeight="1">
      <c r="A183" s="191">
        <v>2</v>
      </c>
      <c r="B183" s="193">
        <v>9</v>
      </c>
      <c r="C183" s="191">
        <v>2</v>
      </c>
      <c r="D183" s="192">
        <v>2</v>
      </c>
      <c r="E183" s="192">
        <v>1</v>
      </c>
      <c r="F183" s="194">
        <v>2</v>
      </c>
      <c r="G183" s="180" t="s">
        <v>419</v>
      </c>
      <c r="H183" s="93">
        <v>150</v>
      </c>
      <c r="I183" s="183">
        <v>0</v>
      </c>
      <c r="J183" s="185">
        <v>0</v>
      </c>
      <c r="K183" s="185">
        <v>0</v>
      </c>
      <c r="L183" s="185">
        <v>0</v>
      </c>
      <c r="M183" s="84"/>
    </row>
    <row r="184" spans="1:13" ht="104.25" hidden="1" customHeight="1">
      <c r="A184" s="178">
        <v>2</v>
      </c>
      <c r="B184" s="202">
        <v>9</v>
      </c>
      <c r="C184" s="199">
        <v>2</v>
      </c>
      <c r="D184" s="200">
        <v>2</v>
      </c>
      <c r="E184" s="200">
        <v>1</v>
      </c>
      <c r="F184" s="201">
        <v>3</v>
      </c>
      <c r="G184" s="180" t="s">
        <v>420</v>
      </c>
      <c r="H184" s="93">
        <v>151</v>
      </c>
      <c r="I184" s="230">
        <v>0</v>
      </c>
      <c r="J184" s="230">
        <v>0</v>
      </c>
      <c r="K184" s="230">
        <v>0</v>
      </c>
      <c r="L184" s="230">
        <v>0</v>
      </c>
      <c r="M184" s="84"/>
    </row>
    <row r="185" spans="1:13" ht="76.5" customHeight="1">
      <c r="A185" s="163">
        <v>3</v>
      </c>
      <c r="B185" s="165"/>
      <c r="C185" s="163"/>
      <c r="D185" s="164"/>
      <c r="E185" s="164"/>
      <c r="F185" s="166"/>
      <c r="G185" s="217" t="s">
        <v>121</v>
      </c>
      <c r="H185" s="93">
        <v>152</v>
      </c>
      <c r="I185" s="167">
        <f>SUM(I186+I239+I304)</f>
        <v>30000</v>
      </c>
      <c r="J185" s="208">
        <f>SUM(J186+J239+J304)</f>
        <v>30000</v>
      </c>
      <c r="K185" s="168">
        <f>SUM(K186+K239+K304)</f>
        <v>30000</v>
      </c>
      <c r="L185" s="167">
        <f>SUM(L186+L239+L304)</f>
        <v>30000</v>
      </c>
      <c r="M185" s="84"/>
    </row>
    <row r="186" spans="1:13" ht="34.5" customHeight="1">
      <c r="A186" s="212">
        <v>3</v>
      </c>
      <c r="B186" s="163">
        <v>1</v>
      </c>
      <c r="C186" s="187"/>
      <c r="D186" s="170"/>
      <c r="E186" s="170"/>
      <c r="F186" s="226"/>
      <c r="G186" s="207" t="s">
        <v>122</v>
      </c>
      <c r="H186" s="93">
        <v>153</v>
      </c>
      <c r="I186" s="167">
        <f>SUM(I187+I210+I217+I229+I233)</f>
        <v>30000</v>
      </c>
      <c r="J186" s="188">
        <f>SUM(J187+J210+J217+J229+J233)</f>
        <v>30000</v>
      </c>
      <c r="K186" s="188">
        <f>SUM(K187+K210+K217+K229+K233)</f>
        <v>30000</v>
      </c>
      <c r="L186" s="188">
        <f>SUM(L187+L210+L217+L229+L233)</f>
        <v>30000</v>
      </c>
      <c r="M186" s="84"/>
    </row>
    <row r="187" spans="1:13" ht="30.75" customHeight="1">
      <c r="A187" s="173">
        <v>3</v>
      </c>
      <c r="B187" s="172">
        <v>1</v>
      </c>
      <c r="C187" s="173">
        <v>1</v>
      </c>
      <c r="D187" s="171"/>
      <c r="E187" s="171"/>
      <c r="F187" s="232"/>
      <c r="G187" s="182" t="s">
        <v>123</v>
      </c>
      <c r="H187" s="93">
        <v>154</v>
      </c>
      <c r="I187" s="188">
        <f>SUM(I188+I191+I196+I202+I207)</f>
        <v>30000</v>
      </c>
      <c r="J187" s="208">
        <f>SUM(J188+J191+J196+J202+J207)</f>
        <v>30000</v>
      </c>
      <c r="K187" s="168">
        <f>SUM(K188+K191+K196+K202+K207)</f>
        <v>30000</v>
      </c>
      <c r="L187" s="167">
        <f>SUM(L188+L191+L196+L202+L207)</f>
        <v>30000</v>
      </c>
      <c r="M187" s="84"/>
    </row>
    <row r="188" spans="1:13" ht="33" hidden="1" customHeight="1">
      <c r="A188" s="178">
        <v>3</v>
      </c>
      <c r="B188" s="180">
        <v>1</v>
      </c>
      <c r="C188" s="178">
        <v>1</v>
      </c>
      <c r="D188" s="179">
        <v>1</v>
      </c>
      <c r="E188" s="179"/>
      <c r="F188" s="233"/>
      <c r="G188" s="182" t="s">
        <v>124</v>
      </c>
      <c r="H188" s="93">
        <v>155</v>
      </c>
      <c r="I188" s="167">
        <f t="shared" ref="I188:L189" si="17">I189</f>
        <v>0</v>
      </c>
      <c r="J188" s="210">
        <f t="shared" si="17"/>
        <v>0</v>
      </c>
      <c r="K188" s="189">
        <f t="shared" si="17"/>
        <v>0</v>
      </c>
      <c r="L188" s="188">
        <f t="shared" si="17"/>
        <v>0</v>
      </c>
      <c r="M188" s="84"/>
    </row>
    <row r="189" spans="1:13" ht="24" hidden="1" customHeight="1">
      <c r="A189" s="178">
        <v>3</v>
      </c>
      <c r="B189" s="180">
        <v>1</v>
      </c>
      <c r="C189" s="178">
        <v>1</v>
      </c>
      <c r="D189" s="179">
        <v>1</v>
      </c>
      <c r="E189" s="179">
        <v>1</v>
      </c>
      <c r="F189" s="213"/>
      <c r="G189" s="182" t="s">
        <v>124</v>
      </c>
      <c r="H189" s="93">
        <v>156</v>
      </c>
      <c r="I189" s="188">
        <f t="shared" si="17"/>
        <v>0</v>
      </c>
      <c r="J189" s="167">
        <f t="shared" si="17"/>
        <v>0</v>
      </c>
      <c r="K189" s="167">
        <f t="shared" si="17"/>
        <v>0</v>
      </c>
      <c r="L189" s="167">
        <f t="shared" si="17"/>
        <v>0</v>
      </c>
      <c r="M189" s="84"/>
    </row>
    <row r="190" spans="1:13" ht="31.5" hidden="1" customHeight="1">
      <c r="A190" s="178">
        <v>3</v>
      </c>
      <c r="B190" s="180">
        <v>1</v>
      </c>
      <c r="C190" s="178">
        <v>1</v>
      </c>
      <c r="D190" s="179">
        <v>1</v>
      </c>
      <c r="E190" s="179">
        <v>1</v>
      </c>
      <c r="F190" s="213">
        <v>1</v>
      </c>
      <c r="G190" s="182" t="s">
        <v>124</v>
      </c>
      <c r="H190" s="93">
        <v>157</v>
      </c>
      <c r="I190" s="185">
        <v>0</v>
      </c>
      <c r="J190" s="185">
        <v>0</v>
      </c>
      <c r="K190" s="185">
        <v>0</v>
      </c>
      <c r="L190" s="185">
        <v>0</v>
      </c>
      <c r="M190" s="84"/>
    </row>
    <row r="191" spans="1:13" ht="27.75" hidden="1" customHeight="1">
      <c r="A191" s="173">
        <v>3</v>
      </c>
      <c r="B191" s="171">
        <v>1</v>
      </c>
      <c r="C191" s="171">
        <v>1</v>
      </c>
      <c r="D191" s="171">
        <v>2</v>
      </c>
      <c r="E191" s="171"/>
      <c r="F191" s="174"/>
      <c r="G191" s="172" t="s">
        <v>125</v>
      </c>
      <c r="H191" s="93">
        <v>158</v>
      </c>
      <c r="I191" s="188">
        <f>I192</f>
        <v>0</v>
      </c>
      <c r="J191" s="210">
        <f>J192</f>
        <v>0</v>
      </c>
      <c r="K191" s="189">
        <f>K192</f>
        <v>0</v>
      </c>
      <c r="L191" s="188">
        <f>L192</f>
        <v>0</v>
      </c>
      <c r="M191" s="84"/>
    </row>
    <row r="192" spans="1:13" ht="27.75" hidden="1" customHeight="1">
      <c r="A192" s="178">
        <v>3</v>
      </c>
      <c r="B192" s="179">
        <v>1</v>
      </c>
      <c r="C192" s="179">
        <v>1</v>
      </c>
      <c r="D192" s="179">
        <v>2</v>
      </c>
      <c r="E192" s="179">
        <v>1</v>
      </c>
      <c r="F192" s="181"/>
      <c r="G192" s="172" t="s">
        <v>125</v>
      </c>
      <c r="H192" s="93">
        <v>159</v>
      </c>
      <c r="I192" s="167">
        <f>SUM(I193:I195)</f>
        <v>0</v>
      </c>
      <c r="J192" s="208">
        <f>SUM(J193:J195)</f>
        <v>0</v>
      </c>
      <c r="K192" s="168">
        <f>SUM(K193:K195)</f>
        <v>0</v>
      </c>
      <c r="L192" s="167">
        <f>SUM(L193:L195)</f>
        <v>0</v>
      </c>
      <c r="M192" s="84"/>
    </row>
    <row r="193" spans="1:13" ht="27" hidden="1" customHeight="1">
      <c r="A193" s="173">
        <v>3</v>
      </c>
      <c r="B193" s="171">
        <v>1</v>
      </c>
      <c r="C193" s="171">
        <v>1</v>
      </c>
      <c r="D193" s="171">
        <v>2</v>
      </c>
      <c r="E193" s="171">
        <v>1</v>
      </c>
      <c r="F193" s="174">
        <v>1</v>
      </c>
      <c r="G193" s="172" t="s">
        <v>126</v>
      </c>
      <c r="H193" s="93">
        <v>160</v>
      </c>
      <c r="I193" s="183">
        <v>0</v>
      </c>
      <c r="J193" s="183">
        <v>0</v>
      </c>
      <c r="K193" s="183">
        <v>0</v>
      </c>
      <c r="L193" s="230">
        <v>0</v>
      </c>
      <c r="M193" s="84"/>
    </row>
    <row r="194" spans="1:13" ht="27" hidden="1" customHeight="1">
      <c r="A194" s="178">
        <v>3</v>
      </c>
      <c r="B194" s="179">
        <v>1</v>
      </c>
      <c r="C194" s="179">
        <v>1</v>
      </c>
      <c r="D194" s="179">
        <v>2</v>
      </c>
      <c r="E194" s="179">
        <v>1</v>
      </c>
      <c r="F194" s="181">
        <v>2</v>
      </c>
      <c r="G194" s="180" t="s">
        <v>127</v>
      </c>
      <c r="H194" s="93">
        <v>161</v>
      </c>
      <c r="I194" s="185">
        <v>0</v>
      </c>
      <c r="J194" s="185">
        <v>0</v>
      </c>
      <c r="K194" s="185">
        <v>0</v>
      </c>
      <c r="L194" s="185">
        <v>0</v>
      </c>
      <c r="M194" s="84"/>
    </row>
    <row r="195" spans="1:13" ht="26.25" hidden="1" customHeight="1">
      <c r="A195" s="173">
        <v>3</v>
      </c>
      <c r="B195" s="171">
        <v>1</v>
      </c>
      <c r="C195" s="171">
        <v>1</v>
      </c>
      <c r="D195" s="171">
        <v>2</v>
      </c>
      <c r="E195" s="171">
        <v>1</v>
      </c>
      <c r="F195" s="174">
        <v>3</v>
      </c>
      <c r="G195" s="172" t="s">
        <v>128</v>
      </c>
      <c r="H195" s="93">
        <v>162</v>
      </c>
      <c r="I195" s="183">
        <v>0</v>
      </c>
      <c r="J195" s="183">
        <v>0</v>
      </c>
      <c r="K195" s="183">
        <v>0</v>
      </c>
      <c r="L195" s="230">
        <v>0</v>
      </c>
      <c r="M195" s="84"/>
    </row>
    <row r="196" spans="1:13" ht="27.75" hidden="1" customHeight="1">
      <c r="A196" s="178">
        <v>3</v>
      </c>
      <c r="B196" s="179">
        <v>1</v>
      </c>
      <c r="C196" s="179">
        <v>1</v>
      </c>
      <c r="D196" s="179">
        <v>3</v>
      </c>
      <c r="E196" s="179"/>
      <c r="F196" s="181"/>
      <c r="G196" s="180" t="s">
        <v>129</v>
      </c>
      <c r="H196" s="93">
        <v>163</v>
      </c>
      <c r="I196" s="167">
        <f>I197</f>
        <v>0</v>
      </c>
      <c r="J196" s="208">
        <f>J197</f>
        <v>0</v>
      </c>
      <c r="K196" s="168">
        <f>K197</f>
        <v>0</v>
      </c>
      <c r="L196" s="167">
        <f>L197</f>
        <v>0</v>
      </c>
      <c r="M196" s="84"/>
    </row>
    <row r="197" spans="1:13" ht="23.25" hidden="1" customHeight="1">
      <c r="A197" s="178">
        <v>3</v>
      </c>
      <c r="B197" s="179">
        <v>1</v>
      </c>
      <c r="C197" s="179">
        <v>1</v>
      </c>
      <c r="D197" s="179">
        <v>3</v>
      </c>
      <c r="E197" s="179">
        <v>1</v>
      </c>
      <c r="F197" s="181"/>
      <c r="G197" s="180" t="s">
        <v>129</v>
      </c>
      <c r="H197" s="93">
        <v>164</v>
      </c>
      <c r="I197" s="167">
        <f>SUM(I198:I201)</f>
        <v>0</v>
      </c>
      <c r="J197" s="167">
        <f>SUM(J198:J201)</f>
        <v>0</v>
      </c>
      <c r="K197" s="167">
        <f>SUM(K198:K201)</f>
        <v>0</v>
      </c>
      <c r="L197" s="167">
        <f>SUM(L198:L201)</f>
        <v>0</v>
      </c>
      <c r="M197" s="84"/>
    </row>
    <row r="198" spans="1:13" ht="23.25" hidden="1" customHeight="1">
      <c r="A198" s="178">
        <v>3</v>
      </c>
      <c r="B198" s="179">
        <v>1</v>
      </c>
      <c r="C198" s="179">
        <v>1</v>
      </c>
      <c r="D198" s="179">
        <v>3</v>
      </c>
      <c r="E198" s="179">
        <v>1</v>
      </c>
      <c r="F198" s="181">
        <v>1</v>
      </c>
      <c r="G198" s="180" t="s">
        <v>130</v>
      </c>
      <c r="H198" s="93">
        <v>165</v>
      </c>
      <c r="I198" s="185">
        <v>0</v>
      </c>
      <c r="J198" s="185">
        <v>0</v>
      </c>
      <c r="K198" s="185">
        <v>0</v>
      </c>
      <c r="L198" s="230">
        <v>0</v>
      </c>
      <c r="M198" s="84"/>
    </row>
    <row r="199" spans="1:13" ht="29.25" hidden="1" customHeight="1">
      <c r="A199" s="178">
        <v>3</v>
      </c>
      <c r="B199" s="179">
        <v>1</v>
      </c>
      <c r="C199" s="179">
        <v>1</v>
      </c>
      <c r="D199" s="179">
        <v>3</v>
      </c>
      <c r="E199" s="179">
        <v>1</v>
      </c>
      <c r="F199" s="181">
        <v>2</v>
      </c>
      <c r="G199" s="180" t="s">
        <v>131</v>
      </c>
      <c r="H199" s="93">
        <v>166</v>
      </c>
      <c r="I199" s="183">
        <v>0</v>
      </c>
      <c r="J199" s="185">
        <v>0</v>
      </c>
      <c r="K199" s="185">
        <v>0</v>
      </c>
      <c r="L199" s="185">
        <v>0</v>
      </c>
      <c r="M199" s="84"/>
    </row>
    <row r="200" spans="1:13" ht="27" hidden="1" customHeight="1">
      <c r="A200" s="178">
        <v>3</v>
      </c>
      <c r="B200" s="179">
        <v>1</v>
      </c>
      <c r="C200" s="179">
        <v>1</v>
      </c>
      <c r="D200" s="179">
        <v>3</v>
      </c>
      <c r="E200" s="179">
        <v>1</v>
      </c>
      <c r="F200" s="181">
        <v>3</v>
      </c>
      <c r="G200" s="182" t="s">
        <v>132</v>
      </c>
      <c r="H200" s="93">
        <v>167</v>
      </c>
      <c r="I200" s="183">
        <v>0</v>
      </c>
      <c r="J200" s="203">
        <v>0</v>
      </c>
      <c r="K200" s="203">
        <v>0</v>
      </c>
      <c r="L200" s="203">
        <v>0</v>
      </c>
      <c r="M200" s="84"/>
    </row>
    <row r="201" spans="1:13" ht="25.5" hidden="1" customHeight="1">
      <c r="A201" s="191">
        <v>3</v>
      </c>
      <c r="B201" s="192">
        <v>1</v>
      </c>
      <c r="C201" s="192">
        <v>1</v>
      </c>
      <c r="D201" s="192">
        <v>3</v>
      </c>
      <c r="E201" s="192">
        <v>1</v>
      </c>
      <c r="F201" s="194">
        <v>4</v>
      </c>
      <c r="G201" s="100" t="s">
        <v>133</v>
      </c>
      <c r="H201" s="93">
        <v>168</v>
      </c>
      <c r="I201" s="234">
        <v>0</v>
      </c>
      <c r="J201" s="235">
        <v>0</v>
      </c>
      <c r="K201" s="185">
        <v>0</v>
      </c>
      <c r="L201" s="185">
        <v>0</v>
      </c>
      <c r="M201" s="84"/>
    </row>
    <row r="202" spans="1:13" ht="27" hidden="1" customHeight="1">
      <c r="A202" s="191">
        <v>3</v>
      </c>
      <c r="B202" s="192">
        <v>1</v>
      </c>
      <c r="C202" s="192">
        <v>1</v>
      </c>
      <c r="D202" s="192">
        <v>4</v>
      </c>
      <c r="E202" s="192"/>
      <c r="F202" s="194"/>
      <c r="G202" s="193" t="s">
        <v>134</v>
      </c>
      <c r="H202" s="93">
        <v>169</v>
      </c>
      <c r="I202" s="167">
        <f>I203</f>
        <v>0</v>
      </c>
      <c r="J202" s="211">
        <f>J203</f>
        <v>0</v>
      </c>
      <c r="K202" s="176">
        <f>K203</f>
        <v>0</v>
      </c>
      <c r="L202" s="177">
        <f>L203</f>
        <v>0</v>
      </c>
      <c r="M202" s="84"/>
    </row>
    <row r="203" spans="1:13" ht="27.75" hidden="1" customHeight="1">
      <c r="A203" s="178">
        <v>3</v>
      </c>
      <c r="B203" s="179">
        <v>1</v>
      </c>
      <c r="C203" s="179">
        <v>1</v>
      </c>
      <c r="D203" s="179">
        <v>4</v>
      </c>
      <c r="E203" s="179">
        <v>1</v>
      </c>
      <c r="F203" s="181"/>
      <c r="G203" s="193" t="s">
        <v>134</v>
      </c>
      <c r="H203" s="93">
        <v>170</v>
      </c>
      <c r="I203" s="188">
        <f>SUM(I204:I206)</f>
        <v>0</v>
      </c>
      <c r="J203" s="208">
        <f>SUM(J204:J206)</f>
        <v>0</v>
      </c>
      <c r="K203" s="168">
        <f>SUM(K204:K206)</f>
        <v>0</v>
      </c>
      <c r="L203" s="167">
        <f>SUM(L204:L206)</f>
        <v>0</v>
      </c>
      <c r="M203" s="84"/>
    </row>
    <row r="204" spans="1:13" ht="24.75" hidden="1" customHeight="1">
      <c r="A204" s="178">
        <v>3</v>
      </c>
      <c r="B204" s="179">
        <v>1</v>
      </c>
      <c r="C204" s="179">
        <v>1</v>
      </c>
      <c r="D204" s="179">
        <v>4</v>
      </c>
      <c r="E204" s="179">
        <v>1</v>
      </c>
      <c r="F204" s="181">
        <v>1</v>
      </c>
      <c r="G204" s="180" t="s">
        <v>135</v>
      </c>
      <c r="H204" s="93">
        <v>171</v>
      </c>
      <c r="I204" s="185">
        <v>0</v>
      </c>
      <c r="J204" s="185">
        <v>0</v>
      </c>
      <c r="K204" s="185">
        <v>0</v>
      </c>
      <c r="L204" s="230">
        <v>0</v>
      </c>
      <c r="M204" s="84"/>
    </row>
    <row r="205" spans="1:13" ht="25.5" hidden="1" customHeight="1">
      <c r="A205" s="173">
        <v>3</v>
      </c>
      <c r="B205" s="171">
        <v>1</v>
      </c>
      <c r="C205" s="171">
        <v>1</v>
      </c>
      <c r="D205" s="171">
        <v>4</v>
      </c>
      <c r="E205" s="171">
        <v>1</v>
      </c>
      <c r="F205" s="174">
        <v>2</v>
      </c>
      <c r="G205" s="172" t="s">
        <v>136</v>
      </c>
      <c r="H205" s="93">
        <v>172</v>
      </c>
      <c r="I205" s="183">
        <v>0</v>
      </c>
      <c r="J205" s="183">
        <v>0</v>
      </c>
      <c r="K205" s="184">
        <v>0</v>
      </c>
      <c r="L205" s="185">
        <v>0</v>
      </c>
      <c r="M205" s="84"/>
    </row>
    <row r="206" spans="1:13" ht="31.5" hidden="1" customHeight="1">
      <c r="A206" s="178">
        <v>3</v>
      </c>
      <c r="B206" s="179">
        <v>1</v>
      </c>
      <c r="C206" s="179">
        <v>1</v>
      </c>
      <c r="D206" s="179">
        <v>4</v>
      </c>
      <c r="E206" s="179">
        <v>1</v>
      </c>
      <c r="F206" s="181">
        <v>3</v>
      </c>
      <c r="G206" s="180" t="s">
        <v>137</v>
      </c>
      <c r="H206" s="93">
        <v>173</v>
      </c>
      <c r="I206" s="183">
        <v>0</v>
      </c>
      <c r="J206" s="183">
        <v>0</v>
      </c>
      <c r="K206" s="183">
        <v>0</v>
      </c>
      <c r="L206" s="185">
        <v>0</v>
      </c>
      <c r="M206" s="84"/>
    </row>
    <row r="207" spans="1:13" ht="25.5" customHeight="1">
      <c r="A207" s="178">
        <v>3</v>
      </c>
      <c r="B207" s="179">
        <v>1</v>
      </c>
      <c r="C207" s="179">
        <v>1</v>
      </c>
      <c r="D207" s="179">
        <v>5</v>
      </c>
      <c r="E207" s="179"/>
      <c r="F207" s="181"/>
      <c r="G207" s="180" t="s">
        <v>138</v>
      </c>
      <c r="H207" s="93">
        <v>174</v>
      </c>
      <c r="I207" s="167">
        <f t="shared" ref="I207:L208" si="18">I208</f>
        <v>30000</v>
      </c>
      <c r="J207" s="208">
        <f t="shared" si="18"/>
        <v>30000</v>
      </c>
      <c r="K207" s="168">
        <f t="shared" si="18"/>
        <v>30000</v>
      </c>
      <c r="L207" s="167">
        <f t="shared" si="18"/>
        <v>30000</v>
      </c>
      <c r="M207" s="84"/>
    </row>
    <row r="208" spans="1:13" ht="26.25" customHeight="1">
      <c r="A208" s="191">
        <v>3</v>
      </c>
      <c r="B208" s="192">
        <v>1</v>
      </c>
      <c r="C208" s="192">
        <v>1</v>
      </c>
      <c r="D208" s="192">
        <v>5</v>
      </c>
      <c r="E208" s="192">
        <v>1</v>
      </c>
      <c r="F208" s="194"/>
      <c r="G208" s="180" t="s">
        <v>138</v>
      </c>
      <c r="H208" s="93">
        <v>175</v>
      </c>
      <c r="I208" s="168">
        <f t="shared" si="18"/>
        <v>30000</v>
      </c>
      <c r="J208" s="168">
        <f t="shared" si="18"/>
        <v>30000</v>
      </c>
      <c r="K208" s="168">
        <f t="shared" si="18"/>
        <v>30000</v>
      </c>
      <c r="L208" s="168">
        <f t="shared" si="18"/>
        <v>30000</v>
      </c>
      <c r="M208" s="84"/>
    </row>
    <row r="209" spans="1:16" ht="27" customHeight="1">
      <c r="A209" s="178">
        <v>3</v>
      </c>
      <c r="B209" s="179">
        <v>1</v>
      </c>
      <c r="C209" s="179">
        <v>1</v>
      </c>
      <c r="D209" s="179">
        <v>5</v>
      </c>
      <c r="E209" s="179">
        <v>1</v>
      </c>
      <c r="F209" s="181">
        <v>1</v>
      </c>
      <c r="G209" s="180" t="s">
        <v>138</v>
      </c>
      <c r="H209" s="93">
        <v>176</v>
      </c>
      <c r="I209" s="183">
        <v>30000</v>
      </c>
      <c r="J209" s="185">
        <v>30000</v>
      </c>
      <c r="K209" s="185">
        <v>30000</v>
      </c>
      <c r="L209" s="185">
        <v>30000</v>
      </c>
      <c r="M209" s="84"/>
    </row>
    <row r="210" spans="1:16" ht="26.25" hidden="1" customHeight="1">
      <c r="A210" s="191">
        <v>3</v>
      </c>
      <c r="B210" s="192">
        <v>1</v>
      </c>
      <c r="C210" s="192">
        <v>2</v>
      </c>
      <c r="D210" s="192"/>
      <c r="E210" s="192"/>
      <c r="F210" s="194"/>
      <c r="G210" s="193" t="s">
        <v>139</v>
      </c>
      <c r="H210" s="93">
        <v>177</v>
      </c>
      <c r="I210" s="167">
        <f t="shared" ref="I210:L211" si="19">I211</f>
        <v>0</v>
      </c>
      <c r="J210" s="211">
        <f t="shared" si="19"/>
        <v>0</v>
      </c>
      <c r="K210" s="176">
        <f t="shared" si="19"/>
        <v>0</v>
      </c>
      <c r="L210" s="177">
        <f t="shared" si="19"/>
        <v>0</v>
      </c>
      <c r="M210" s="84"/>
    </row>
    <row r="211" spans="1:16" ht="25.5" hidden="1" customHeight="1">
      <c r="A211" s="178">
        <v>3</v>
      </c>
      <c r="B211" s="179">
        <v>1</v>
      </c>
      <c r="C211" s="179">
        <v>2</v>
      </c>
      <c r="D211" s="179">
        <v>1</v>
      </c>
      <c r="E211" s="179"/>
      <c r="F211" s="181"/>
      <c r="G211" s="193" t="s">
        <v>139</v>
      </c>
      <c r="H211" s="93">
        <v>178</v>
      </c>
      <c r="I211" s="188">
        <f t="shared" si="19"/>
        <v>0</v>
      </c>
      <c r="J211" s="208">
        <f t="shared" si="19"/>
        <v>0</v>
      </c>
      <c r="K211" s="168">
        <f t="shared" si="19"/>
        <v>0</v>
      </c>
      <c r="L211" s="167">
        <f t="shared" si="19"/>
        <v>0</v>
      </c>
      <c r="M211" s="84"/>
    </row>
    <row r="212" spans="1:16" ht="26.25" hidden="1" customHeight="1">
      <c r="A212" s="173">
        <v>3</v>
      </c>
      <c r="B212" s="171">
        <v>1</v>
      </c>
      <c r="C212" s="171">
        <v>2</v>
      </c>
      <c r="D212" s="171">
        <v>1</v>
      </c>
      <c r="E212" s="171">
        <v>1</v>
      </c>
      <c r="F212" s="174"/>
      <c r="G212" s="193" t="s">
        <v>139</v>
      </c>
      <c r="H212" s="93">
        <v>179</v>
      </c>
      <c r="I212" s="167">
        <f>SUM(I213:I216)</f>
        <v>0</v>
      </c>
      <c r="J212" s="210">
        <f>SUM(J213:J216)</f>
        <v>0</v>
      </c>
      <c r="K212" s="189">
        <f>SUM(K213:K216)</f>
        <v>0</v>
      </c>
      <c r="L212" s="188">
        <f>SUM(L213:L216)</f>
        <v>0</v>
      </c>
      <c r="M212" s="84"/>
    </row>
    <row r="213" spans="1:16" ht="41.25" hidden="1" customHeight="1">
      <c r="A213" s="178">
        <v>3</v>
      </c>
      <c r="B213" s="179">
        <v>1</v>
      </c>
      <c r="C213" s="179">
        <v>2</v>
      </c>
      <c r="D213" s="179">
        <v>1</v>
      </c>
      <c r="E213" s="179">
        <v>1</v>
      </c>
      <c r="F213" s="181">
        <v>2</v>
      </c>
      <c r="G213" s="180" t="s">
        <v>421</v>
      </c>
      <c r="H213" s="93">
        <v>180</v>
      </c>
      <c r="I213" s="185">
        <v>0</v>
      </c>
      <c r="J213" s="185">
        <v>0</v>
      </c>
      <c r="K213" s="185">
        <v>0</v>
      </c>
      <c r="L213" s="185">
        <v>0</v>
      </c>
      <c r="M213" s="84"/>
    </row>
    <row r="214" spans="1:16" ht="26.25" hidden="1" customHeight="1">
      <c r="A214" s="178">
        <v>3</v>
      </c>
      <c r="B214" s="179">
        <v>1</v>
      </c>
      <c r="C214" s="179">
        <v>2</v>
      </c>
      <c r="D214" s="178">
        <v>1</v>
      </c>
      <c r="E214" s="179">
        <v>1</v>
      </c>
      <c r="F214" s="181">
        <v>3</v>
      </c>
      <c r="G214" s="180" t="s">
        <v>140</v>
      </c>
      <c r="H214" s="93">
        <v>181</v>
      </c>
      <c r="I214" s="185">
        <v>0</v>
      </c>
      <c r="J214" s="185">
        <v>0</v>
      </c>
      <c r="K214" s="185">
        <v>0</v>
      </c>
      <c r="L214" s="185">
        <v>0</v>
      </c>
      <c r="M214" s="84"/>
    </row>
    <row r="215" spans="1:16" ht="27.75" hidden="1" customHeight="1">
      <c r="A215" s="178">
        <v>3</v>
      </c>
      <c r="B215" s="179">
        <v>1</v>
      </c>
      <c r="C215" s="179">
        <v>2</v>
      </c>
      <c r="D215" s="178">
        <v>1</v>
      </c>
      <c r="E215" s="179">
        <v>1</v>
      </c>
      <c r="F215" s="181">
        <v>4</v>
      </c>
      <c r="G215" s="180" t="s">
        <v>141</v>
      </c>
      <c r="H215" s="93">
        <v>182</v>
      </c>
      <c r="I215" s="185">
        <v>0</v>
      </c>
      <c r="J215" s="185">
        <v>0</v>
      </c>
      <c r="K215" s="185">
        <v>0</v>
      </c>
      <c r="L215" s="185">
        <v>0</v>
      </c>
      <c r="M215" s="84"/>
    </row>
    <row r="216" spans="1:16" ht="27" hidden="1" customHeight="1">
      <c r="A216" s="191">
        <v>3</v>
      </c>
      <c r="B216" s="200">
        <v>1</v>
      </c>
      <c r="C216" s="200">
        <v>2</v>
      </c>
      <c r="D216" s="199">
        <v>1</v>
      </c>
      <c r="E216" s="200">
        <v>1</v>
      </c>
      <c r="F216" s="201">
        <v>5</v>
      </c>
      <c r="G216" s="202" t="s">
        <v>142</v>
      </c>
      <c r="H216" s="93">
        <v>183</v>
      </c>
      <c r="I216" s="185">
        <v>0</v>
      </c>
      <c r="J216" s="185">
        <v>0</v>
      </c>
      <c r="K216" s="185">
        <v>0</v>
      </c>
      <c r="L216" s="230">
        <v>0</v>
      </c>
      <c r="M216" s="84"/>
    </row>
    <row r="217" spans="1:16" ht="29.25" hidden="1" customHeight="1">
      <c r="A217" s="178">
        <v>3</v>
      </c>
      <c r="B217" s="179">
        <v>1</v>
      </c>
      <c r="C217" s="179">
        <v>3</v>
      </c>
      <c r="D217" s="178"/>
      <c r="E217" s="179"/>
      <c r="F217" s="181"/>
      <c r="G217" s="180" t="s">
        <v>143</v>
      </c>
      <c r="H217" s="93">
        <v>184</v>
      </c>
      <c r="I217" s="167">
        <f>SUM(I218+I221)</f>
        <v>0</v>
      </c>
      <c r="J217" s="208">
        <f>SUM(J218+J221)</f>
        <v>0</v>
      </c>
      <c r="K217" s="168">
        <f>SUM(K218+K221)</f>
        <v>0</v>
      </c>
      <c r="L217" s="167">
        <f>SUM(L218+L221)</f>
        <v>0</v>
      </c>
      <c r="M217" s="84"/>
    </row>
    <row r="218" spans="1:16" ht="27.75" hidden="1" customHeight="1">
      <c r="A218" s="173">
        <v>3</v>
      </c>
      <c r="B218" s="171">
        <v>1</v>
      </c>
      <c r="C218" s="171">
        <v>3</v>
      </c>
      <c r="D218" s="173">
        <v>1</v>
      </c>
      <c r="E218" s="178"/>
      <c r="F218" s="174"/>
      <c r="G218" s="172" t="s">
        <v>144</v>
      </c>
      <c r="H218" s="93">
        <v>185</v>
      </c>
      <c r="I218" s="188">
        <f t="shared" ref="I218:L219" si="20">I219</f>
        <v>0</v>
      </c>
      <c r="J218" s="210">
        <f t="shared" si="20"/>
        <v>0</v>
      </c>
      <c r="K218" s="189">
        <f t="shared" si="20"/>
        <v>0</v>
      </c>
      <c r="L218" s="188">
        <f t="shared" si="20"/>
        <v>0</v>
      </c>
      <c r="M218" s="84"/>
    </row>
    <row r="219" spans="1:16" ht="30.75" hidden="1" customHeight="1">
      <c r="A219" s="178">
        <v>3</v>
      </c>
      <c r="B219" s="179">
        <v>1</v>
      </c>
      <c r="C219" s="179">
        <v>3</v>
      </c>
      <c r="D219" s="178">
        <v>1</v>
      </c>
      <c r="E219" s="178">
        <v>1</v>
      </c>
      <c r="F219" s="181"/>
      <c r="G219" s="172" t="s">
        <v>144</v>
      </c>
      <c r="H219" s="93">
        <v>186</v>
      </c>
      <c r="I219" s="167">
        <f t="shared" si="20"/>
        <v>0</v>
      </c>
      <c r="J219" s="208">
        <f t="shared" si="20"/>
        <v>0</v>
      </c>
      <c r="K219" s="168">
        <f t="shared" si="20"/>
        <v>0</v>
      </c>
      <c r="L219" s="167">
        <f t="shared" si="20"/>
        <v>0</v>
      </c>
      <c r="M219" s="84"/>
    </row>
    <row r="220" spans="1:16" ht="27.75" hidden="1" customHeight="1">
      <c r="A220" s="178">
        <v>3</v>
      </c>
      <c r="B220" s="180">
        <v>1</v>
      </c>
      <c r="C220" s="178">
        <v>3</v>
      </c>
      <c r="D220" s="179">
        <v>1</v>
      </c>
      <c r="E220" s="179">
        <v>1</v>
      </c>
      <c r="F220" s="181">
        <v>1</v>
      </c>
      <c r="G220" s="172" t="s">
        <v>144</v>
      </c>
      <c r="H220" s="93">
        <v>187</v>
      </c>
      <c r="I220" s="230">
        <v>0</v>
      </c>
      <c r="J220" s="230">
        <v>0</v>
      </c>
      <c r="K220" s="230">
        <v>0</v>
      </c>
      <c r="L220" s="230">
        <v>0</v>
      </c>
      <c r="M220" s="84"/>
    </row>
    <row r="221" spans="1:16" ht="30.75" hidden="1" customHeight="1">
      <c r="A221" s="178">
        <v>3</v>
      </c>
      <c r="B221" s="180">
        <v>1</v>
      </c>
      <c r="C221" s="178">
        <v>3</v>
      </c>
      <c r="D221" s="179">
        <v>2</v>
      </c>
      <c r="E221" s="179"/>
      <c r="F221" s="181"/>
      <c r="G221" s="180" t="s">
        <v>145</v>
      </c>
      <c r="H221" s="93">
        <v>188</v>
      </c>
      <c r="I221" s="167">
        <f>I222</f>
        <v>0</v>
      </c>
      <c r="J221" s="208">
        <f>J222</f>
        <v>0</v>
      </c>
      <c r="K221" s="168">
        <f>K222</f>
        <v>0</v>
      </c>
      <c r="L221" s="167">
        <f>L222</f>
        <v>0</v>
      </c>
      <c r="M221" s="84"/>
    </row>
    <row r="222" spans="1:16" ht="27" hidden="1" customHeight="1">
      <c r="A222" s="173">
        <v>3</v>
      </c>
      <c r="B222" s="172">
        <v>1</v>
      </c>
      <c r="C222" s="173">
        <v>3</v>
      </c>
      <c r="D222" s="171">
        <v>2</v>
      </c>
      <c r="E222" s="171">
        <v>1</v>
      </c>
      <c r="F222" s="174"/>
      <c r="G222" s="180" t="s">
        <v>145</v>
      </c>
      <c r="H222" s="93">
        <v>189</v>
      </c>
      <c r="I222" s="167">
        <f t="shared" ref="I222:P222" si="21">SUM(I223:I228)</f>
        <v>0</v>
      </c>
      <c r="J222" s="167">
        <f t="shared" si="21"/>
        <v>0</v>
      </c>
      <c r="K222" s="167">
        <f t="shared" si="21"/>
        <v>0</v>
      </c>
      <c r="L222" s="167">
        <f t="shared" si="21"/>
        <v>0</v>
      </c>
      <c r="M222" s="236">
        <f t="shared" si="21"/>
        <v>0</v>
      </c>
      <c r="N222" s="236">
        <f t="shared" si="21"/>
        <v>0</v>
      </c>
      <c r="O222" s="236">
        <f t="shared" si="21"/>
        <v>0</v>
      </c>
      <c r="P222" s="236">
        <f t="shared" si="21"/>
        <v>0</v>
      </c>
    </row>
    <row r="223" spans="1:16" ht="24.75" hidden="1" customHeight="1">
      <c r="A223" s="178">
        <v>3</v>
      </c>
      <c r="B223" s="180">
        <v>1</v>
      </c>
      <c r="C223" s="178">
        <v>3</v>
      </c>
      <c r="D223" s="179">
        <v>2</v>
      </c>
      <c r="E223" s="179">
        <v>1</v>
      </c>
      <c r="F223" s="181">
        <v>1</v>
      </c>
      <c r="G223" s="180" t="s">
        <v>146</v>
      </c>
      <c r="H223" s="93">
        <v>190</v>
      </c>
      <c r="I223" s="185">
        <v>0</v>
      </c>
      <c r="J223" s="185">
        <v>0</v>
      </c>
      <c r="K223" s="185">
        <v>0</v>
      </c>
      <c r="L223" s="230">
        <v>0</v>
      </c>
      <c r="M223" s="84"/>
    </row>
    <row r="224" spans="1:16" ht="26.25" hidden="1" customHeight="1">
      <c r="A224" s="178">
        <v>3</v>
      </c>
      <c r="B224" s="180">
        <v>1</v>
      </c>
      <c r="C224" s="178">
        <v>3</v>
      </c>
      <c r="D224" s="179">
        <v>2</v>
      </c>
      <c r="E224" s="179">
        <v>1</v>
      </c>
      <c r="F224" s="181">
        <v>2</v>
      </c>
      <c r="G224" s="180" t="s">
        <v>147</v>
      </c>
      <c r="H224" s="93">
        <v>191</v>
      </c>
      <c r="I224" s="185">
        <v>0</v>
      </c>
      <c r="J224" s="185">
        <v>0</v>
      </c>
      <c r="K224" s="185">
        <v>0</v>
      </c>
      <c r="L224" s="185">
        <v>0</v>
      </c>
      <c r="M224" s="84"/>
    </row>
    <row r="225" spans="1:13" ht="26.25" hidden="1" customHeight="1">
      <c r="A225" s="178">
        <v>3</v>
      </c>
      <c r="B225" s="180">
        <v>1</v>
      </c>
      <c r="C225" s="178">
        <v>3</v>
      </c>
      <c r="D225" s="179">
        <v>2</v>
      </c>
      <c r="E225" s="179">
        <v>1</v>
      </c>
      <c r="F225" s="181">
        <v>3</v>
      </c>
      <c r="G225" s="180" t="s">
        <v>148</v>
      </c>
      <c r="H225" s="93">
        <v>192</v>
      </c>
      <c r="I225" s="185">
        <v>0</v>
      </c>
      <c r="J225" s="185">
        <v>0</v>
      </c>
      <c r="K225" s="185">
        <v>0</v>
      </c>
      <c r="L225" s="185">
        <v>0</v>
      </c>
      <c r="M225" s="84"/>
    </row>
    <row r="226" spans="1:13" ht="27.75" hidden="1" customHeight="1">
      <c r="A226" s="178">
        <v>3</v>
      </c>
      <c r="B226" s="180">
        <v>1</v>
      </c>
      <c r="C226" s="178">
        <v>3</v>
      </c>
      <c r="D226" s="179">
        <v>2</v>
      </c>
      <c r="E226" s="179">
        <v>1</v>
      </c>
      <c r="F226" s="181">
        <v>4</v>
      </c>
      <c r="G226" s="180" t="s">
        <v>149</v>
      </c>
      <c r="H226" s="93">
        <v>193</v>
      </c>
      <c r="I226" s="185">
        <v>0</v>
      </c>
      <c r="J226" s="185">
        <v>0</v>
      </c>
      <c r="K226" s="185">
        <v>0</v>
      </c>
      <c r="L226" s="230">
        <v>0</v>
      </c>
      <c r="M226" s="84"/>
    </row>
    <row r="227" spans="1:13" ht="29.25" hidden="1" customHeight="1">
      <c r="A227" s="178">
        <v>3</v>
      </c>
      <c r="B227" s="180">
        <v>1</v>
      </c>
      <c r="C227" s="178">
        <v>3</v>
      </c>
      <c r="D227" s="179">
        <v>2</v>
      </c>
      <c r="E227" s="179">
        <v>1</v>
      </c>
      <c r="F227" s="181">
        <v>5</v>
      </c>
      <c r="G227" s="172" t="s">
        <v>150</v>
      </c>
      <c r="H227" s="93">
        <v>194</v>
      </c>
      <c r="I227" s="185">
        <v>0</v>
      </c>
      <c r="J227" s="185">
        <v>0</v>
      </c>
      <c r="K227" s="185">
        <v>0</v>
      </c>
      <c r="L227" s="185">
        <v>0</v>
      </c>
      <c r="M227" s="84"/>
    </row>
    <row r="228" spans="1:13" ht="25.5" hidden="1" customHeight="1">
      <c r="A228" s="178">
        <v>3</v>
      </c>
      <c r="B228" s="180">
        <v>1</v>
      </c>
      <c r="C228" s="178">
        <v>3</v>
      </c>
      <c r="D228" s="179">
        <v>2</v>
      </c>
      <c r="E228" s="179">
        <v>1</v>
      </c>
      <c r="F228" s="181">
        <v>6</v>
      </c>
      <c r="G228" s="172" t="s">
        <v>145</v>
      </c>
      <c r="H228" s="93">
        <v>195</v>
      </c>
      <c r="I228" s="185">
        <v>0</v>
      </c>
      <c r="J228" s="185">
        <v>0</v>
      </c>
      <c r="K228" s="185">
        <v>0</v>
      </c>
      <c r="L228" s="230">
        <v>0</v>
      </c>
      <c r="M228" s="84"/>
    </row>
    <row r="229" spans="1:13" ht="27" hidden="1" customHeight="1">
      <c r="A229" s="173">
        <v>3</v>
      </c>
      <c r="B229" s="171">
        <v>1</v>
      </c>
      <c r="C229" s="171">
        <v>4</v>
      </c>
      <c r="D229" s="171"/>
      <c r="E229" s="171"/>
      <c r="F229" s="174"/>
      <c r="G229" s="172" t="s">
        <v>151</v>
      </c>
      <c r="H229" s="93">
        <v>196</v>
      </c>
      <c r="I229" s="188">
        <f t="shared" ref="I229:L231" si="22">I230</f>
        <v>0</v>
      </c>
      <c r="J229" s="210">
        <f t="shared" si="22"/>
        <v>0</v>
      </c>
      <c r="K229" s="189">
        <f t="shared" si="22"/>
        <v>0</v>
      </c>
      <c r="L229" s="189">
        <f t="shared" si="22"/>
        <v>0</v>
      </c>
      <c r="M229" s="84"/>
    </row>
    <row r="230" spans="1:13" ht="27" hidden="1" customHeight="1">
      <c r="A230" s="191">
        <v>3</v>
      </c>
      <c r="B230" s="200">
        <v>1</v>
      </c>
      <c r="C230" s="200">
        <v>4</v>
      </c>
      <c r="D230" s="200">
        <v>1</v>
      </c>
      <c r="E230" s="200"/>
      <c r="F230" s="201"/>
      <c r="G230" s="172" t="s">
        <v>151</v>
      </c>
      <c r="H230" s="93">
        <v>197</v>
      </c>
      <c r="I230" s="195">
        <f t="shared" si="22"/>
        <v>0</v>
      </c>
      <c r="J230" s="222">
        <f t="shared" si="22"/>
        <v>0</v>
      </c>
      <c r="K230" s="196">
        <f t="shared" si="22"/>
        <v>0</v>
      </c>
      <c r="L230" s="196">
        <f t="shared" si="22"/>
        <v>0</v>
      </c>
      <c r="M230" s="84"/>
    </row>
    <row r="231" spans="1:13" ht="27.75" hidden="1" customHeight="1">
      <c r="A231" s="178">
        <v>3</v>
      </c>
      <c r="B231" s="179">
        <v>1</v>
      </c>
      <c r="C231" s="179">
        <v>4</v>
      </c>
      <c r="D231" s="179">
        <v>1</v>
      </c>
      <c r="E231" s="179">
        <v>1</v>
      </c>
      <c r="F231" s="181"/>
      <c r="G231" s="172" t="s">
        <v>152</v>
      </c>
      <c r="H231" s="93">
        <v>198</v>
      </c>
      <c r="I231" s="167">
        <f t="shared" si="22"/>
        <v>0</v>
      </c>
      <c r="J231" s="208">
        <f t="shared" si="22"/>
        <v>0</v>
      </c>
      <c r="K231" s="168">
        <f t="shared" si="22"/>
        <v>0</v>
      </c>
      <c r="L231" s="168">
        <f t="shared" si="22"/>
        <v>0</v>
      </c>
      <c r="M231" s="84"/>
    </row>
    <row r="232" spans="1:13" ht="27" hidden="1" customHeight="1">
      <c r="A232" s="182">
        <v>3</v>
      </c>
      <c r="B232" s="178">
        <v>1</v>
      </c>
      <c r="C232" s="179">
        <v>4</v>
      </c>
      <c r="D232" s="179">
        <v>1</v>
      </c>
      <c r="E232" s="179">
        <v>1</v>
      </c>
      <c r="F232" s="181">
        <v>1</v>
      </c>
      <c r="G232" s="172" t="s">
        <v>152</v>
      </c>
      <c r="H232" s="93">
        <v>199</v>
      </c>
      <c r="I232" s="185">
        <v>0</v>
      </c>
      <c r="J232" s="185">
        <v>0</v>
      </c>
      <c r="K232" s="185">
        <v>0</v>
      </c>
      <c r="L232" s="185">
        <v>0</v>
      </c>
      <c r="M232" s="84"/>
    </row>
    <row r="233" spans="1:13" ht="26.25" hidden="1" customHeight="1">
      <c r="A233" s="182">
        <v>3</v>
      </c>
      <c r="B233" s="179">
        <v>1</v>
      </c>
      <c r="C233" s="179">
        <v>5</v>
      </c>
      <c r="D233" s="179"/>
      <c r="E233" s="179"/>
      <c r="F233" s="181"/>
      <c r="G233" s="180" t="s">
        <v>422</v>
      </c>
      <c r="H233" s="93">
        <v>200</v>
      </c>
      <c r="I233" s="167">
        <f t="shared" ref="I233:L234" si="23">I234</f>
        <v>0</v>
      </c>
      <c r="J233" s="167">
        <f t="shared" si="23"/>
        <v>0</v>
      </c>
      <c r="K233" s="167">
        <f t="shared" si="23"/>
        <v>0</v>
      </c>
      <c r="L233" s="167">
        <f t="shared" si="23"/>
        <v>0</v>
      </c>
      <c r="M233" s="84"/>
    </row>
    <row r="234" spans="1:13" ht="30" hidden="1" customHeight="1">
      <c r="A234" s="182">
        <v>3</v>
      </c>
      <c r="B234" s="179">
        <v>1</v>
      </c>
      <c r="C234" s="179">
        <v>5</v>
      </c>
      <c r="D234" s="179">
        <v>1</v>
      </c>
      <c r="E234" s="179"/>
      <c r="F234" s="181"/>
      <c r="G234" s="180" t="s">
        <v>422</v>
      </c>
      <c r="H234" s="93">
        <v>201</v>
      </c>
      <c r="I234" s="167">
        <f t="shared" si="23"/>
        <v>0</v>
      </c>
      <c r="J234" s="167">
        <f t="shared" si="23"/>
        <v>0</v>
      </c>
      <c r="K234" s="167">
        <f t="shared" si="23"/>
        <v>0</v>
      </c>
      <c r="L234" s="167">
        <f t="shared" si="23"/>
        <v>0</v>
      </c>
      <c r="M234" s="84"/>
    </row>
    <row r="235" spans="1:13" ht="27" hidden="1" customHeight="1">
      <c r="A235" s="182">
        <v>3</v>
      </c>
      <c r="B235" s="179">
        <v>1</v>
      </c>
      <c r="C235" s="179">
        <v>5</v>
      </c>
      <c r="D235" s="179">
        <v>1</v>
      </c>
      <c r="E235" s="179">
        <v>1</v>
      </c>
      <c r="F235" s="181"/>
      <c r="G235" s="180" t="s">
        <v>422</v>
      </c>
      <c r="H235" s="93">
        <v>202</v>
      </c>
      <c r="I235" s="167">
        <f>SUM(I236:I238)</f>
        <v>0</v>
      </c>
      <c r="J235" s="167">
        <f>SUM(J236:J238)</f>
        <v>0</v>
      </c>
      <c r="K235" s="167">
        <f>SUM(K236:K238)</f>
        <v>0</v>
      </c>
      <c r="L235" s="167">
        <f>SUM(L236:L238)</f>
        <v>0</v>
      </c>
      <c r="M235" s="84"/>
    </row>
    <row r="236" spans="1:13" ht="31.5" hidden="1" customHeight="1">
      <c r="A236" s="182">
        <v>3</v>
      </c>
      <c r="B236" s="179">
        <v>1</v>
      </c>
      <c r="C236" s="179">
        <v>5</v>
      </c>
      <c r="D236" s="179">
        <v>1</v>
      </c>
      <c r="E236" s="179">
        <v>1</v>
      </c>
      <c r="F236" s="181">
        <v>1</v>
      </c>
      <c r="G236" s="237" t="s">
        <v>153</v>
      </c>
      <c r="H236" s="93">
        <v>203</v>
      </c>
      <c r="I236" s="185">
        <v>0</v>
      </c>
      <c r="J236" s="185">
        <v>0</v>
      </c>
      <c r="K236" s="185">
        <v>0</v>
      </c>
      <c r="L236" s="185">
        <v>0</v>
      </c>
      <c r="M236" s="84"/>
    </row>
    <row r="237" spans="1:13" ht="25.5" hidden="1" customHeight="1">
      <c r="A237" s="182">
        <v>3</v>
      </c>
      <c r="B237" s="179">
        <v>1</v>
      </c>
      <c r="C237" s="179">
        <v>5</v>
      </c>
      <c r="D237" s="179">
        <v>1</v>
      </c>
      <c r="E237" s="179">
        <v>1</v>
      </c>
      <c r="F237" s="181">
        <v>2</v>
      </c>
      <c r="G237" s="237" t="s">
        <v>154</v>
      </c>
      <c r="H237" s="93">
        <v>204</v>
      </c>
      <c r="I237" s="185">
        <v>0</v>
      </c>
      <c r="J237" s="185">
        <v>0</v>
      </c>
      <c r="K237" s="185">
        <v>0</v>
      </c>
      <c r="L237" s="185">
        <v>0</v>
      </c>
      <c r="M237" s="84"/>
    </row>
    <row r="238" spans="1:13" ht="28.5" hidden="1" customHeight="1">
      <c r="A238" s="182">
        <v>3</v>
      </c>
      <c r="B238" s="179">
        <v>1</v>
      </c>
      <c r="C238" s="179">
        <v>5</v>
      </c>
      <c r="D238" s="179">
        <v>1</v>
      </c>
      <c r="E238" s="179">
        <v>1</v>
      </c>
      <c r="F238" s="181">
        <v>3</v>
      </c>
      <c r="G238" s="237" t="s">
        <v>155</v>
      </c>
      <c r="H238" s="93">
        <v>205</v>
      </c>
      <c r="I238" s="185">
        <v>0</v>
      </c>
      <c r="J238" s="185">
        <v>0</v>
      </c>
      <c r="K238" s="185">
        <v>0</v>
      </c>
      <c r="L238" s="185">
        <v>0</v>
      </c>
      <c r="M238" s="84"/>
    </row>
    <row r="239" spans="1:13" ht="41.25" hidden="1" customHeight="1">
      <c r="A239" s="163">
        <v>3</v>
      </c>
      <c r="B239" s="164">
        <v>2</v>
      </c>
      <c r="C239" s="164"/>
      <c r="D239" s="164"/>
      <c r="E239" s="164"/>
      <c r="F239" s="166"/>
      <c r="G239" s="165" t="s">
        <v>156</v>
      </c>
      <c r="H239" s="93">
        <v>206</v>
      </c>
      <c r="I239" s="167">
        <f>SUM(I240+I272)</f>
        <v>0</v>
      </c>
      <c r="J239" s="208">
        <f>SUM(J240+J272)</f>
        <v>0</v>
      </c>
      <c r="K239" s="168">
        <f>SUM(K240+K272)</f>
        <v>0</v>
      </c>
      <c r="L239" s="168">
        <f>SUM(L240+L272)</f>
        <v>0</v>
      </c>
      <c r="M239" s="84"/>
    </row>
    <row r="240" spans="1:13" ht="26.25" hidden="1" customHeight="1">
      <c r="A240" s="191">
        <v>3</v>
      </c>
      <c r="B240" s="199">
        <v>2</v>
      </c>
      <c r="C240" s="200">
        <v>1</v>
      </c>
      <c r="D240" s="200"/>
      <c r="E240" s="200"/>
      <c r="F240" s="201"/>
      <c r="G240" s="202" t="s">
        <v>157</v>
      </c>
      <c r="H240" s="93">
        <v>207</v>
      </c>
      <c r="I240" s="195">
        <f>SUM(I241+I250+I254+I258+I262+I265+I268)</f>
        <v>0</v>
      </c>
      <c r="J240" s="222">
        <f>SUM(J241+J250+J254+J258+J262+J265+J268)</f>
        <v>0</v>
      </c>
      <c r="K240" s="196">
        <f>SUM(K241+K250+K254+K258+K262+K265+K268)</f>
        <v>0</v>
      </c>
      <c r="L240" s="196">
        <f>SUM(L241+L250+L254+L258+L262+L265+L268)</f>
        <v>0</v>
      </c>
      <c r="M240" s="84"/>
    </row>
    <row r="241" spans="1:13" ht="30" hidden="1" customHeight="1">
      <c r="A241" s="178">
        <v>3</v>
      </c>
      <c r="B241" s="179">
        <v>2</v>
      </c>
      <c r="C241" s="179">
        <v>1</v>
      </c>
      <c r="D241" s="179">
        <v>1</v>
      </c>
      <c r="E241" s="179"/>
      <c r="F241" s="181"/>
      <c r="G241" s="180" t="s">
        <v>158</v>
      </c>
      <c r="H241" s="93">
        <v>208</v>
      </c>
      <c r="I241" s="195">
        <f>I242</f>
        <v>0</v>
      </c>
      <c r="J241" s="195">
        <f>J242</f>
        <v>0</v>
      </c>
      <c r="K241" s="195">
        <f>K242</f>
        <v>0</v>
      </c>
      <c r="L241" s="195">
        <f>L242</f>
        <v>0</v>
      </c>
      <c r="M241" s="84"/>
    </row>
    <row r="242" spans="1:13" ht="27" hidden="1" customHeight="1">
      <c r="A242" s="178">
        <v>3</v>
      </c>
      <c r="B242" s="178">
        <v>2</v>
      </c>
      <c r="C242" s="179">
        <v>1</v>
      </c>
      <c r="D242" s="179">
        <v>1</v>
      </c>
      <c r="E242" s="179">
        <v>1</v>
      </c>
      <c r="F242" s="181"/>
      <c r="G242" s="180" t="s">
        <v>159</v>
      </c>
      <c r="H242" s="93">
        <v>209</v>
      </c>
      <c r="I242" s="167">
        <f>SUM(I243:I243)</f>
        <v>0</v>
      </c>
      <c r="J242" s="208">
        <f>SUM(J243:J243)</f>
        <v>0</v>
      </c>
      <c r="K242" s="168">
        <f>SUM(K243:K243)</f>
        <v>0</v>
      </c>
      <c r="L242" s="168">
        <f>SUM(L243:L243)</f>
        <v>0</v>
      </c>
      <c r="M242" s="84"/>
    </row>
    <row r="243" spans="1:13" ht="25.5" hidden="1" customHeight="1">
      <c r="A243" s="191">
        <v>3</v>
      </c>
      <c r="B243" s="191">
        <v>2</v>
      </c>
      <c r="C243" s="200">
        <v>1</v>
      </c>
      <c r="D243" s="200">
        <v>1</v>
      </c>
      <c r="E243" s="200">
        <v>1</v>
      </c>
      <c r="F243" s="201">
        <v>1</v>
      </c>
      <c r="G243" s="202" t="s">
        <v>159</v>
      </c>
      <c r="H243" s="93">
        <v>210</v>
      </c>
      <c r="I243" s="185">
        <v>0</v>
      </c>
      <c r="J243" s="185">
        <v>0</v>
      </c>
      <c r="K243" s="185">
        <v>0</v>
      </c>
      <c r="L243" s="185">
        <v>0</v>
      </c>
      <c r="M243" s="84"/>
    </row>
    <row r="244" spans="1:13" ht="25.5" hidden="1" customHeight="1">
      <c r="A244" s="191">
        <v>3</v>
      </c>
      <c r="B244" s="200">
        <v>2</v>
      </c>
      <c r="C244" s="200">
        <v>1</v>
      </c>
      <c r="D244" s="200">
        <v>1</v>
      </c>
      <c r="E244" s="200">
        <v>2</v>
      </c>
      <c r="F244" s="201"/>
      <c r="G244" s="202" t="s">
        <v>160</v>
      </c>
      <c r="H244" s="93">
        <v>211</v>
      </c>
      <c r="I244" s="167">
        <f>SUM(I245:I246)</f>
        <v>0</v>
      </c>
      <c r="J244" s="167">
        <f>SUM(J245:J246)</f>
        <v>0</v>
      </c>
      <c r="K244" s="167">
        <f>SUM(K245:K246)</f>
        <v>0</v>
      </c>
      <c r="L244" s="167">
        <f>SUM(L245:L246)</f>
        <v>0</v>
      </c>
      <c r="M244" s="84"/>
    </row>
    <row r="245" spans="1:13" ht="24.75" hidden="1" customHeight="1">
      <c r="A245" s="191">
        <v>3</v>
      </c>
      <c r="B245" s="200">
        <v>2</v>
      </c>
      <c r="C245" s="200">
        <v>1</v>
      </c>
      <c r="D245" s="200">
        <v>1</v>
      </c>
      <c r="E245" s="200">
        <v>2</v>
      </c>
      <c r="F245" s="201">
        <v>1</v>
      </c>
      <c r="G245" s="202" t="s">
        <v>161</v>
      </c>
      <c r="H245" s="93">
        <v>212</v>
      </c>
      <c r="I245" s="185">
        <v>0</v>
      </c>
      <c r="J245" s="185">
        <v>0</v>
      </c>
      <c r="K245" s="185">
        <v>0</v>
      </c>
      <c r="L245" s="185">
        <v>0</v>
      </c>
      <c r="M245" s="84"/>
    </row>
    <row r="246" spans="1:13" ht="25.5" hidden="1" customHeight="1">
      <c r="A246" s="191">
        <v>3</v>
      </c>
      <c r="B246" s="200">
        <v>2</v>
      </c>
      <c r="C246" s="200">
        <v>1</v>
      </c>
      <c r="D246" s="200">
        <v>1</v>
      </c>
      <c r="E246" s="200">
        <v>2</v>
      </c>
      <c r="F246" s="201">
        <v>2</v>
      </c>
      <c r="G246" s="202" t="s">
        <v>162</v>
      </c>
      <c r="H246" s="93">
        <v>213</v>
      </c>
      <c r="I246" s="185">
        <v>0</v>
      </c>
      <c r="J246" s="185">
        <v>0</v>
      </c>
      <c r="K246" s="185">
        <v>0</v>
      </c>
      <c r="L246" s="185">
        <v>0</v>
      </c>
      <c r="M246" s="84"/>
    </row>
    <row r="247" spans="1:13" ht="25.5" hidden="1" customHeight="1">
      <c r="A247" s="191">
        <v>3</v>
      </c>
      <c r="B247" s="200">
        <v>2</v>
      </c>
      <c r="C247" s="200">
        <v>1</v>
      </c>
      <c r="D247" s="200">
        <v>1</v>
      </c>
      <c r="E247" s="200">
        <v>3</v>
      </c>
      <c r="F247" s="238"/>
      <c r="G247" s="202" t="s">
        <v>163</v>
      </c>
      <c r="H247" s="93">
        <v>214</v>
      </c>
      <c r="I247" s="167">
        <f>SUM(I248:I249)</f>
        <v>0</v>
      </c>
      <c r="J247" s="167">
        <f>SUM(J248:J249)</f>
        <v>0</v>
      </c>
      <c r="K247" s="167">
        <f>SUM(K248:K249)</f>
        <v>0</v>
      </c>
      <c r="L247" s="167">
        <f>SUM(L248:L249)</f>
        <v>0</v>
      </c>
      <c r="M247" s="84"/>
    </row>
    <row r="248" spans="1:13" ht="29.25" hidden="1" customHeight="1">
      <c r="A248" s="191">
        <v>3</v>
      </c>
      <c r="B248" s="200">
        <v>2</v>
      </c>
      <c r="C248" s="200">
        <v>1</v>
      </c>
      <c r="D248" s="200">
        <v>1</v>
      </c>
      <c r="E248" s="200">
        <v>3</v>
      </c>
      <c r="F248" s="201">
        <v>1</v>
      </c>
      <c r="G248" s="202" t="s">
        <v>164</v>
      </c>
      <c r="H248" s="93">
        <v>215</v>
      </c>
      <c r="I248" s="185">
        <v>0</v>
      </c>
      <c r="J248" s="185">
        <v>0</v>
      </c>
      <c r="K248" s="185">
        <v>0</v>
      </c>
      <c r="L248" s="185">
        <v>0</v>
      </c>
      <c r="M248" s="84"/>
    </row>
    <row r="249" spans="1:13" ht="25.5" hidden="1" customHeight="1">
      <c r="A249" s="191">
        <v>3</v>
      </c>
      <c r="B249" s="200">
        <v>2</v>
      </c>
      <c r="C249" s="200">
        <v>1</v>
      </c>
      <c r="D249" s="200">
        <v>1</v>
      </c>
      <c r="E249" s="200">
        <v>3</v>
      </c>
      <c r="F249" s="201">
        <v>2</v>
      </c>
      <c r="G249" s="202" t="s">
        <v>165</v>
      </c>
      <c r="H249" s="93">
        <v>216</v>
      </c>
      <c r="I249" s="185">
        <v>0</v>
      </c>
      <c r="J249" s="185">
        <v>0</v>
      </c>
      <c r="K249" s="185">
        <v>0</v>
      </c>
      <c r="L249" s="185">
        <v>0</v>
      </c>
      <c r="M249" s="84"/>
    </row>
    <row r="250" spans="1:13" ht="27" hidden="1" customHeight="1">
      <c r="A250" s="178">
        <v>3</v>
      </c>
      <c r="B250" s="179">
        <v>2</v>
      </c>
      <c r="C250" s="179">
        <v>1</v>
      </c>
      <c r="D250" s="179">
        <v>2</v>
      </c>
      <c r="E250" s="179"/>
      <c r="F250" s="181"/>
      <c r="G250" s="180" t="s">
        <v>166</v>
      </c>
      <c r="H250" s="93">
        <v>217</v>
      </c>
      <c r="I250" s="167">
        <f>I251</f>
        <v>0</v>
      </c>
      <c r="J250" s="167">
        <f>J251</f>
        <v>0</v>
      </c>
      <c r="K250" s="167">
        <f>K251</f>
        <v>0</v>
      </c>
      <c r="L250" s="167">
        <f>L251</f>
        <v>0</v>
      </c>
      <c r="M250" s="84"/>
    </row>
    <row r="251" spans="1:13" ht="27.75" hidden="1" customHeight="1">
      <c r="A251" s="178">
        <v>3</v>
      </c>
      <c r="B251" s="179">
        <v>2</v>
      </c>
      <c r="C251" s="179">
        <v>1</v>
      </c>
      <c r="D251" s="179">
        <v>2</v>
      </c>
      <c r="E251" s="179">
        <v>1</v>
      </c>
      <c r="F251" s="181"/>
      <c r="G251" s="180" t="s">
        <v>166</v>
      </c>
      <c r="H251" s="93">
        <v>218</v>
      </c>
      <c r="I251" s="167">
        <f>SUM(I252:I253)</f>
        <v>0</v>
      </c>
      <c r="J251" s="208">
        <f>SUM(J252:J253)</f>
        <v>0</v>
      </c>
      <c r="K251" s="168">
        <f>SUM(K252:K253)</f>
        <v>0</v>
      </c>
      <c r="L251" s="168">
        <f>SUM(L252:L253)</f>
        <v>0</v>
      </c>
      <c r="M251" s="84"/>
    </row>
    <row r="252" spans="1:13" ht="27" hidden="1" customHeight="1">
      <c r="A252" s="191">
        <v>3</v>
      </c>
      <c r="B252" s="199">
        <v>2</v>
      </c>
      <c r="C252" s="200">
        <v>1</v>
      </c>
      <c r="D252" s="200">
        <v>2</v>
      </c>
      <c r="E252" s="200">
        <v>1</v>
      </c>
      <c r="F252" s="201">
        <v>1</v>
      </c>
      <c r="G252" s="202" t="s">
        <v>167</v>
      </c>
      <c r="H252" s="93">
        <v>219</v>
      </c>
      <c r="I252" s="185">
        <v>0</v>
      </c>
      <c r="J252" s="185">
        <v>0</v>
      </c>
      <c r="K252" s="185">
        <v>0</v>
      </c>
      <c r="L252" s="185">
        <v>0</v>
      </c>
      <c r="M252" s="84"/>
    </row>
    <row r="253" spans="1:13" ht="25.5" hidden="1" customHeight="1">
      <c r="A253" s="178">
        <v>3</v>
      </c>
      <c r="B253" s="179">
        <v>2</v>
      </c>
      <c r="C253" s="179">
        <v>1</v>
      </c>
      <c r="D253" s="179">
        <v>2</v>
      </c>
      <c r="E253" s="179">
        <v>1</v>
      </c>
      <c r="F253" s="181">
        <v>2</v>
      </c>
      <c r="G253" s="180" t="s">
        <v>168</v>
      </c>
      <c r="H253" s="93">
        <v>220</v>
      </c>
      <c r="I253" s="185">
        <v>0</v>
      </c>
      <c r="J253" s="185">
        <v>0</v>
      </c>
      <c r="K253" s="185">
        <v>0</v>
      </c>
      <c r="L253" s="185">
        <v>0</v>
      </c>
      <c r="M253" s="84"/>
    </row>
    <row r="254" spans="1:13" ht="26.25" hidden="1" customHeight="1">
      <c r="A254" s="173">
        <v>3</v>
      </c>
      <c r="B254" s="171">
        <v>2</v>
      </c>
      <c r="C254" s="171">
        <v>1</v>
      </c>
      <c r="D254" s="171">
        <v>3</v>
      </c>
      <c r="E254" s="171"/>
      <c r="F254" s="174"/>
      <c r="G254" s="172" t="s">
        <v>169</v>
      </c>
      <c r="H254" s="93">
        <v>221</v>
      </c>
      <c r="I254" s="188">
        <f>I255</f>
        <v>0</v>
      </c>
      <c r="J254" s="210">
        <f>J255</f>
        <v>0</v>
      </c>
      <c r="K254" s="189">
        <f>K255</f>
        <v>0</v>
      </c>
      <c r="L254" s="189">
        <f>L255</f>
        <v>0</v>
      </c>
      <c r="M254" s="84"/>
    </row>
    <row r="255" spans="1:13" ht="29.25" hidden="1" customHeight="1">
      <c r="A255" s="178">
        <v>3</v>
      </c>
      <c r="B255" s="179">
        <v>2</v>
      </c>
      <c r="C255" s="179">
        <v>1</v>
      </c>
      <c r="D255" s="179">
        <v>3</v>
      </c>
      <c r="E255" s="179">
        <v>1</v>
      </c>
      <c r="F255" s="181"/>
      <c r="G255" s="172" t="s">
        <v>169</v>
      </c>
      <c r="H255" s="93">
        <v>222</v>
      </c>
      <c r="I255" s="167">
        <f>I256+I257</f>
        <v>0</v>
      </c>
      <c r="J255" s="167">
        <f>J256+J257</f>
        <v>0</v>
      </c>
      <c r="K255" s="167">
        <f>K256+K257</f>
        <v>0</v>
      </c>
      <c r="L255" s="167">
        <f>L256+L257</f>
        <v>0</v>
      </c>
      <c r="M255" s="84"/>
    </row>
    <row r="256" spans="1:13" ht="30" hidden="1" customHeight="1">
      <c r="A256" s="178">
        <v>3</v>
      </c>
      <c r="B256" s="179">
        <v>2</v>
      </c>
      <c r="C256" s="179">
        <v>1</v>
      </c>
      <c r="D256" s="179">
        <v>3</v>
      </c>
      <c r="E256" s="179">
        <v>1</v>
      </c>
      <c r="F256" s="181">
        <v>1</v>
      </c>
      <c r="G256" s="180" t="s">
        <v>170</v>
      </c>
      <c r="H256" s="93">
        <v>223</v>
      </c>
      <c r="I256" s="185">
        <v>0</v>
      </c>
      <c r="J256" s="185">
        <v>0</v>
      </c>
      <c r="K256" s="185">
        <v>0</v>
      </c>
      <c r="L256" s="185">
        <v>0</v>
      </c>
      <c r="M256" s="84"/>
    </row>
    <row r="257" spans="1:13" ht="27.75" hidden="1" customHeight="1">
      <c r="A257" s="178">
        <v>3</v>
      </c>
      <c r="B257" s="179">
        <v>2</v>
      </c>
      <c r="C257" s="179">
        <v>1</v>
      </c>
      <c r="D257" s="179">
        <v>3</v>
      </c>
      <c r="E257" s="179">
        <v>1</v>
      </c>
      <c r="F257" s="181">
        <v>2</v>
      </c>
      <c r="G257" s="180" t="s">
        <v>171</v>
      </c>
      <c r="H257" s="93">
        <v>224</v>
      </c>
      <c r="I257" s="230">
        <v>0</v>
      </c>
      <c r="J257" s="227">
        <v>0</v>
      </c>
      <c r="K257" s="230">
        <v>0</v>
      </c>
      <c r="L257" s="230">
        <v>0</v>
      </c>
      <c r="M257" s="84"/>
    </row>
    <row r="258" spans="1:13" ht="26.25" hidden="1" customHeight="1">
      <c r="A258" s="178">
        <v>3</v>
      </c>
      <c r="B258" s="179">
        <v>2</v>
      </c>
      <c r="C258" s="179">
        <v>1</v>
      </c>
      <c r="D258" s="179">
        <v>4</v>
      </c>
      <c r="E258" s="179"/>
      <c r="F258" s="181"/>
      <c r="G258" s="180" t="s">
        <v>172</v>
      </c>
      <c r="H258" s="93">
        <v>225</v>
      </c>
      <c r="I258" s="167">
        <f>I259</f>
        <v>0</v>
      </c>
      <c r="J258" s="168">
        <f>J259</f>
        <v>0</v>
      </c>
      <c r="K258" s="167">
        <f>K259</f>
        <v>0</v>
      </c>
      <c r="L258" s="168">
        <f>L259</f>
        <v>0</v>
      </c>
      <c r="M258" s="84"/>
    </row>
    <row r="259" spans="1:13" ht="27.75" hidden="1" customHeight="1">
      <c r="A259" s="173">
        <v>3</v>
      </c>
      <c r="B259" s="171">
        <v>2</v>
      </c>
      <c r="C259" s="171">
        <v>1</v>
      </c>
      <c r="D259" s="171">
        <v>4</v>
      </c>
      <c r="E259" s="171">
        <v>1</v>
      </c>
      <c r="F259" s="174"/>
      <c r="G259" s="172" t="s">
        <v>172</v>
      </c>
      <c r="H259" s="93">
        <v>226</v>
      </c>
      <c r="I259" s="188">
        <f>SUM(I260:I261)</f>
        <v>0</v>
      </c>
      <c r="J259" s="210">
        <f>SUM(J260:J261)</f>
        <v>0</v>
      </c>
      <c r="K259" s="189">
        <f>SUM(K260:K261)</f>
        <v>0</v>
      </c>
      <c r="L259" s="189">
        <f>SUM(L260:L261)</f>
        <v>0</v>
      </c>
      <c r="M259" s="84"/>
    </row>
    <row r="260" spans="1:13" ht="25.5" hidden="1" customHeight="1">
      <c r="A260" s="178">
        <v>3</v>
      </c>
      <c r="B260" s="179">
        <v>2</v>
      </c>
      <c r="C260" s="179">
        <v>1</v>
      </c>
      <c r="D260" s="179">
        <v>4</v>
      </c>
      <c r="E260" s="179">
        <v>1</v>
      </c>
      <c r="F260" s="181">
        <v>1</v>
      </c>
      <c r="G260" s="180" t="s">
        <v>173</v>
      </c>
      <c r="H260" s="93">
        <v>227</v>
      </c>
      <c r="I260" s="185">
        <v>0</v>
      </c>
      <c r="J260" s="185">
        <v>0</v>
      </c>
      <c r="K260" s="185">
        <v>0</v>
      </c>
      <c r="L260" s="185">
        <v>0</v>
      </c>
      <c r="M260" s="84"/>
    </row>
    <row r="261" spans="1:13" ht="27.75" hidden="1" customHeight="1">
      <c r="A261" s="178">
        <v>3</v>
      </c>
      <c r="B261" s="179">
        <v>2</v>
      </c>
      <c r="C261" s="179">
        <v>1</v>
      </c>
      <c r="D261" s="179">
        <v>4</v>
      </c>
      <c r="E261" s="179">
        <v>1</v>
      </c>
      <c r="F261" s="181">
        <v>2</v>
      </c>
      <c r="G261" s="180" t="s">
        <v>174</v>
      </c>
      <c r="H261" s="93">
        <v>228</v>
      </c>
      <c r="I261" s="185">
        <v>0</v>
      </c>
      <c r="J261" s="185">
        <v>0</v>
      </c>
      <c r="K261" s="185">
        <v>0</v>
      </c>
      <c r="L261" s="185">
        <v>0</v>
      </c>
      <c r="M261" s="84"/>
    </row>
    <row r="262" spans="1:13" hidden="1">
      <c r="A262" s="178">
        <v>3</v>
      </c>
      <c r="B262" s="179">
        <v>2</v>
      </c>
      <c r="C262" s="179">
        <v>1</v>
      </c>
      <c r="D262" s="179">
        <v>5</v>
      </c>
      <c r="E262" s="179"/>
      <c r="F262" s="181"/>
      <c r="G262" s="180" t="s">
        <v>175</v>
      </c>
      <c r="H262" s="93">
        <v>229</v>
      </c>
      <c r="I262" s="167">
        <f t="shared" ref="I262:L263" si="24">I263</f>
        <v>0</v>
      </c>
      <c r="J262" s="208">
        <f t="shared" si="24"/>
        <v>0</v>
      </c>
      <c r="K262" s="168">
        <f t="shared" si="24"/>
        <v>0</v>
      </c>
      <c r="L262" s="168">
        <f t="shared" si="24"/>
        <v>0</v>
      </c>
    </row>
    <row r="263" spans="1:13" ht="29.25" hidden="1" customHeight="1">
      <c r="A263" s="178">
        <v>3</v>
      </c>
      <c r="B263" s="179">
        <v>2</v>
      </c>
      <c r="C263" s="179">
        <v>1</v>
      </c>
      <c r="D263" s="179">
        <v>5</v>
      </c>
      <c r="E263" s="179">
        <v>1</v>
      </c>
      <c r="F263" s="181"/>
      <c r="G263" s="180" t="s">
        <v>175</v>
      </c>
      <c r="H263" s="93">
        <v>230</v>
      </c>
      <c r="I263" s="168">
        <f t="shared" si="24"/>
        <v>0</v>
      </c>
      <c r="J263" s="208">
        <f t="shared" si="24"/>
        <v>0</v>
      </c>
      <c r="K263" s="168">
        <f t="shared" si="24"/>
        <v>0</v>
      </c>
      <c r="L263" s="168">
        <f t="shared" si="24"/>
        <v>0</v>
      </c>
      <c r="M263" s="84"/>
    </row>
    <row r="264" spans="1:13" hidden="1">
      <c r="A264" s="199">
        <v>3</v>
      </c>
      <c r="B264" s="200">
        <v>2</v>
      </c>
      <c r="C264" s="200">
        <v>1</v>
      </c>
      <c r="D264" s="200">
        <v>5</v>
      </c>
      <c r="E264" s="200">
        <v>1</v>
      </c>
      <c r="F264" s="201">
        <v>1</v>
      </c>
      <c r="G264" s="180" t="s">
        <v>175</v>
      </c>
      <c r="H264" s="93">
        <v>231</v>
      </c>
      <c r="I264" s="230">
        <v>0</v>
      </c>
      <c r="J264" s="230">
        <v>0</v>
      </c>
      <c r="K264" s="230">
        <v>0</v>
      </c>
      <c r="L264" s="230">
        <v>0</v>
      </c>
    </row>
    <row r="265" spans="1:13" hidden="1">
      <c r="A265" s="178">
        <v>3</v>
      </c>
      <c r="B265" s="179">
        <v>2</v>
      </c>
      <c r="C265" s="179">
        <v>1</v>
      </c>
      <c r="D265" s="179">
        <v>6</v>
      </c>
      <c r="E265" s="179"/>
      <c r="F265" s="181"/>
      <c r="G265" s="180" t="s">
        <v>176</v>
      </c>
      <c r="H265" s="93">
        <v>232</v>
      </c>
      <c r="I265" s="167">
        <f t="shared" ref="I265:L266" si="25">I266</f>
        <v>0</v>
      </c>
      <c r="J265" s="208">
        <f t="shared" si="25"/>
        <v>0</v>
      </c>
      <c r="K265" s="168">
        <f t="shared" si="25"/>
        <v>0</v>
      </c>
      <c r="L265" s="168">
        <f t="shared" si="25"/>
        <v>0</v>
      </c>
    </row>
    <row r="266" spans="1:13" hidden="1">
      <c r="A266" s="178">
        <v>3</v>
      </c>
      <c r="B266" s="178">
        <v>2</v>
      </c>
      <c r="C266" s="179">
        <v>1</v>
      </c>
      <c r="D266" s="179">
        <v>6</v>
      </c>
      <c r="E266" s="179">
        <v>1</v>
      </c>
      <c r="F266" s="181"/>
      <c r="G266" s="180" t="s">
        <v>176</v>
      </c>
      <c r="H266" s="93">
        <v>233</v>
      </c>
      <c r="I266" s="167">
        <f t="shared" si="25"/>
        <v>0</v>
      </c>
      <c r="J266" s="208">
        <f t="shared" si="25"/>
        <v>0</v>
      </c>
      <c r="K266" s="168">
        <f t="shared" si="25"/>
        <v>0</v>
      </c>
      <c r="L266" s="168">
        <f t="shared" si="25"/>
        <v>0</v>
      </c>
    </row>
    <row r="267" spans="1:13" ht="24" hidden="1" customHeight="1">
      <c r="A267" s="173">
        <v>3</v>
      </c>
      <c r="B267" s="173">
        <v>2</v>
      </c>
      <c r="C267" s="179">
        <v>1</v>
      </c>
      <c r="D267" s="179">
        <v>6</v>
      </c>
      <c r="E267" s="179">
        <v>1</v>
      </c>
      <c r="F267" s="181">
        <v>1</v>
      </c>
      <c r="G267" s="180" t="s">
        <v>176</v>
      </c>
      <c r="H267" s="93">
        <v>234</v>
      </c>
      <c r="I267" s="230">
        <v>0</v>
      </c>
      <c r="J267" s="230">
        <v>0</v>
      </c>
      <c r="K267" s="230">
        <v>0</v>
      </c>
      <c r="L267" s="230">
        <v>0</v>
      </c>
      <c r="M267" s="84"/>
    </row>
    <row r="268" spans="1:13" ht="27.75" hidden="1" customHeight="1">
      <c r="A268" s="178">
        <v>3</v>
      </c>
      <c r="B268" s="178">
        <v>2</v>
      </c>
      <c r="C268" s="179">
        <v>1</v>
      </c>
      <c r="D268" s="179">
        <v>7</v>
      </c>
      <c r="E268" s="179"/>
      <c r="F268" s="181"/>
      <c r="G268" s="180" t="s">
        <v>177</v>
      </c>
      <c r="H268" s="93">
        <v>235</v>
      </c>
      <c r="I268" s="167">
        <f>I269</f>
        <v>0</v>
      </c>
      <c r="J268" s="208">
        <f>J269</f>
        <v>0</v>
      </c>
      <c r="K268" s="168">
        <f>K269</f>
        <v>0</v>
      </c>
      <c r="L268" s="168">
        <f>L269</f>
        <v>0</v>
      </c>
      <c r="M268" s="84"/>
    </row>
    <row r="269" spans="1:13" hidden="1">
      <c r="A269" s="178">
        <v>3</v>
      </c>
      <c r="B269" s="179">
        <v>2</v>
      </c>
      <c r="C269" s="179">
        <v>1</v>
      </c>
      <c r="D269" s="179">
        <v>7</v>
      </c>
      <c r="E269" s="179">
        <v>1</v>
      </c>
      <c r="F269" s="181"/>
      <c r="G269" s="180" t="s">
        <v>177</v>
      </c>
      <c r="H269" s="93">
        <v>236</v>
      </c>
      <c r="I269" s="167">
        <f>I270+I271</f>
        <v>0</v>
      </c>
      <c r="J269" s="167">
        <f>J270+J271</f>
        <v>0</v>
      </c>
      <c r="K269" s="167">
        <f>K270+K271</f>
        <v>0</v>
      </c>
      <c r="L269" s="167">
        <f>L270+L271</f>
        <v>0</v>
      </c>
    </row>
    <row r="270" spans="1:13" ht="27" hidden="1" customHeight="1">
      <c r="A270" s="178">
        <v>3</v>
      </c>
      <c r="B270" s="179">
        <v>2</v>
      </c>
      <c r="C270" s="179">
        <v>1</v>
      </c>
      <c r="D270" s="179">
        <v>7</v>
      </c>
      <c r="E270" s="179">
        <v>1</v>
      </c>
      <c r="F270" s="181">
        <v>1</v>
      </c>
      <c r="G270" s="180" t="s">
        <v>178</v>
      </c>
      <c r="H270" s="93">
        <v>237</v>
      </c>
      <c r="I270" s="184">
        <v>0</v>
      </c>
      <c r="J270" s="185">
        <v>0</v>
      </c>
      <c r="K270" s="185">
        <v>0</v>
      </c>
      <c r="L270" s="185">
        <v>0</v>
      </c>
      <c r="M270" s="84"/>
    </row>
    <row r="271" spans="1:13" ht="24.75" hidden="1" customHeight="1">
      <c r="A271" s="178">
        <v>3</v>
      </c>
      <c r="B271" s="179">
        <v>2</v>
      </c>
      <c r="C271" s="179">
        <v>1</v>
      </c>
      <c r="D271" s="179">
        <v>7</v>
      </c>
      <c r="E271" s="179">
        <v>1</v>
      </c>
      <c r="F271" s="181">
        <v>2</v>
      </c>
      <c r="G271" s="180" t="s">
        <v>179</v>
      </c>
      <c r="H271" s="93">
        <v>238</v>
      </c>
      <c r="I271" s="185">
        <v>0</v>
      </c>
      <c r="J271" s="185">
        <v>0</v>
      </c>
      <c r="K271" s="185">
        <v>0</v>
      </c>
      <c r="L271" s="185">
        <v>0</v>
      </c>
      <c r="M271" s="84"/>
    </row>
    <row r="272" spans="1:13" ht="38.25" hidden="1" customHeight="1">
      <c r="A272" s="178">
        <v>3</v>
      </c>
      <c r="B272" s="179">
        <v>2</v>
      </c>
      <c r="C272" s="179">
        <v>2</v>
      </c>
      <c r="D272" s="239"/>
      <c r="E272" s="239"/>
      <c r="F272" s="240"/>
      <c r="G272" s="180" t="s">
        <v>180</v>
      </c>
      <c r="H272" s="93">
        <v>239</v>
      </c>
      <c r="I272" s="167">
        <f>SUM(I273+I282+I286+I290+I294+I297+I300)</f>
        <v>0</v>
      </c>
      <c r="J272" s="208">
        <f>SUM(J273+J282+J286+J290+J294+J297+J300)</f>
        <v>0</v>
      </c>
      <c r="K272" s="168">
        <f>SUM(K273+K282+K286+K290+K294+K297+K300)</f>
        <v>0</v>
      </c>
      <c r="L272" s="168">
        <f>SUM(L273+L282+L286+L290+L294+L297+L300)</f>
        <v>0</v>
      </c>
      <c r="M272" s="84"/>
    </row>
    <row r="273" spans="1:13" hidden="1">
      <c r="A273" s="178">
        <v>3</v>
      </c>
      <c r="B273" s="179">
        <v>2</v>
      </c>
      <c r="C273" s="179">
        <v>2</v>
      </c>
      <c r="D273" s="179">
        <v>1</v>
      </c>
      <c r="E273" s="179"/>
      <c r="F273" s="181"/>
      <c r="G273" s="180" t="s">
        <v>181</v>
      </c>
      <c r="H273" s="93">
        <v>240</v>
      </c>
      <c r="I273" s="167">
        <f>I274</f>
        <v>0</v>
      </c>
      <c r="J273" s="167">
        <f>J274</f>
        <v>0</v>
      </c>
      <c r="K273" s="167">
        <f>K274</f>
        <v>0</v>
      </c>
      <c r="L273" s="167">
        <f>L274</f>
        <v>0</v>
      </c>
    </row>
    <row r="274" spans="1:13" hidden="1">
      <c r="A274" s="182">
        <v>3</v>
      </c>
      <c r="B274" s="178">
        <v>2</v>
      </c>
      <c r="C274" s="179">
        <v>2</v>
      </c>
      <c r="D274" s="179">
        <v>1</v>
      </c>
      <c r="E274" s="179">
        <v>1</v>
      </c>
      <c r="F274" s="181"/>
      <c r="G274" s="180" t="s">
        <v>159</v>
      </c>
      <c r="H274" s="93">
        <v>241</v>
      </c>
      <c r="I274" s="167">
        <f>SUM(I275)</f>
        <v>0</v>
      </c>
      <c r="J274" s="167">
        <f>SUM(J275)</f>
        <v>0</v>
      </c>
      <c r="K274" s="167">
        <f>SUM(K275)</f>
        <v>0</v>
      </c>
      <c r="L274" s="167">
        <f>SUM(L275)</f>
        <v>0</v>
      </c>
    </row>
    <row r="275" spans="1:13" hidden="1">
      <c r="A275" s="182">
        <v>3</v>
      </c>
      <c r="B275" s="178">
        <v>2</v>
      </c>
      <c r="C275" s="179">
        <v>2</v>
      </c>
      <c r="D275" s="179">
        <v>1</v>
      </c>
      <c r="E275" s="179">
        <v>1</v>
      </c>
      <c r="F275" s="181">
        <v>1</v>
      </c>
      <c r="G275" s="180" t="s">
        <v>159</v>
      </c>
      <c r="H275" s="93">
        <v>242</v>
      </c>
      <c r="I275" s="185">
        <v>0</v>
      </c>
      <c r="J275" s="185">
        <v>0</v>
      </c>
      <c r="K275" s="185">
        <v>0</v>
      </c>
      <c r="L275" s="185">
        <v>0</v>
      </c>
    </row>
    <row r="276" spans="1:13" ht="24" hidden="1" customHeight="1">
      <c r="A276" s="182">
        <v>3</v>
      </c>
      <c r="B276" s="178">
        <v>2</v>
      </c>
      <c r="C276" s="179">
        <v>2</v>
      </c>
      <c r="D276" s="179">
        <v>1</v>
      </c>
      <c r="E276" s="179">
        <v>2</v>
      </c>
      <c r="F276" s="181"/>
      <c r="G276" s="180" t="s">
        <v>182</v>
      </c>
      <c r="H276" s="93">
        <v>243</v>
      </c>
      <c r="I276" s="167">
        <f>SUM(I277:I278)</f>
        <v>0</v>
      </c>
      <c r="J276" s="167">
        <f>SUM(J277:J278)</f>
        <v>0</v>
      </c>
      <c r="K276" s="167">
        <f>SUM(K277:K278)</f>
        <v>0</v>
      </c>
      <c r="L276" s="167">
        <f>SUM(L277:L278)</f>
        <v>0</v>
      </c>
      <c r="M276" s="84"/>
    </row>
    <row r="277" spans="1:13" ht="24" hidden="1" customHeight="1">
      <c r="A277" s="182">
        <v>3</v>
      </c>
      <c r="B277" s="178">
        <v>2</v>
      </c>
      <c r="C277" s="179">
        <v>2</v>
      </c>
      <c r="D277" s="179">
        <v>1</v>
      </c>
      <c r="E277" s="179">
        <v>2</v>
      </c>
      <c r="F277" s="181">
        <v>1</v>
      </c>
      <c r="G277" s="180" t="s">
        <v>161</v>
      </c>
      <c r="H277" s="93">
        <v>244</v>
      </c>
      <c r="I277" s="185">
        <v>0</v>
      </c>
      <c r="J277" s="184">
        <v>0</v>
      </c>
      <c r="K277" s="185">
        <v>0</v>
      </c>
      <c r="L277" s="185">
        <v>0</v>
      </c>
      <c r="M277" s="84"/>
    </row>
    <row r="278" spans="1:13" ht="32.25" hidden="1" customHeight="1">
      <c r="A278" s="182">
        <v>3</v>
      </c>
      <c r="B278" s="178">
        <v>2</v>
      </c>
      <c r="C278" s="179">
        <v>2</v>
      </c>
      <c r="D278" s="179">
        <v>1</v>
      </c>
      <c r="E278" s="179">
        <v>2</v>
      </c>
      <c r="F278" s="181">
        <v>2</v>
      </c>
      <c r="G278" s="180" t="s">
        <v>162</v>
      </c>
      <c r="H278" s="93">
        <v>245</v>
      </c>
      <c r="I278" s="185">
        <v>0</v>
      </c>
      <c r="J278" s="184">
        <v>0</v>
      </c>
      <c r="K278" s="185">
        <v>0</v>
      </c>
      <c r="L278" s="185">
        <v>0</v>
      </c>
      <c r="M278" s="84"/>
    </row>
    <row r="279" spans="1:13" ht="27" hidden="1" customHeight="1">
      <c r="A279" s="182">
        <v>3</v>
      </c>
      <c r="B279" s="178">
        <v>2</v>
      </c>
      <c r="C279" s="179">
        <v>2</v>
      </c>
      <c r="D279" s="179">
        <v>1</v>
      </c>
      <c r="E279" s="179">
        <v>3</v>
      </c>
      <c r="F279" s="181"/>
      <c r="G279" s="180" t="s">
        <v>163</v>
      </c>
      <c r="H279" s="93">
        <v>246</v>
      </c>
      <c r="I279" s="167">
        <f>SUM(I280:I281)</f>
        <v>0</v>
      </c>
      <c r="J279" s="167">
        <f>SUM(J280:J281)</f>
        <v>0</v>
      </c>
      <c r="K279" s="167">
        <f>SUM(K280:K281)</f>
        <v>0</v>
      </c>
      <c r="L279" s="167">
        <f>SUM(L280:L281)</f>
        <v>0</v>
      </c>
      <c r="M279" s="84"/>
    </row>
    <row r="280" spans="1:13" ht="27.75" hidden="1" customHeight="1">
      <c r="A280" s="182">
        <v>3</v>
      </c>
      <c r="B280" s="178">
        <v>2</v>
      </c>
      <c r="C280" s="179">
        <v>2</v>
      </c>
      <c r="D280" s="179">
        <v>1</v>
      </c>
      <c r="E280" s="179">
        <v>3</v>
      </c>
      <c r="F280" s="181">
        <v>1</v>
      </c>
      <c r="G280" s="180" t="s">
        <v>164</v>
      </c>
      <c r="H280" s="93">
        <v>247</v>
      </c>
      <c r="I280" s="185">
        <v>0</v>
      </c>
      <c r="J280" s="184">
        <v>0</v>
      </c>
      <c r="K280" s="185">
        <v>0</v>
      </c>
      <c r="L280" s="185">
        <v>0</v>
      </c>
      <c r="M280" s="84"/>
    </row>
    <row r="281" spans="1:13" ht="27" hidden="1" customHeight="1">
      <c r="A281" s="182">
        <v>3</v>
      </c>
      <c r="B281" s="178">
        <v>2</v>
      </c>
      <c r="C281" s="179">
        <v>2</v>
      </c>
      <c r="D281" s="179">
        <v>1</v>
      </c>
      <c r="E281" s="179">
        <v>3</v>
      </c>
      <c r="F281" s="181">
        <v>2</v>
      </c>
      <c r="G281" s="180" t="s">
        <v>183</v>
      </c>
      <c r="H281" s="93">
        <v>248</v>
      </c>
      <c r="I281" s="185">
        <v>0</v>
      </c>
      <c r="J281" s="184">
        <v>0</v>
      </c>
      <c r="K281" s="185">
        <v>0</v>
      </c>
      <c r="L281" s="185">
        <v>0</v>
      </c>
      <c r="M281" s="84"/>
    </row>
    <row r="282" spans="1:13" ht="25.5" hidden="1" customHeight="1">
      <c r="A282" s="182">
        <v>3</v>
      </c>
      <c r="B282" s="178">
        <v>2</v>
      </c>
      <c r="C282" s="179">
        <v>2</v>
      </c>
      <c r="D282" s="179">
        <v>2</v>
      </c>
      <c r="E282" s="179"/>
      <c r="F282" s="181"/>
      <c r="G282" s="180" t="s">
        <v>184</v>
      </c>
      <c r="H282" s="93">
        <v>249</v>
      </c>
      <c r="I282" s="167">
        <f>I283</f>
        <v>0</v>
      </c>
      <c r="J282" s="168">
        <f>J283</f>
        <v>0</v>
      </c>
      <c r="K282" s="167">
        <f>K283</f>
        <v>0</v>
      </c>
      <c r="L282" s="168">
        <f>L283</f>
        <v>0</v>
      </c>
      <c r="M282" s="84"/>
    </row>
    <row r="283" spans="1:13" ht="32.25" hidden="1" customHeight="1">
      <c r="A283" s="178">
        <v>3</v>
      </c>
      <c r="B283" s="179">
        <v>2</v>
      </c>
      <c r="C283" s="171">
        <v>2</v>
      </c>
      <c r="D283" s="171">
        <v>2</v>
      </c>
      <c r="E283" s="171">
        <v>1</v>
      </c>
      <c r="F283" s="174"/>
      <c r="G283" s="180" t="s">
        <v>184</v>
      </c>
      <c r="H283" s="93">
        <v>250</v>
      </c>
      <c r="I283" s="188">
        <f>SUM(I284:I285)</f>
        <v>0</v>
      </c>
      <c r="J283" s="210">
        <f>SUM(J284:J285)</f>
        <v>0</v>
      </c>
      <c r="K283" s="189">
        <f>SUM(K284:K285)</f>
        <v>0</v>
      </c>
      <c r="L283" s="189">
        <f>SUM(L284:L285)</f>
        <v>0</v>
      </c>
      <c r="M283" s="84"/>
    </row>
    <row r="284" spans="1:13" ht="25.5" hidden="1" customHeight="1">
      <c r="A284" s="178">
        <v>3</v>
      </c>
      <c r="B284" s="179">
        <v>2</v>
      </c>
      <c r="C284" s="179">
        <v>2</v>
      </c>
      <c r="D284" s="179">
        <v>2</v>
      </c>
      <c r="E284" s="179">
        <v>1</v>
      </c>
      <c r="F284" s="181">
        <v>1</v>
      </c>
      <c r="G284" s="180" t="s">
        <v>185</v>
      </c>
      <c r="H284" s="93">
        <v>251</v>
      </c>
      <c r="I284" s="185">
        <v>0</v>
      </c>
      <c r="J284" s="185">
        <v>0</v>
      </c>
      <c r="K284" s="185">
        <v>0</v>
      </c>
      <c r="L284" s="185">
        <v>0</v>
      </c>
      <c r="M284" s="84"/>
    </row>
    <row r="285" spans="1:13" ht="25.5" hidden="1" customHeight="1">
      <c r="A285" s="178">
        <v>3</v>
      </c>
      <c r="B285" s="179">
        <v>2</v>
      </c>
      <c r="C285" s="179">
        <v>2</v>
      </c>
      <c r="D285" s="179">
        <v>2</v>
      </c>
      <c r="E285" s="179">
        <v>1</v>
      </c>
      <c r="F285" s="181">
        <v>2</v>
      </c>
      <c r="G285" s="182" t="s">
        <v>186</v>
      </c>
      <c r="H285" s="93">
        <v>252</v>
      </c>
      <c r="I285" s="185">
        <v>0</v>
      </c>
      <c r="J285" s="185">
        <v>0</v>
      </c>
      <c r="K285" s="185">
        <v>0</v>
      </c>
      <c r="L285" s="185">
        <v>0</v>
      </c>
      <c r="M285" s="84"/>
    </row>
    <row r="286" spans="1:13" ht="25.5" hidden="1" customHeight="1">
      <c r="A286" s="178">
        <v>3</v>
      </c>
      <c r="B286" s="179">
        <v>2</v>
      </c>
      <c r="C286" s="179">
        <v>2</v>
      </c>
      <c r="D286" s="179">
        <v>3</v>
      </c>
      <c r="E286" s="179"/>
      <c r="F286" s="181"/>
      <c r="G286" s="180" t="s">
        <v>187</v>
      </c>
      <c r="H286" s="93">
        <v>253</v>
      </c>
      <c r="I286" s="167">
        <f>I287</f>
        <v>0</v>
      </c>
      <c r="J286" s="208">
        <f>J287</f>
        <v>0</v>
      </c>
      <c r="K286" s="168">
        <f>K287</f>
        <v>0</v>
      </c>
      <c r="L286" s="168">
        <f>L287</f>
        <v>0</v>
      </c>
      <c r="M286" s="84"/>
    </row>
    <row r="287" spans="1:13" ht="30" hidden="1" customHeight="1">
      <c r="A287" s="173">
        <v>3</v>
      </c>
      <c r="B287" s="179">
        <v>2</v>
      </c>
      <c r="C287" s="179">
        <v>2</v>
      </c>
      <c r="D287" s="179">
        <v>3</v>
      </c>
      <c r="E287" s="179">
        <v>1</v>
      </c>
      <c r="F287" s="181"/>
      <c r="G287" s="180" t="s">
        <v>187</v>
      </c>
      <c r="H287" s="93">
        <v>254</v>
      </c>
      <c r="I287" s="167">
        <f>I288+I289</f>
        <v>0</v>
      </c>
      <c r="J287" s="167">
        <f>J288+J289</f>
        <v>0</v>
      </c>
      <c r="K287" s="167">
        <f>K288+K289</f>
        <v>0</v>
      </c>
      <c r="L287" s="167">
        <f>L288+L289</f>
        <v>0</v>
      </c>
      <c r="M287" s="84"/>
    </row>
    <row r="288" spans="1:13" ht="31.5" hidden="1" customHeight="1">
      <c r="A288" s="173">
        <v>3</v>
      </c>
      <c r="B288" s="179">
        <v>2</v>
      </c>
      <c r="C288" s="179">
        <v>2</v>
      </c>
      <c r="D288" s="179">
        <v>3</v>
      </c>
      <c r="E288" s="179">
        <v>1</v>
      </c>
      <c r="F288" s="181">
        <v>1</v>
      </c>
      <c r="G288" s="180" t="s">
        <v>188</v>
      </c>
      <c r="H288" s="93">
        <v>255</v>
      </c>
      <c r="I288" s="185">
        <v>0</v>
      </c>
      <c r="J288" s="185">
        <v>0</v>
      </c>
      <c r="K288" s="185">
        <v>0</v>
      </c>
      <c r="L288" s="185">
        <v>0</v>
      </c>
      <c r="M288" s="84"/>
    </row>
    <row r="289" spans="1:13" ht="25.5" hidden="1" customHeight="1">
      <c r="A289" s="173">
        <v>3</v>
      </c>
      <c r="B289" s="179">
        <v>2</v>
      </c>
      <c r="C289" s="179">
        <v>2</v>
      </c>
      <c r="D289" s="179">
        <v>3</v>
      </c>
      <c r="E289" s="179">
        <v>1</v>
      </c>
      <c r="F289" s="181">
        <v>2</v>
      </c>
      <c r="G289" s="180" t="s">
        <v>189</v>
      </c>
      <c r="H289" s="93">
        <v>256</v>
      </c>
      <c r="I289" s="185">
        <v>0</v>
      </c>
      <c r="J289" s="185">
        <v>0</v>
      </c>
      <c r="K289" s="185">
        <v>0</v>
      </c>
      <c r="L289" s="185">
        <v>0</v>
      </c>
      <c r="M289" s="84"/>
    </row>
    <row r="290" spans="1:13" ht="27" hidden="1" customHeight="1">
      <c r="A290" s="178">
        <v>3</v>
      </c>
      <c r="B290" s="179">
        <v>2</v>
      </c>
      <c r="C290" s="179">
        <v>2</v>
      </c>
      <c r="D290" s="179">
        <v>4</v>
      </c>
      <c r="E290" s="179"/>
      <c r="F290" s="181"/>
      <c r="G290" s="180" t="s">
        <v>190</v>
      </c>
      <c r="H290" s="93">
        <v>257</v>
      </c>
      <c r="I290" s="167">
        <f>I291</f>
        <v>0</v>
      </c>
      <c r="J290" s="208">
        <f>J291</f>
        <v>0</v>
      </c>
      <c r="K290" s="168">
        <f>K291</f>
        <v>0</v>
      </c>
      <c r="L290" s="168">
        <f>L291</f>
        <v>0</v>
      </c>
      <c r="M290" s="84"/>
    </row>
    <row r="291" spans="1:13" hidden="1">
      <c r="A291" s="178">
        <v>3</v>
      </c>
      <c r="B291" s="179">
        <v>2</v>
      </c>
      <c r="C291" s="179">
        <v>2</v>
      </c>
      <c r="D291" s="179">
        <v>4</v>
      </c>
      <c r="E291" s="179">
        <v>1</v>
      </c>
      <c r="F291" s="181"/>
      <c r="G291" s="180" t="s">
        <v>190</v>
      </c>
      <c r="H291" s="93">
        <v>258</v>
      </c>
      <c r="I291" s="167">
        <f>SUM(I292:I293)</f>
        <v>0</v>
      </c>
      <c r="J291" s="208">
        <f>SUM(J292:J293)</f>
        <v>0</v>
      </c>
      <c r="K291" s="168">
        <f>SUM(K292:K293)</f>
        <v>0</v>
      </c>
      <c r="L291" s="168">
        <f>SUM(L292:L293)</f>
        <v>0</v>
      </c>
    </row>
    <row r="292" spans="1:13" ht="30.75" hidden="1" customHeight="1">
      <c r="A292" s="178">
        <v>3</v>
      </c>
      <c r="B292" s="179">
        <v>2</v>
      </c>
      <c r="C292" s="179">
        <v>2</v>
      </c>
      <c r="D292" s="179">
        <v>4</v>
      </c>
      <c r="E292" s="179">
        <v>1</v>
      </c>
      <c r="F292" s="181">
        <v>1</v>
      </c>
      <c r="G292" s="180" t="s">
        <v>191</v>
      </c>
      <c r="H292" s="93">
        <v>259</v>
      </c>
      <c r="I292" s="185">
        <v>0</v>
      </c>
      <c r="J292" s="185">
        <v>0</v>
      </c>
      <c r="K292" s="185">
        <v>0</v>
      </c>
      <c r="L292" s="185">
        <v>0</v>
      </c>
      <c r="M292" s="84"/>
    </row>
    <row r="293" spans="1:13" ht="27.75" hidden="1" customHeight="1">
      <c r="A293" s="173">
        <v>3</v>
      </c>
      <c r="B293" s="171">
        <v>2</v>
      </c>
      <c r="C293" s="171">
        <v>2</v>
      </c>
      <c r="D293" s="171">
        <v>4</v>
      </c>
      <c r="E293" s="171">
        <v>1</v>
      </c>
      <c r="F293" s="174">
        <v>2</v>
      </c>
      <c r="G293" s="182" t="s">
        <v>192</v>
      </c>
      <c r="H293" s="93">
        <v>260</v>
      </c>
      <c r="I293" s="185">
        <v>0</v>
      </c>
      <c r="J293" s="185">
        <v>0</v>
      </c>
      <c r="K293" s="185">
        <v>0</v>
      </c>
      <c r="L293" s="185">
        <v>0</v>
      </c>
      <c r="M293" s="84"/>
    </row>
    <row r="294" spans="1:13" ht="28.5" hidden="1" customHeight="1">
      <c r="A294" s="178">
        <v>3</v>
      </c>
      <c r="B294" s="179">
        <v>2</v>
      </c>
      <c r="C294" s="179">
        <v>2</v>
      </c>
      <c r="D294" s="179">
        <v>5</v>
      </c>
      <c r="E294" s="179"/>
      <c r="F294" s="181"/>
      <c r="G294" s="180" t="s">
        <v>193</v>
      </c>
      <c r="H294" s="93">
        <v>261</v>
      </c>
      <c r="I294" s="167">
        <f t="shared" ref="I294:L295" si="26">I295</f>
        <v>0</v>
      </c>
      <c r="J294" s="208">
        <f t="shared" si="26"/>
        <v>0</v>
      </c>
      <c r="K294" s="168">
        <f t="shared" si="26"/>
        <v>0</v>
      </c>
      <c r="L294" s="168">
        <f t="shared" si="26"/>
        <v>0</v>
      </c>
      <c r="M294" s="84"/>
    </row>
    <row r="295" spans="1:13" ht="26.25" hidden="1" customHeight="1">
      <c r="A295" s="178">
        <v>3</v>
      </c>
      <c r="B295" s="179">
        <v>2</v>
      </c>
      <c r="C295" s="179">
        <v>2</v>
      </c>
      <c r="D295" s="179">
        <v>5</v>
      </c>
      <c r="E295" s="179">
        <v>1</v>
      </c>
      <c r="F295" s="181"/>
      <c r="G295" s="180" t="s">
        <v>193</v>
      </c>
      <c r="H295" s="93">
        <v>262</v>
      </c>
      <c r="I295" s="167">
        <f t="shared" si="26"/>
        <v>0</v>
      </c>
      <c r="J295" s="208">
        <f t="shared" si="26"/>
        <v>0</v>
      </c>
      <c r="K295" s="168">
        <f t="shared" si="26"/>
        <v>0</v>
      </c>
      <c r="L295" s="168">
        <f t="shared" si="26"/>
        <v>0</v>
      </c>
      <c r="M295" s="84"/>
    </row>
    <row r="296" spans="1:13" ht="26.25" hidden="1" customHeight="1">
      <c r="A296" s="178">
        <v>3</v>
      </c>
      <c r="B296" s="179">
        <v>2</v>
      </c>
      <c r="C296" s="179">
        <v>2</v>
      </c>
      <c r="D296" s="179">
        <v>5</v>
      </c>
      <c r="E296" s="179">
        <v>1</v>
      </c>
      <c r="F296" s="181">
        <v>1</v>
      </c>
      <c r="G296" s="180" t="s">
        <v>193</v>
      </c>
      <c r="H296" s="93">
        <v>263</v>
      </c>
      <c r="I296" s="185">
        <v>0</v>
      </c>
      <c r="J296" s="185">
        <v>0</v>
      </c>
      <c r="K296" s="185">
        <v>0</v>
      </c>
      <c r="L296" s="185">
        <v>0</v>
      </c>
      <c r="M296" s="84"/>
    </row>
    <row r="297" spans="1:13" ht="26.25" hidden="1" customHeight="1">
      <c r="A297" s="178">
        <v>3</v>
      </c>
      <c r="B297" s="179">
        <v>2</v>
      </c>
      <c r="C297" s="179">
        <v>2</v>
      </c>
      <c r="D297" s="179">
        <v>6</v>
      </c>
      <c r="E297" s="179"/>
      <c r="F297" s="181"/>
      <c r="G297" s="180" t="s">
        <v>176</v>
      </c>
      <c r="H297" s="93">
        <v>264</v>
      </c>
      <c r="I297" s="167">
        <f t="shared" ref="I297:L298" si="27">I298</f>
        <v>0</v>
      </c>
      <c r="J297" s="241">
        <f t="shared" si="27"/>
        <v>0</v>
      </c>
      <c r="K297" s="168">
        <f t="shared" si="27"/>
        <v>0</v>
      </c>
      <c r="L297" s="168">
        <f t="shared" si="27"/>
        <v>0</v>
      </c>
      <c r="M297" s="84"/>
    </row>
    <row r="298" spans="1:13" ht="30" hidden="1" customHeight="1">
      <c r="A298" s="178">
        <v>3</v>
      </c>
      <c r="B298" s="179">
        <v>2</v>
      </c>
      <c r="C298" s="179">
        <v>2</v>
      </c>
      <c r="D298" s="179">
        <v>6</v>
      </c>
      <c r="E298" s="179">
        <v>1</v>
      </c>
      <c r="F298" s="181"/>
      <c r="G298" s="180" t="s">
        <v>176</v>
      </c>
      <c r="H298" s="93">
        <v>265</v>
      </c>
      <c r="I298" s="167">
        <f t="shared" si="27"/>
        <v>0</v>
      </c>
      <c r="J298" s="241">
        <f t="shared" si="27"/>
        <v>0</v>
      </c>
      <c r="K298" s="168">
        <f t="shared" si="27"/>
        <v>0</v>
      </c>
      <c r="L298" s="168">
        <f t="shared" si="27"/>
        <v>0</v>
      </c>
      <c r="M298" s="84"/>
    </row>
    <row r="299" spans="1:13" ht="24.75" hidden="1" customHeight="1">
      <c r="A299" s="178">
        <v>3</v>
      </c>
      <c r="B299" s="200">
        <v>2</v>
      </c>
      <c r="C299" s="200">
        <v>2</v>
      </c>
      <c r="D299" s="179">
        <v>6</v>
      </c>
      <c r="E299" s="200">
        <v>1</v>
      </c>
      <c r="F299" s="201">
        <v>1</v>
      </c>
      <c r="G299" s="202" t="s">
        <v>176</v>
      </c>
      <c r="H299" s="93">
        <v>266</v>
      </c>
      <c r="I299" s="185">
        <v>0</v>
      </c>
      <c r="J299" s="185">
        <v>0</v>
      </c>
      <c r="K299" s="185">
        <v>0</v>
      </c>
      <c r="L299" s="185">
        <v>0</v>
      </c>
      <c r="M299" s="84"/>
    </row>
    <row r="300" spans="1:13" ht="29.25" hidden="1" customHeight="1">
      <c r="A300" s="182">
        <v>3</v>
      </c>
      <c r="B300" s="178">
        <v>2</v>
      </c>
      <c r="C300" s="179">
        <v>2</v>
      </c>
      <c r="D300" s="179">
        <v>7</v>
      </c>
      <c r="E300" s="179"/>
      <c r="F300" s="181"/>
      <c r="G300" s="180" t="s">
        <v>177</v>
      </c>
      <c r="H300" s="93">
        <v>267</v>
      </c>
      <c r="I300" s="167">
        <f>I301</f>
        <v>0</v>
      </c>
      <c r="J300" s="241">
        <f>J301</f>
        <v>0</v>
      </c>
      <c r="K300" s="168">
        <f>K301</f>
        <v>0</v>
      </c>
      <c r="L300" s="168">
        <f>L301</f>
        <v>0</v>
      </c>
      <c r="M300" s="84"/>
    </row>
    <row r="301" spans="1:13" ht="26.25" hidden="1" customHeight="1">
      <c r="A301" s="182">
        <v>3</v>
      </c>
      <c r="B301" s="178">
        <v>2</v>
      </c>
      <c r="C301" s="179">
        <v>2</v>
      </c>
      <c r="D301" s="179">
        <v>7</v>
      </c>
      <c r="E301" s="179">
        <v>1</v>
      </c>
      <c r="F301" s="181"/>
      <c r="G301" s="180" t="s">
        <v>177</v>
      </c>
      <c r="H301" s="93">
        <v>268</v>
      </c>
      <c r="I301" s="167">
        <f>I302+I303</f>
        <v>0</v>
      </c>
      <c r="J301" s="167">
        <f>J302+J303</f>
        <v>0</v>
      </c>
      <c r="K301" s="167">
        <f>K302+K303</f>
        <v>0</v>
      </c>
      <c r="L301" s="167">
        <f>L302+L303</f>
        <v>0</v>
      </c>
      <c r="M301" s="84"/>
    </row>
    <row r="302" spans="1:13" ht="27.75" hidden="1" customHeight="1">
      <c r="A302" s="182">
        <v>3</v>
      </c>
      <c r="B302" s="178">
        <v>2</v>
      </c>
      <c r="C302" s="178">
        <v>2</v>
      </c>
      <c r="D302" s="179">
        <v>7</v>
      </c>
      <c r="E302" s="179">
        <v>1</v>
      </c>
      <c r="F302" s="181">
        <v>1</v>
      </c>
      <c r="G302" s="180" t="s">
        <v>178</v>
      </c>
      <c r="H302" s="93">
        <v>269</v>
      </c>
      <c r="I302" s="185">
        <v>0</v>
      </c>
      <c r="J302" s="185">
        <v>0</v>
      </c>
      <c r="K302" s="185">
        <v>0</v>
      </c>
      <c r="L302" s="185">
        <v>0</v>
      </c>
      <c r="M302" s="84"/>
    </row>
    <row r="303" spans="1:13" ht="25.5" hidden="1" customHeight="1">
      <c r="A303" s="182">
        <v>3</v>
      </c>
      <c r="B303" s="178">
        <v>2</v>
      </c>
      <c r="C303" s="178">
        <v>2</v>
      </c>
      <c r="D303" s="179">
        <v>7</v>
      </c>
      <c r="E303" s="179">
        <v>1</v>
      </c>
      <c r="F303" s="181">
        <v>2</v>
      </c>
      <c r="G303" s="180" t="s">
        <v>179</v>
      </c>
      <c r="H303" s="93">
        <v>270</v>
      </c>
      <c r="I303" s="185">
        <v>0</v>
      </c>
      <c r="J303" s="185">
        <v>0</v>
      </c>
      <c r="K303" s="185">
        <v>0</v>
      </c>
      <c r="L303" s="185">
        <v>0</v>
      </c>
      <c r="M303" s="84"/>
    </row>
    <row r="304" spans="1:13" ht="30" hidden="1" customHeight="1">
      <c r="A304" s="186">
        <v>3</v>
      </c>
      <c r="B304" s="186">
        <v>3</v>
      </c>
      <c r="C304" s="163"/>
      <c r="D304" s="164"/>
      <c r="E304" s="164"/>
      <c r="F304" s="166"/>
      <c r="G304" s="165" t="s">
        <v>194</v>
      </c>
      <c r="H304" s="93">
        <v>271</v>
      </c>
      <c r="I304" s="167">
        <f>SUM(I305+I337)</f>
        <v>0</v>
      </c>
      <c r="J304" s="241">
        <f>SUM(J305+J337)</f>
        <v>0</v>
      </c>
      <c r="K304" s="168">
        <f>SUM(K305+K337)</f>
        <v>0</v>
      </c>
      <c r="L304" s="168">
        <f>SUM(L305+L337)</f>
        <v>0</v>
      </c>
      <c r="M304" s="84"/>
    </row>
    <row r="305" spans="1:13" ht="40.5" hidden="1" customHeight="1">
      <c r="A305" s="182">
        <v>3</v>
      </c>
      <c r="B305" s="182">
        <v>3</v>
      </c>
      <c r="C305" s="178">
        <v>1</v>
      </c>
      <c r="D305" s="179"/>
      <c r="E305" s="179"/>
      <c r="F305" s="181"/>
      <c r="G305" s="180" t="s">
        <v>195</v>
      </c>
      <c r="H305" s="93">
        <v>272</v>
      </c>
      <c r="I305" s="167">
        <f>SUM(I306+I315+I319+I323+I327+I330+I333)</f>
        <v>0</v>
      </c>
      <c r="J305" s="241">
        <f>SUM(J306+J315+J319+J323+J327+J330+J333)</f>
        <v>0</v>
      </c>
      <c r="K305" s="168">
        <f>SUM(K306+K315+K319+K323+K327+K330+K333)</f>
        <v>0</v>
      </c>
      <c r="L305" s="168">
        <f>SUM(L306+L315+L319+L323+L327+L330+L333)</f>
        <v>0</v>
      </c>
      <c r="M305" s="84"/>
    </row>
    <row r="306" spans="1:13" ht="29.25" hidden="1" customHeight="1">
      <c r="A306" s="182">
        <v>3</v>
      </c>
      <c r="B306" s="182">
        <v>3</v>
      </c>
      <c r="C306" s="178">
        <v>1</v>
      </c>
      <c r="D306" s="179">
        <v>1</v>
      </c>
      <c r="E306" s="179"/>
      <c r="F306" s="181"/>
      <c r="G306" s="180" t="s">
        <v>181</v>
      </c>
      <c r="H306" s="93">
        <v>273</v>
      </c>
      <c r="I306" s="167">
        <f>SUM(I307+I309+I312)</f>
        <v>0</v>
      </c>
      <c r="J306" s="167">
        <f>SUM(J307+J309+J312)</f>
        <v>0</v>
      </c>
      <c r="K306" s="167">
        <f>SUM(K307+K309+K312)</f>
        <v>0</v>
      </c>
      <c r="L306" s="167">
        <f>SUM(L307+L309+L312)</f>
        <v>0</v>
      </c>
      <c r="M306" s="84"/>
    </row>
    <row r="307" spans="1:13" ht="27" hidden="1" customHeight="1">
      <c r="A307" s="182">
        <v>3</v>
      </c>
      <c r="B307" s="182">
        <v>3</v>
      </c>
      <c r="C307" s="178">
        <v>1</v>
      </c>
      <c r="D307" s="179">
        <v>1</v>
      </c>
      <c r="E307" s="179">
        <v>1</v>
      </c>
      <c r="F307" s="181"/>
      <c r="G307" s="180" t="s">
        <v>159</v>
      </c>
      <c r="H307" s="93">
        <v>274</v>
      </c>
      <c r="I307" s="167">
        <f>SUM(I308:I308)</f>
        <v>0</v>
      </c>
      <c r="J307" s="241">
        <f>SUM(J308:J308)</f>
        <v>0</v>
      </c>
      <c r="K307" s="168">
        <f>SUM(K308:K308)</f>
        <v>0</v>
      </c>
      <c r="L307" s="168">
        <f>SUM(L308:L308)</f>
        <v>0</v>
      </c>
      <c r="M307" s="84"/>
    </row>
    <row r="308" spans="1:13" ht="28.5" hidden="1" customHeight="1">
      <c r="A308" s="182">
        <v>3</v>
      </c>
      <c r="B308" s="182">
        <v>3</v>
      </c>
      <c r="C308" s="178">
        <v>1</v>
      </c>
      <c r="D308" s="179">
        <v>1</v>
      </c>
      <c r="E308" s="179">
        <v>1</v>
      </c>
      <c r="F308" s="181">
        <v>1</v>
      </c>
      <c r="G308" s="180" t="s">
        <v>159</v>
      </c>
      <c r="H308" s="93">
        <v>275</v>
      </c>
      <c r="I308" s="185">
        <v>0</v>
      </c>
      <c r="J308" s="185">
        <v>0</v>
      </c>
      <c r="K308" s="185">
        <v>0</v>
      </c>
      <c r="L308" s="185">
        <v>0</v>
      </c>
      <c r="M308" s="84"/>
    </row>
    <row r="309" spans="1:13" ht="31.5" hidden="1" customHeight="1">
      <c r="A309" s="182">
        <v>3</v>
      </c>
      <c r="B309" s="182">
        <v>3</v>
      </c>
      <c r="C309" s="178">
        <v>1</v>
      </c>
      <c r="D309" s="179">
        <v>1</v>
      </c>
      <c r="E309" s="179">
        <v>2</v>
      </c>
      <c r="F309" s="181"/>
      <c r="G309" s="180" t="s">
        <v>182</v>
      </c>
      <c r="H309" s="93">
        <v>276</v>
      </c>
      <c r="I309" s="167">
        <f>SUM(I310:I311)</f>
        <v>0</v>
      </c>
      <c r="J309" s="167">
        <f>SUM(J310:J311)</f>
        <v>0</v>
      </c>
      <c r="K309" s="167">
        <f>SUM(K310:K311)</f>
        <v>0</v>
      </c>
      <c r="L309" s="167">
        <f>SUM(L310:L311)</f>
        <v>0</v>
      </c>
      <c r="M309" s="84"/>
    </row>
    <row r="310" spans="1:13" ht="25.5" hidden="1" customHeight="1">
      <c r="A310" s="182">
        <v>3</v>
      </c>
      <c r="B310" s="182">
        <v>3</v>
      </c>
      <c r="C310" s="178">
        <v>1</v>
      </c>
      <c r="D310" s="179">
        <v>1</v>
      </c>
      <c r="E310" s="179">
        <v>2</v>
      </c>
      <c r="F310" s="181">
        <v>1</v>
      </c>
      <c r="G310" s="180" t="s">
        <v>161</v>
      </c>
      <c r="H310" s="93">
        <v>277</v>
      </c>
      <c r="I310" s="185">
        <v>0</v>
      </c>
      <c r="J310" s="185">
        <v>0</v>
      </c>
      <c r="K310" s="185">
        <v>0</v>
      </c>
      <c r="L310" s="185">
        <v>0</v>
      </c>
      <c r="M310" s="84"/>
    </row>
    <row r="311" spans="1:13" ht="29.25" hidden="1" customHeight="1">
      <c r="A311" s="182">
        <v>3</v>
      </c>
      <c r="B311" s="182">
        <v>3</v>
      </c>
      <c r="C311" s="178">
        <v>1</v>
      </c>
      <c r="D311" s="179">
        <v>1</v>
      </c>
      <c r="E311" s="179">
        <v>2</v>
      </c>
      <c r="F311" s="181">
        <v>2</v>
      </c>
      <c r="G311" s="180" t="s">
        <v>162</v>
      </c>
      <c r="H311" s="93">
        <v>278</v>
      </c>
      <c r="I311" s="185">
        <v>0</v>
      </c>
      <c r="J311" s="185">
        <v>0</v>
      </c>
      <c r="K311" s="185">
        <v>0</v>
      </c>
      <c r="L311" s="185">
        <v>0</v>
      </c>
      <c r="M311" s="84"/>
    </row>
    <row r="312" spans="1:13" ht="28.5" hidden="1" customHeight="1">
      <c r="A312" s="182">
        <v>3</v>
      </c>
      <c r="B312" s="182">
        <v>3</v>
      </c>
      <c r="C312" s="178">
        <v>1</v>
      </c>
      <c r="D312" s="179">
        <v>1</v>
      </c>
      <c r="E312" s="179">
        <v>3</v>
      </c>
      <c r="F312" s="181"/>
      <c r="G312" s="180" t="s">
        <v>163</v>
      </c>
      <c r="H312" s="93">
        <v>279</v>
      </c>
      <c r="I312" s="167">
        <f>SUM(I313:I314)</f>
        <v>0</v>
      </c>
      <c r="J312" s="167">
        <f>SUM(J313:J314)</f>
        <v>0</v>
      </c>
      <c r="K312" s="167">
        <f>SUM(K313:K314)</f>
        <v>0</v>
      </c>
      <c r="L312" s="167">
        <f>SUM(L313:L314)</f>
        <v>0</v>
      </c>
      <c r="M312" s="84"/>
    </row>
    <row r="313" spans="1:13" ht="24.75" hidden="1" customHeight="1">
      <c r="A313" s="182">
        <v>3</v>
      </c>
      <c r="B313" s="182">
        <v>3</v>
      </c>
      <c r="C313" s="178">
        <v>1</v>
      </c>
      <c r="D313" s="179">
        <v>1</v>
      </c>
      <c r="E313" s="179">
        <v>3</v>
      </c>
      <c r="F313" s="181">
        <v>1</v>
      </c>
      <c r="G313" s="180" t="s">
        <v>164</v>
      </c>
      <c r="H313" s="93">
        <v>280</v>
      </c>
      <c r="I313" s="185">
        <v>0</v>
      </c>
      <c r="J313" s="185">
        <v>0</v>
      </c>
      <c r="K313" s="185">
        <v>0</v>
      </c>
      <c r="L313" s="185">
        <v>0</v>
      </c>
      <c r="M313" s="84"/>
    </row>
    <row r="314" spans="1:13" ht="22.5" hidden="1" customHeight="1">
      <c r="A314" s="182">
        <v>3</v>
      </c>
      <c r="B314" s="182">
        <v>3</v>
      </c>
      <c r="C314" s="178">
        <v>1</v>
      </c>
      <c r="D314" s="179">
        <v>1</v>
      </c>
      <c r="E314" s="179">
        <v>3</v>
      </c>
      <c r="F314" s="181">
        <v>2</v>
      </c>
      <c r="G314" s="180" t="s">
        <v>183</v>
      </c>
      <c r="H314" s="93">
        <v>281</v>
      </c>
      <c r="I314" s="185">
        <v>0</v>
      </c>
      <c r="J314" s="185">
        <v>0</v>
      </c>
      <c r="K314" s="185">
        <v>0</v>
      </c>
      <c r="L314" s="185">
        <v>0</v>
      </c>
      <c r="M314" s="84"/>
    </row>
    <row r="315" spans="1:13" hidden="1">
      <c r="A315" s="198">
        <v>3</v>
      </c>
      <c r="B315" s="173">
        <v>3</v>
      </c>
      <c r="C315" s="178">
        <v>1</v>
      </c>
      <c r="D315" s="179">
        <v>2</v>
      </c>
      <c r="E315" s="179"/>
      <c r="F315" s="181"/>
      <c r="G315" s="180" t="s">
        <v>196</v>
      </c>
      <c r="H315" s="93">
        <v>282</v>
      </c>
      <c r="I315" s="167">
        <f>I316</f>
        <v>0</v>
      </c>
      <c r="J315" s="241">
        <f>J316</f>
        <v>0</v>
      </c>
      <c r="K315" s="168">
        <f>K316</f>
        <v>0</v>
      </c>
      <c r="L315" s="168">
        <f>L316</f>
        <v>0</v>
      </c>
    </row>
    <row r="316" spans="1:13" ht="26.25" hidden="1" customHeight="1">
      <c r="A316" s="198">
        <v>3</v>
      </c>
      <c r="B316" s="198">
        <v>3</v>
      </c>
      <c r="C316" s="173">
        <v>1</v>
      </c>
      <c r="D316" s="171">
        <v>2</v>
      </c>
      <c r="E316" s="171">
        <v>1</v>
      </c>
      <c r="F316" s="174"/>
      <c r="G316" s="180" t="s">
        <v>196</v>
      </c>
      <c r="H316" s="93">
        <v>283</v>
      </c>
      <c r="I316" s="188">
        <f>SUM(I317:I318)</f>
        <v>0</v>
      </c>
      <c r="J316" s="242">
        <f>SUM(J317:J318)</f>
        <v>0</v>
      </c>
      <c r="K316" s="189">
        <f>SUM(K317:K318)</f>
        <v>0</v>
      </c>
      <c r="L316" s="189">
        <f>SUM(L317:L318)</f>
        <v>0</v>
      </c>
      <c r="M316" s="84"/>
    </row>
    <row r="317" spans="1:13" ht="25.5" hidden="1" customHeight="1">
      <c r="A317" s="182">
        <v>3</v>
      </c>
      <c r="B317" s="182">
        <v>3</v>
      </c>
      <c r="C317" s="178">
        <v>1</v>
      </c>
      <c r="D317" s="179">
        <v>2</v>
      </c>
      <c r="E317" s="179">
        <v>1</v>
      </c>
      <c r="F317" s="181">
        <v>1</v>
      </c>
      <c r="G317" s="180" t="s">
        <v>197</v>
      </c>
      <c r="H317" s="93">
        <v>284</v>
      </c>
      <c r="I317" s="185">
        <v>0</v>
      </c>
      <c r="J317" s="185">
        <v>0</v>
      </c>
      <c r="K317" s="185">
        <v>0</v>
      </c>
      <c r="L317" s="185">
        <v>0</v>
      </c>
      <c r="M317" s="84"/>
    </row>
    <row r="318" spans="1:13" ht="24" hidden="1" customHeight="1">
      <c r="A318" s="190">
        <v>3</v>
      </c>
      <c r="B318" s="225">
        <v>3</v>
      </c>
      <c r="C318" s="199">
        <v>1</v>
      </c>
      <c r="D318" s="200">
        <v>2</v>
      </c>
      <c r="E318" s="200">
        <v>1</v>
      </c>
      <c r="F318" s="201">
        <v>2</v>
      </c>
      <c r="G318" s="202" t="s">
        <v>198</v>
      </c>
      <c r="H318" s="93">
        <v>285</v>
      </c>
      <c r="I318" s="185">
        <v>0</v>
      </c>
      <c r="J318" s="185">
        <v>0</v>
      </c>
      <c r="K318" s="185">
        <v>0</v>
      </c>
      <c r="L318" s="185">
        <v>0</v>
      </c>
      <c r="M318" s="84"/>
    </row>
    <row r="319" spans="1:13" ht="27.75" hidden="1" customHeight="1">
      <c r="A319" s="178">
        <v>3</v>
      </c>
      <c r="B319" s="180">
        <v>3</v>
      </c>
      <c r="C319" s="178">
        <v>1</v>
      </c>
      <c r="D319" s="179">
        <v>3</v>
      </c>
      <c r="E319" s="179"/>
      <c r="F319" s="181"/>
      <c r="G319" s="180" t="s">
        <v>199</v>
      </c>
      <c r="H319" s="93">
        <v>286</v>
      </c>
      <c r="I319" s="167">
        <f>I320</f>
        <v>0</v>
      </c>
      <c r="J319" s="241">
        <f>J320</f>
        <v>0</v>
      </c>
      <c r="K319" s="168">
        <f>K320</f>
        <v>0</v>
      </c>
      <c r="L319" s="168">
        <f>L320</f>
        <v>0</v>
      </c>
      <c r="M319" s="84"/>
    </row>
    <row r="320" spans="1:13" ht="24" hidden="1" customHeight="1">
      <c r="A320" s="178">
        <v>3</v>
      </c>
      <c r="B320" s="202">
        <v>3</v>
      </c>
      <c r="C320" s="199">
        <v>1</v>
      </c>
      <c r="D320" s="200">
        <v>3</v>
      </c>
      <c r="E320" s="200">
        <v>1</v>
      </c>
      <c r="F320" s="201"/>
      <c r="G320" s="180" t="s">
        <v>199</v>
      </c>
      <c r="H320" s="93">
        <v>287</v>
      </c>
      <c r="I320" s="168">
        <f>I321+I322</f>
        <v>0</v>
      </c>
      <c r="J320" s="168">
        <f>J321+J322</f>
        <v>0</v>
      </c>
      <c r="K320" s="168">
        <f>K321+K322</f>
        <v>0</v>
      </c>
      <c r="L320" s="168">
        <f>L321+L322</f>
        <v>0</v>
      </c>
      <c r="M320" s="84"/>
    </row>
    <row r="321" spans="1:13" ht="27" hidden="1" customHeight="1">
      <c r="A321" s="178">
        <v>3</v>
      </c>
      <c r="B321" s="180">
        <v>3</v>
      </c>
      <c r="C321" s="178">
        <v>1</v>
      </c>
      <c r="D321" s="179">
        <v>3</v>
      </c>
      <c r="E321" s="179">
        <v>1</v>
      </c>
      <c r="F321" s="181">
        <v>1</v>
      </c>
      <c r="G321" s="180" t="s">
        <v>200</v>
      </c>
      <c r="H321" s="93">
        <v>288</v>
      </c>
      <c r="I321" s="230">
        <v>0</v>
      </c>
      <c r="J321" s="230">
        <v>0</v>
      </c>
      <c r="K321" s="230">
        <v>0</v>
      </c>
      <c r="L321" s="229">
        <v>0</v>
      </c>
      <c r="M321" s="84"/>
    </row>
    <row r="322" spans="1:13" ht="26.25" hidden="1" customHeight="1">
      <c r="A322" s="178">
        <v>3</v>
      </c>
      <c r="B322" s="180">
        <v>3</v>
      </c>
      <c r="C322" s="178">
        <v>1</v>
      </c>
      <c r="D322" s="179">
        <v>3</v>
      </c>
      <c r="E322" s="179">
        <v>1</v>
      </c>
      <c r="F322" s="181">
        <v>2</v>
      </c>
      <c r="G322" s="180" t="s">
        <v>201</v>
      </c>
      <c r="H322" s="93">
        <v>289</v>
      </c>
      <c r="I322" s="185">
        <v>0</v>
      </c>
      <c r="J322" s="185">
        <v>0</v>
      </c>
      <c r="K322" s="185">
        <v>0</v>
      </c>
      <c r="L322" s="185">
        <v>0</v>
      </c>
      <c r="M322" s="84"/>
    </row>
    <row r="323" spans="1:13" hidden="1">
      <c r="A323" s="178">
        <v>3</v>
      </c>
      <c r="B323" s="180">
        <v>3</v>
      </c>
      <c r="C323" s="178">
        <v>1</v>
      </c>
      <c r="D323" s="179">
        <v>4</v>
      </c>
      <c r="E323" s="179"/>
      <c r="F323" s="181"/>
      <c r="G323" s="180" t="s">
        <v>202</v>
      </c>
      <c r="H323" s="93">
        <v>290</v>
      </c>
      <c r="I323" s="167">
        <f>I324</f>
        <v>0</v>
      </c>
      <c r="J323" s="241">
        <f>J324</f>
        <v>0</v>
      </c>
      <c r="K323" s="168">
        <f>K324</f>
        <v>0</v>
      </c>
      <c r="L323" s="168">
        <f>L324</f>
        <v>0</v>
      </c>
    </row>
    <row r="324" spans="1:13" ht="31.5" hidden="1" customHeight="1">
      <c r="A324" s="182">
        <v>3</v>
      </c>
      <c r="B324" s="178">
        <v>3</v>
      </c>
      <c r="C324" s="179">
        <v>1</v>
      </c>
      <c r="D324" s="179">
        <v>4</v>
      </c>
      <c r="E324" s="179">
        <v>1</v>
      </c>
      <c r="F324" s="181"/>
      <c r="G324" s="180" t="s">
        <v>202</v>
      </c>
      <c r="H324" s="93">
        <v>291</v>
      </c>
      <c r="I324" s="167">
        <f>SUM(I325:I326)</f>
        <v>0</v>
      </c>
      <c r="J324" s="167">
        <f>SUM(J325:J326)</f>
        <v>0</v>
      </c>
      <c r="K324" s="167">
        <f>SUM(K325:K326)</f>
        <v>0</v>
      </c>
      <c r="L324" s="167">
        <f>SUM(L325:L326)</f>
        <v>0</v>
      </c>
      <c r="M324" s="84"/>
    </row>
    <row r="325" spans="1:13" hidden="1">
      <c r="A325" s="182">
        <v>3</v>
      </c>
      <c r="B325" s="178">
        <v>3</v>
      </c>
      <c r="C325" s="179">
        <v>1</v>
      </c>
      <c r="D325" s="179">
        <v>4</v>
      </c>
      <c r="E325" s="179">
        <v>1</v>
      </c>
      <c r="F325" s="181">
        <v>1</v>
      </c>
      <c r="G325" s="180" t="s">
        <v>203</v>
      </c>
      <c r="H325" s="93">
        <v>292</v>
      </c>
      <c r="I325" s="184">
        <v>0</v>
      </c>
      <c r="J325" s="185">
        <v>0</v>
      </c>
      <c r="K325" s="185">
        <v>0</v>
      </c>
      <c r="L325" s="184">
        <v>0</v>
      </c>
    </row>
    <row r="326" spans="1:13" ht="30.75" hidden="1" customHeight="1">
      <c r="A326" s="178">
        <v>3</v>
      </c>
      <c r="B326" s="179">
        <v>3</v>
      </c>
      <c r="C326" s="179">
        <v>1</v>
      </c>
      <c r="D326" s="179">
        <v>4</v>
      </c>
      <c r="E326" s="179">
        <v>1</v>
      </c>
      <c r="F326" s="181">
        <v>2</v>
      </c>
      <c r="G326" s="180" t="s">
        <v>204</v>
      </c>
      <c r="H326" s="93">
        <v>293</v>
      </c>
      <c r="I326" s="185">
        <v>0</v>
      </c>
      <c r="J326" s="230">
        <v>0</v>
      </c>
      <c r="K326" s="230">
        <v>0</v>
      </c>
      <c r="L326" s="229">
        <v>0</v>
      </c>
      <c r="M326" s="84"/>
    </row>
    <row r="327" spans="1:13" ht="26.25" hidden="1" customHeight="1">
      <c r="A327" s="178">
        <v>3</v>
      </c>
      <c r="B327" s="179">
        <v>3</v>
      </c>
      <c r="C327" s="179">
        <v>1</v>
      </c>
      <c r="D327" s="179">
        <v>5</v>
      </c>
      <c r="E327" s="179"/>
      <c r="F327" s="181"/>
      <c r="G327" s="180" t="s">
        <v>205</v>
      </c>
      <c r="H327" s="93">
        <v>294</v>
      </c>
      <c r="I327" s="189">
        <f t="shared" ref="I327:L328" si="28">I328</f>
        <v>0</v>
      </c>
      <c r="J327" s="241">
        <f t="shared" si="28"/>
        <v>0</v>
      </c>
      <c r="K327" s="168">
        <f t="shared" si="28"/>
        <v>0</v>
      </c>
      <c r="L327" s="168">
        <f t="shared" si="28"/>
        <v>0</v>
      </c>
      <c r="M327" s="84"/>
    </row>
    <row r="328" spans="1:13" ht="30" hidden="1" customHeight="1">
      <c r="A328" s="173">
        <v>3</v>
      </c>
      <c r="B328" s="200">
        <v>3</v>
      </c>
      <c r="C328" s="200">
        <v>1</v>
      </c>
      <c r="D328" s="200">
        <v>5</v>
      </c>
      <c r="E328" s="200">
        <v>1</v>
      </c>
      <c r="F328" s="201"/>
      <c r="G328" s="180" t="s">
        <v>205</v>
      </c>
      <c r="H328" s="93">
        <v>295</v>
      </c>
      <c r="I328" s="168">
        <f t="shared" si="28"/>
        <v>0</v>
      </c>
      <c r="J328" s="242">
        <f t="shared" si="28"/>
        <v>0</v>
      </c>
      <c r="K328" s="189">
        <f t="shared" si="28"/>
        <v>0</v>
      </c>
      <c r="L328" s="189">
        <f t="shared" si="28"/>
        <v>0</v>
      </c>
      <c r="M328" s="84"/>
    </row>
    <row r="329" spans="1:13" ht="30" hidden="1" customHeight="1">
      <c r="A329" s="178">
        <v>3</v>
      </c>
      <c r="B329" s="179">
        <v>3</v>
      </c>
      <c r="C329" s="179">
        <v>1</v>
      </c>
      <c r="D329" s="179">
        <v>5</v>
      </c>
      <c r="E329" s="179">
        <v>1</v>
      </c>
      <c r="F329" s="181">
        <v>1</v>
      </c>
      <c r="G329" s="180" t="s">
        <v>206</v>
      </c>
      <c r="H329" s="93">
        <v>296</v>
      </c>
      <c r="I329" s="185">
        <v>0</v>
      </c>
      <c r="J329" s="230">
        <v>0</v>
      </c>
      <c r="K329" s="230">
        <v>0</v>
      </c>
      <c r="L329" s="229">
        <v>0</v>
      </c>
      <c r="M329" s="84"/>
    </row>
    <row r="330" spans="1:13" ht="30" hidden="1" customHeight="1">
      <c r="A330" s="178">
        <v>3</v>
      </c>
      <c r="B330" s="179">
        <v>3</v>
      </c>
      <c r="C330" s="179">
        <v>1</v>
      </c>
      <c r="D330" s="179">
        <v>6</v>
      </c>
      <c r="E330" s="179"/>
      <c r="F330" s="181"/>
      <c r="G330" s="180" t="s">
        <v>176</v>
      </c>
      <c r="H330" s="93">
        <v>297</v>
      </c>
      <c r="I330" s="168">
        <f t="shared" ref="I330:L331" si="29">I331</f>
        <v>0</v>
      </c>
      <c r="J330" s="241">
        <f t="shared" si="29"/>
        <v>0</v>
      </c>
      <c r="K330" s="168">
        <f t="shared" si="29"/>
        <v>0</v>
      </c>
      <c r="L330" s="168">
        <f t="shared" si="29"/>
        <v>0</v>
      </c>
      <c r="M330" s="84"/>
    </row>
    <row r="331" spans="1:13" ht="30" hidden="1" customHeight="1">
      <c r="A331" s="178">
        <v>3</v>
      </c>
      <c r="B331" s="179">
        <v>3</v>
      </c>
      <c r="C331" s="179">
        <v>1</v>
      </c>
      <c r="D331" s="179">
        <v>6</v>
      </c>
      <c r="E331" s="179">
        <v>1</v>
      </c>
      <c r="F331" s="181"/>
      <c r="G331" s="180" t="s">
        <v>176</v>
      </c>
      <c r="H331" s="93">
        <v>298</v>
      </c>
      <c r="I331" s="167">
        <f t="shared" si="29"/>
        <v>0</v>
      </c>
      <c r="J331" s="241">
        <f t="shared" si="29"/>
        <v>0</v>
      </c>
      <c r="K331" s="168">
        <f t="shared" si="29"/>
        <v>0</v>
      </c>
      <c r="L331" s="168">
        <f t="shared" si="29"/>
        <v>0</v>
      </c>
      <c r="M331" s="84"/>
    </row>
    <row r="332" spans="1:13" ht="25.5" hidden="1" customHeight="1">
      <c r="A332" s="178">
        <v>3</v>
      </c>
      <c r="B332" s="179">
        <v>3</v>
      </c>
      <c r="C332" s="179">
        <v>1</v>
      </c>
      <c r="D332" s="179">
        <v>6</v>
      </c>
      <c r="E332" s="179">
        <v>1</v>
      </c>
      <c r="F332" s="181">
        <v>1</v>
      </c>
      <c r="G332" s="180" t="s">
        <v>176</v>
      </c>
      <c r="H332" s="93">
        <v>299</v>
      </c>
      <c r="I332" s="230">
        <v>0</v>
      </c>
      <c r="J332" s="230">
        <v>0</v>
      </c>
      <c r="K332" s="230">
        <v>0</v>
      </c>
      <c r="L332" s="229">
        <v>0</v>
      </c>
      <c r="M332" s="84"/>
    </row>
    <row r="333" spans="1:13" ht="22.5" hidden="1" customHeight="1">
      <c r="A333" s="178">
        <v>3</v>
      </c>
      <c r="B333" s="179">
        <v>3</v>
      </c>
      <c r="C333" s="179">
        <v>1</v>
      </c>
      <c r="D333" s="179">
        <v>7</v>
      </c>
      <c r="E333" s="179"/>
      <c r="F333" s="181"/>
      <c r="G333" s="180" t="s">
        <v>207</v>
      </c>
      <c r="H333" s="93">
        <v>300</v>
      </c>
      <c r="I333" s="167">
        <f>I334</f>
        <v>0</v>
      </c>
      <c r="J333" s="241">
        <f>J334</f>
        <v>0</v>
      </c>
      <c r="K333" s="168">
        <f>K334</f>
        <v>0</v>
      </c>
      <c r="L333" s="168">
        <f>L334</f>
        <v>0</v>
      </c>
      <c r="M333" s="84"/>
    </row>
    <row r="334" spans="1:13" ht="25.5" hidden="1" customHeight="1">
      <c r="A334" s="178">
        <v>3</v>
      </c>
      <c r="B334" s="179">
        <v>3</v>
      </c>
      <c r="C334" s="179">
        <v>1</v>
      </c>
      <c r="D334" s="179">
        <v>7</v>
      </c>
      <c r="E334" s="179">
        <v>1</v>
      </c>
      <c r="F334" s="181"/>
      <c r="G334" s="180" t="s">
        <v>207</v>
      </c>
      <c r="H334" s="93">
        <v>301</v>
      </c>
      <c r="I334" s="167">
        <f>I335+I336</f>
        <v>0</v>
      </c>
      <c r="J334" s="167">
        <f>J335+J336</f>
        <v>0</v>
      </c>
      <c r="K334" s="167">
        <f>K335+K336</f>
        <v>0</v>
      </c>
      <c r="L334" s="167">
        <f>L335+L336</f>
        <v>0</v>
      </c>
      <c r="M334" s="84"/>
    </row>
    <row r="335" spans="1:13" ht="27" hidden="1" customHeight="1">
      <c r="A335" s="178">
        <v>3</v>
      </c>
      <c r="B335" s="179">
        <v>3</v>
      </c>
      <c r="C335" s="179">
        <v>1</v>
      </c>
      <c r="D335" s="179">
        <v>7</v>
      </c>
      <c r="E335" s="179">
        <v>1</v>
      </c>
      <c r="F335" s="181">
        <v>1</v>
      </c>
      <c r="G335" s="180" t="s">
        <v>208</v>
      </c>
      <c r="H335" s="93">
        <v>302</v>
      </c>
      <c r="I335" s="230">
        <v>0</v>
      </c>
      <c r="J335" s="230">
        <v>0</v>
      </c>
      <c r="K335" s="230">
        <v>0</v>
      </c>
      <c r="L335" s="229">
        <v>0</v>
      </c>
      <c r="M335" s="84"/>
    </row>
    <row r="336" spans="1:13" ht="27.75" hidden="1" customHeight="1">
      <c r="A336" s="178">
        <v>3</v>
      </c>
      <c r="B336" s="179">
        <v>3</v>
      </c>
      <c r="C336" s="179">
        <v>1</v>
      </c>
      <c r="D336" s="179">
        <v>7</v>
      </c>
      <c r="E336" s="179">
        <v>1</v>
      </c>
      <c r="F336" s="181">
        <v>2</v>
      </c>
      <c r="G336" s="180" t="s">
        <v>209</v>
      </c>
      <c r="H336" s="93">
        <v>303</v>
      </c>
      <c r="I336" s="185">
        <v>0</v>
      </c>
      <c r="J336" s="185">
        <v>0</v>
      </c>
      <c r="K336" s="185">
        <v>0</v>
      </c>
      <c r="L336" s="185">
        <v>0</v>
      </c>
      <c r="M336" s="84"/>
    </row>
    <row r="337" spans="1:16" ht="38.25" hidden="1" customHeight="1">
      <c r="A337" s="178">
        <v>3</v>
      </c>
      <c r="B337" s="179">
        <v>3</v>
      </c>
      <c r="C337" s="179">
        <v>2</v>
      </c>
      <c r="D337" s="179"/>
      <c r="E337" s="179"/>
      <c r="F337" s="181"/>
      <c r="G337" s="180" t="s">
        <v>210</v>
      </c>
      <c r="H337" s="93">
        <v>304</v>
      </c>
      <c r="I337" s="167">
        <f>SUM(I338+I347+I351+I355+I359+I362+I365)</f>
        <v>0</v>
      </c>
      <c r="J337" s="241">
        <f>SUM(J338+J347+J351+J355+J359+J362+J365)</f>
        <v>0</v>
      </c>
      <c r="K337" s="168">
        <f>SUM(K338+K347+K351+K355+K359+K362+K365)</f>
        <v>0</v>
      </c>
      <c r="L337" s="168">
        <f>SUM(L338+L347+L351+L355+L359+L362+L365)</f>
        <v>0</v>
      </c>
      <c r="M337" s="84"/>
    </row>
    <row r="338" spans="1:16" ht="30" hidden="1" customHeight="1">
      <c r="A338" s="178">
        <v>3</v>
      </c>
      <c r="B338" s="179">
        <v>3</v>
      </c>
      <c r="C338" s="179">
        <v>2</v>
      </c>
      <c r="D338" s="179">
        <v>1</v>
      </c>
      <c r="E338" s="179"/>
      <c r="F338" s="181"/>
      <c r="G338" s="180" t="s">
        <v>158</v>
      </c>
      <c r="H338" s="93">
        <v>305</v>
      </c>
      <c r="I338" s="167">
        <f>I339</f>
        <v>0</v>
      </c>
      <c r="J338" s="241">
        <f>J339</f>
        <v>0</v>
      </c>
      <c r="K338" s="168">
        <f>K339</f>
        <v>0</v>
      </c>
      <c r="L338" s="168">
        <f>L339</f>
        <v>0</v>
      </c>
      <c r="M338" s="84"/>
    </row>
    <row r="339" spans="1:16" hidden="1">
      <c r="A339" s="182">
        <v>3</v>
      </c>
      <c r="B339" s="178">
        <v>3</v>
      </c>
      <c r="C339" s="179">
        <v>2</v>
      </c>
      <c r="D339" s="180">
        <v>1</v>
      </c>
      <c r="E339" s="178">
        <v>1</v>
      </c>
      <c r="F339" s="181"/>
      <c r="G339" s="180" t="s">
        <v>158</v>
      </c>
      <c r="H339" s="93">
        <v>306</v>
      </c>
      <c r="I339" s="167">
        <f t="shared" ref="I339:P339" si="30">SUM(I340:I340)</f>
        <v>0</v>
      </c>
      <c r="J339" s="167">
        <f t="shared" si="30"/>
        <v>0</v>
      </c>
      <c r="K339" s="167">
        <f t="shared" si="30"/>
        <v>0</v>
      </c>
      <c r="L339" s="167">
        <f t="shared" si="30"/>
        <v>0</v>
      </c>
      <c r="M339" s="243">
        <f t="shared" si="30"/>
        <v>0</v>
      </c>
      <c r="N339" s="243">
        <f t="shared" si="30"/>
        <v>0</v>
      </c>
      <c r="O339" s="243">
        <f t="shared" si="30"/>
        <v>0</v>
      </c>
      <c r="P339" s="243">
        <f t="shared" si="30"/>
        <v>0</v>
      </c>
    </row>
    <row r="340" spans="1:16" ht="27.75" hidden="1" customHeight="1">
      <c r="A340" s="182">
        <v>3</v>
      </c>
      <c r="B340" s="178">
        <v>3</v>
      </c>
      <c r="C340" s="179">
        <v>2</v>
      </c>
      <c r="D340" s="180">
        <v>1</v>
      </c>
      <c r="E340" s="178">
        <v>1</v>
      </c>
      <c r="F340" s="181">
        <v>1</v>
      </c>
      <c r="G340" s="180" t="s">
        <v>159</v>
      </c>
      <c r="H340" s="93">
        <v>307</v>
      </c>
      <c r="I340" s="230">
        <v>0</v>
      </c>
      <c r="J340" s="230">
        <v>0</v>
      </c>
      <c r="K340" s="230">
        <v>0</v>
      </c>
      <c r="L340" s="229">
        <v>0</v>
      </c>
      <c r="M340" s="84"/>
    </row>
    <row r="341" spans="1:16" hidden="1">
      <c r="A341" s="182">
        <v>3</v>
      </c>
      <c r="B341" s="178">
        <v>3</v>
      </c>
      <c r="C341" s="179">
        <v>2</v>
      </c>
      <c r="D341" s="180">
        <v>1</v>
      </c>
      <c r="E341" s="178">
        <v>2</v>
      </c>
      <c r="F341" s="181"/>
      <c r="G341" s="202" t="s">
        <v>182</v>
      </c>
      <c r="H341" s="93">
        <v>308</v>
      </c>
      <c r="I341" s="167">
        <f>SUM(I342:I343)</f>
        <v>0</v>
      </c>
      <c r="J341" s="167">
        <f>SUM(J342:J343)</f>
        <v>0</v>
      </c>
      <c r="K341" s="167">
        <f>SUM(K342:K343)</f>
        <v>0</v>
      </c>
      <c r="L341" s="167">
        <f>SUM(L342:L343)</f>
        <v>0</v>
      </c>
    </row>
    <row r="342" spans="1:16" hidden="1">
      <c r="A342" s="182">
        <v>3</v>
      </c>
      <c r="B342" s="178">
        <v>3</v>
      </c>
      <c r="C342" s="179">
        <v>2</v>
      </c>
      <c r="D342" s="180">
        <v>1</v>
      </c>
      <c r="E342" s="178">
        <v>2</v>
      </c>
      <c r="F342" s="181">
        <v>1</v>
      </c>
      <c r="G342" s="202" t="s">
        <v>161</v>
      </c>
      <c r="H342" s="93">
        <v>309</v>
      </c>
      <c r="I342" s="230">
        <v>0</v>
      </c>
      <c r="J342" s="230">
        <v>0</v>
      </c>
      <c r="K342" s="230">
        <v>0</v>
      </c>
      <c r="L342" s="229">
        <v>0</v>
      </c>
    </row>
    <row r="343" spans="1:16" hidden="1">
      <c r="A343" s="182">
        <v>3</v>
      </c>
      <c r="B343" s="178">
        <v>3</v>
      </c>
      <c r="C343" s="179">
        <v>2</v>
      </c>
      <c r="D343" s="180">
        <v>1</v>
      </c>
      <c r="E343" s="178">
        <v>2</v>
      </c>
      <c r="F343" s="181">
        <v>2</v>
      </c>
      <c r="G343" s="202" t="s">
        <v>162</v>
      </c>
      <c r="H343" s="93">
        <v>310</v>
      </c>
      <c r="I343" s="185">
        <v>0</v>
      </c>
      <c r="J343" s="185">
        <v>0</v>
      </c>
      <c r="K343" s="185">
        <v>0</v>
      </c>
      <c r="L343" s="185">
        <v>0</v>
      </c>
    </row>
    <row r="344" spans="1:16" hidden="1">
      <c r="A344" s="182">
        <v>3</v>
      </c>
      <c r="B344" s="178">
        <v>3</v>
      </c>
      <c r="C344" s="179">
        <v>2</v>
      </c>
      <c r="D344" s="180">
        <v>1</v>
      </c>
      <c r="E344" s="178">
        <v>3</v>
      </c>
      <c r="F344" s="181"/>
      <c r="G344" s="202" t="s">
        <v>163</v>
      </c>
      <c r="H344" s="93">
        <v>311</v>
      </c>
      <c r="I344" s="167">
        <f>SUM(I345:I346)</f>
        <v>0</v>
      </c>
      <c r="J344" s="167">
        <f>SUM(J345:J346)</f>
        <v>0</v>
      </c>
      <c r="K344" s="167">
        <f>SUM(K345:K346)</f>
        <v>0</v>
      </c>
      <c r="L344" s="167">
        <f>SUM(L345:L346)</f>
        <v>0</v>
      </c>
    </row>
    <row r="345" spans="1:16" hidden="1">
      <c r="A345" s="182">
        <v>3</v>
      </c>
      <c r="B345" s="178">
        <v>3</v>
      </c>
      <c r="C345" s="179">
        <v>2</v>
      </c>
      <c r="D345" s="180">
        <v>1</v>
      </c>
      <c r="E345" s="178">
        <v>3</v>
      </c>
      <c r="F345" s="181">
        <v>1</v>
      </c>
      <c r="G345" s="202" t="s">
        <v>164</v>
      </c>
      <c r="H345" s="93">
        <v>312</v>
      </c>
      <c r="I345" s="185">
        <v>0</v>
      </c>
      <c r="J345" s="185">
        <v>0</v>
      </c>
      <c r="K345" s="185">
        <v>0</v>
      </c>
      <c r="L345" s="185">
        <v>0</v>
      </c>
    </row>
    <row r="346" spans="1:16" hidden="1">
      <c r="A346" s="182">
        <v>3</v>
      </c>
      <c r="B346" s="178">
        <v>3</v>
      </c>
      <c r="C346" s="179">
        <v>2</v>
      </c>
      <c r="D346" s="180">
        <v>1</v>
      </c>
      <c r="E346" s="178">
        <v>3</v>
      </c>
      <c r="F346" s="181">
        <v>2</v>
      </c>
      <c r="G346" s="202" t="s">
        <v>183</v>
      </c>
      <c r="H346" s="93">
        <v>313</v>
      </c>
      <c r="I346" s="203">
        <v>0</v>
      </c>
      <c r="J346" s="244">
        <v>0</v>
      </c>
      <c r="K346" s="203">
        <v>0</v>
      </c>
      <c r="L346" s="203">
        <v>0</v>
      </c>
    </row>
    <row r="347" spans="1:16" hidden="1">
      <c r="A347" s="190">
        <v>3</v>
      </c>
      <c r="B347" s="190">
        <v>3</v>
      </c>
      <c r="C347" s="199">
        <v>2</v>
      </c>
      <c r="D347" s="202">
        <v>2</v>
      </c>
      <c r="E347" s="199"/>
      <c r="F347" s="201"/>
      <c r="G347" s="202" t="s">
        <v>196</v>
      </c>
      <c r="H347" s="93">
        <v>314</v>
      </c>
      <c r="I347" s="195">
        <f>I348</f>
        <v>0</v>
      </c>
      <c r="J347" s="245">
        <f>J348</f>
        <v>0</v>
      </c>
      <c r="K347" s="196">
        <f>K348</f>
        <v>0</v>
      </c>
      <c r="L347" s="196">
        <f>L348</f>
        <v>0</v>
      </c>
    </row>
    <row r="348" spans="1:16" hidden="1">
      <c r="A348" s="182">
        <v>3</v>
      </c>
      <c r="B348" s="182">
        <v>3</v>
      </c>
      <c r="C348" s="178">
        <v>2</v>
      </c>
      <c r="D348" s="180">
        <v>2</v>
      </c>
      <c r="E348" s="178">
        <v>1</v>
      </c>
      <c r="F348" s="181"/>
      <c r="G348" s="202" t="s">
        <v>196</v>
      </c>
      <c r="H348" s="93">
        <v>315</v>
      </c>
      <c r="I348" s="167">
        <f>SUM(I349:I350)</f>
        <v>0</v>
      </c>
      <c r="J348" s="208">
        <f>SUM(J349:J350)</f>
        <v>0</v>
      </c>
      <c r="K348" s="168">
        <f>SUM(K349:K350)</f>
        <v>0</v>
      </c>
      <c r="L348" s="168">
        <f>SUM(L349:L350)</f>
        <v>0</v>
      </c>
    </row>
    <row r="349" spans="1:16" hidden="1">
      <c r="A349" s="182">
        <v>3</v>
      </c>
      <c r="B349" s="182">
        <v>3</v>
      </c>
      <c r="C349" s="178">
        <v>2</v>
      </c>
      <c r="D349" s="180">
        <v>2</v>
      </c>
      <c r="E349" s="182">
        <v>1</v>
      </c>
      <c r="F349" s="213">
        <v>1</v>
      </c>
      <c r="G349" s="180" t="s">
        <v>197</v>
      </c>
      <c r="H349" s="93">
        <v>316</v>
      </c>
      <c r="I349" s="185">
        <v>0</v>
      </c>
      <c r="J349" s="185">
        <v>0</v>
      </c>
      <c r="K349" s="185">
        <v>0</v>
      </c>
      <c r="L349" s="185">
        <v>0</v>
      </c>
    </row>
    <row r="350" spans="1:16" hidden="1">
      <c r="A350" s="190">
        <v>3</v>
      </c>
      <c r="B350" s="190">
        <v>3</v>
      </c>
      <c r="C350" s="191">
        <v>2</v>
      </c>
      <c r="D350" s="192">
        <v>2</v>
      </c>
      <c r="E350" s="193">
        <v>1</v>
      </c>
      <c r="F350" s="221">
        <v>2</v>
      </c>
      <c r="G350" s="193" t="s">
        <v>198</v>
      </c>
      <c r="H350" s="93">
        <v>317</v>
      </c>
      <c r="I350" s="185">
        <v>0</v>
      </c>
      <c r="J350" s="185">
        <v>0</v>
      </c>
      <c r="K350" s="185">
        <v>0</v>
      </c>
      <c r="L350" s="185">
        <v>0</v>
      </c>
    </row>
    <row r="351" spans="1:16" ht="23.25" hidden="1" customHeight="1">
      <c r="A351" s="182">
        <v>3</v>
      </c>
      <c r="B351" s="182">
        <v>3</v>
      </c>
      <c r="C351" s="178">
        <v>2</v>
      </c>
      <c r="D351" s="179">
        <v>3</v>
      </c>
      <c r="E351" s="180"/>
      <c r="F351" s="213"/>
      <c r="G351" s="180" t="s">
        <v>199</v>
      </c>
      <c r="H351" s="93">
        <v>318</v>
      </c>
      <c r="I351" s="167">
        <f>I352</f>
        <v>0</v>
      </c>
      <c r="J351" s="208">
        <f>J352</f>
        <v>0</v>
      </c>
      <c r="K351" s="168">
        <f>K352</f>
        <v>0</v>
      </c>
      <c r="L351" s="168">
        <f>L352</f>
        <v>0</v>
      </c>
      <c r="M351" s="84"/>
    </row>
    <row r="352" spans="1:16" ht="27.75" hidden="1" customHeight="1">
      <c r="A352" s="182">
        <v>3</v>
      </c>
      <c r="B352" s="182">
        <v>3</v>
      </c>
      <c r="C352" s="178">
        <v>2</v>
      </c>
      <c r="D352" s="179">
        <v>3</v>
      </c>
      <c r="E352" s="180">
        <v>1</v>
      </c>
      <c r="F352" s="213"/>
      <c r="G352" s="180" t="s">
        <v>199</v>
      </c>
      <c r="H352" s="93">
        <v>319</v>
      </c>
      <c r="I352" s="167">
        <f>I353+I354</f>
        <v>0</v>
      </c>
      <c r="J352" s="167">
        <f>J353+J354</f>
        <v>0</v>
      </c>
      <c r="K352" s="167">
        <f>K353+K354</f>
        <v>0</v>
      </c>
      <c r="L352" s="167">
        <f>L353+L354</f>
        <v>0</v>
      </c>
      <c r="M352" s="84"/>
    </row>
    <row r="353" spans="1:13" ht="28.5" hidden="1" customHeight="1">
      <c r="A353" s="182">
        <v>3</v>
      </c>
      <c r="B353" s="182">
        <v>3</v>
      </c>
      <c r="C353" s="178">
        <v>2</v>
      </c>
      <c r="D353" s="179">
        <v>3</v>
      </c>
      <c r="E353" s="180">
        <v>1</v>
      </c>
      <c r="F353" s="213">
        <v>1</v>
      </c>
      <c r="G353" s="180" t="s">
        <v>200</v>
      </c>
      <c r="H353" s="93">
        <v>320</v>
      </c>
      <c r="I353" s="230">
        <v>0</v>
      </c>
      <c r="J353" s="230">
        <v>0</v>
      </c>
      <c r="K353" s="230">
        <v>0</v>
      </c>
      <c r="L353" s="229">
        <v>0</v>
      </c>
      <c r="M353" s="84"/>
    </row>
    <row r="354" spans="1:13" ht="27.75" hidden="1" customHeight="1">
      <c r="A354" s="182">
        <v>3</v>
      </c>
      <c r="B354" s="182">
        <v>3</v>
      </c>
      <c r="C354" s="178">
        <v>2</v>
      </c>
      <c r="D354" s="179">
        <v>3</v>
      </c>
      <c r="E354" s="180">
        <v>1</v>
      </c>
      <c r="F354" s="213">
        <v>2</v>
      </c>
      <c r="G354" s="180" t="s">
        <v>201</v>
      </c>
      <c r="H354" s="93">
        <v>321</v>
      </c>
      <c r="I354" s="185">
        <v>0</v>
      </c>
      <c r="J354" s="185">
        <v>0</v>
      </c>
      <c r="K354" s="185">
        <v>0</v>
      </c>
      <c r="L354" s="185">
        <v>0</v>
      </c>
      <c r="M354" s="84"/>
    </row>
    <row r="355" spans="1:13" hidden="1">
      <c r="A355" s="182">
        <v>3</v>
      </c>
      <c r="B355" s="182">
        <v>3</v>
      </c>
      <c r="C355" s="178">
        <v>2</v>
      </c>
      <c r="D355" s="179">
        <v>4</v>
      </c>
      <c r="E355" s="179"/>
      <c r="F355" s="181"/>
      <c r="G355" s="180" t="s">
        <v>202</v>
      </c>
      <c r="H355" s="93">
        <v>322</v>
      </c>
      <c r="I355" s="167">
        <f>I356</f>
        <v>0</v>
      </c>
      <c r="J355" s="208">
        <f>J356</f>
        <v>0</v>
      </c>
      <c r="K355" s="168">
        <f>K356</f>
        <v>0</v>
      </c>
      <c r="L355" s="168">
        <f>L356</f>
        <v>0</v>
      </c>
    </row>
    <row r="356" spans="1:13" hidden="1">
      <c r="A356" s="198">
        <v>3</v>
      </c>
      <c r="B356" s="198">
        <v>3</v>
      </c>
      <c r="C356" s="173">
        <v>2</v>
      </c>
      <c r="D356" s="171">
        <v>4</v>
      </c>
      <c r="E356" s="171">
        <v>1</v>
      </c>
      <c r="F356" s="174"/>
      <c r="G356" s="180" t="s">
        <v>202</v>
      </c>
      <c r="H356" s="93">
        <v>323</v>
      </c>
      <c r="I356" s="188">
        <f>SUM(I357:I358)</f>
        <v>0</v>
      </c>
      <c r="J356" s="210">
        <f>SUM(J357:J358)</f>
        <v>0</v>
      </c>
      <c r="K356" s="189">
        <f>SUM(K357:K358)</f>
        <v>0</v>
      </c>
      <c r="L356" s="189">
        <f>SUM(L357:L358)</f>
        <v>0</v>
      </c>
    </row>
    <row r="357" spans="1:13" ht="30.75" hidden="1" customHeight="1">
      <c r="A357" s="182">
        <v>3</v>
      </c>
      <c r="B357" s="182">
        <v>3</v>
      </c>
      <c r="C357" s="178">
        <v>2</v>
      </c>
      <c r="D357" s="179">
        <v>4</v>
      </c>
      <c r="E357" s="179">
        <v>1</v>
      </c>
      <c r="F357" s="181">
        <v>1</v>
      </c>
      <c r="G357" s="180" t="s">
        <v>203</v>
      </c>
      <c r="H357" s="93">
        <v>324</v>
      </c>
      <c r="I357" s="185">
        <v>0</v>
      </c>
      <c r="J357" s="185">
        <v>0</v>
      </c>
      <c r="K357" s="185">
        <v>0</v>
      </c>
      <c r="L357" s="185">
        <v>0</v>
      </c>
      <c r="M357" s="84"/>
    </row>
    <row r="358" spans="1:13" hidden="1">
      <c r="A358" s="182">
        <v>3</v>
      </c>
      <c r="B358" s="182">
        <v>3</v>
      </c>
      <c r="C358" s="178">
        <v>2</v>
      </c>
      <c r="D358" s="179">
        <v>4</v>
      </c>
      <c r="E358" s="179">
        <v>1</v>
      </c>
      <c r="F358" s="181">
        <v>2</v>
      </c>
      <c r="G358" s="180" t="s">
        <v>211</v>
      </c>
      <c r="H358" s="93">
        <v>325</v>
      </c>
      <c r="I358" s="185">
        <v>0</v>
      </c>
      <c r="J358" s="185">
        <v>0</v>
      </c>
      <c r="K358" s="185">
        <v>0</v>
      </c>
      <c r="L358" s="185">
        <v>0</v>
      </c>
    </row>
    <row r="359" spans="1:13" hidden="1">
      <c r="A359" s="182">
        <v>3</v>
      </c>
      <c r="B359" s="182">
        <v>3</v>
      </c>
      <c r="C359" s="178">
        <v>2</v>
      </c>
      <c r="D359" s="179">
        <v>5</v>
      </c>
      <c r="E359" s="179"/>
      <c r="F359" s="181"/>
      <c r="G359" s="180" t="s">
        <v>205</v>
      </c>
      <c r="H359" s="93">
        <v>326</v>
      </c>
      <c r="I359" s="167">
        <f t="shared" ref="I359:L360" si="31">I360</f>
        <v>0</v>
      </c>
      <c r="J359" s="208">
        <f t="shared" si="31"/>
        <v>0</v>
      </c>
      <c r="K359" s="168">
        <f t="shared" si="31"/>
        <v>0</v>
      </c>
      <c r="L359" s="168">
        <f t="shared" si="31"/>
        <v>0</v>
      </c>
    </row>
    <row r="360" spans="1:13" hidden="1">
      <c r="A360" s="198">
        <v>3</v>
      </c>
      <c r="B360" s="198">
        <v>3</v>
      </c>
      <c r="C360" s="173">
        <v>2</v>
      </c>
      <c r="D360" s="171">
        <v>5</v>
      </c>
      <c r="E360" s="171">
        <v>1</v>
      </c>
      <c r="F360" s="174"/>
      <c r="G360" s="180" t="s">
        <v>205</v>
      </c>
      <c r="H360" s="93">
        <v>327</v>
      </c>
      <c r="I360" s="188">
        <f t="shared" si="31"/>
        <v>0</v>
      </c>
      <c r="J360" s="210">
        <f t="shared" si="31"/>
        <v>0</v>
      </c>
      <c r="K360" s="189">
        <f t="shared" si="31"/>
        <v>0</v>
      </c>
      <c r="L360" s="189">
        <f t="shared" si="31"/>
        <v>0</v>
      </c>
    </row>
    <row r="361" spans="1:13" hidden="1">
      <c r="A361" s="182">
        <v>3</v>
      </c>
      <c r="B361" s="182">
        <v>3</v>
      </c>
      <c r="C361" s="178">
        <v>2</v>
      </c>
      <c r="D361" s="179">
        <v>5</v>
      </c>
      <c r="E361" s="179">
        <v>1</v>
      </c>
      <c r="F361" s="181">
        <v>1</v>
      </c>
      <c r="G361" s="180" t="s">
        <v>205</v>
      </c>
      <c r="H361" s="93">
        <v>328</v>
      </c>
      <c r="I361" s="230">
        <v>0</v>
      </c>
      <c r="J361" s="230">
        <v>0</v>
      </c>
      <c r="K361" s="230">
        <v>0</v>
      </c>
      <c r="L361" s="229">
        <v>0</v>
      </c>
    </row>
    <row r="362" spans="1:13" ht="30.75" hidden="1" customHeight="1">
      <c r="A362" s="182">
        <v>3</v>
      </c>
      <c r="B362" s="182">
        <v>3</v>
      </c>
      <c r="C362" s="178">
        <v>2</v>
      </c>
      <c r="D362" s="179">
        <v>6</v>
      </c>
      <c r="E362" s="179"/>
      <c r="F362" s="181"/>
      <c r="G362" s="180" t="s">
        <v>176</v>
      </c>
      <c r="H362" s="93">
        <v>329</v>
      </c>
      <c r="I362" s="167">
        <f t="shared" ref="I362:L363" si="32">I363</f>
        <v>0</v>
      </c>
      <c r="J362" s="208">
        <f t="shared" si="32"/>
        <v>0</v>
      </c>
      <c r="K362" s="168">
        <f t="shared" si="32"/>
        <v>0</v>
      </c>
      <c r="L362" s="168">
        <f t="shared" si="32"/>
        <v>0</v>
      </c>
      <c r="M362" s="84"/>
    </row>
    <row r="363" spans="1:13" ht="25.5" hidden="1" customHeight="1">
      <c r="A363" s="182">
        <v>3</v>
      </c>
      <c r="B363" s="182">
        <v>3</v>
      </c>
      <c r="C363" s="178">
        <v>2</v>
      </c>
      <c r="D363" s="179">
        <v>6</v>
      </c>
      <c r="E363" s="179">
        <v>1</v>
      </c>
      <c r="F363" s="181"/>
      <c r="G363" s="180" t="s">
        <v>176</v>
      </c>
      <c r="H363" s="93">
        <v>330</v>
      </c>
      <c r="I363" s="167">
        <f t="shared" si="32"/>
        <v>0</v>
      </c>
      <c r="J363" s="208">
        <f t="shared" si="32"/>
        <v>0</v>
      </c>
      <c r="K363" s="168">
        <f t="shared" si="32"/>
        <v>0</v>
      </c>
      <c r="L363" s="168">
        <f t="shared" si="32"/>
        <v>0</v>
      </c>
      <c r="M363" s="84"/>
    </row>
    <row r="364" spans="1:13" ht="24" hidden="1" customHeight="1">
      <c r="A364" s="190">
        <v>3</v>
      </c>
      <c r="B364" s="190">
        <v>3</v>
      </c>
      <c r="C364" s="191">
        <v>2</v>
      </c>
      <c r="D364" s="192">
        <v>6</v>
      </c>
      <c r="E364" s="192">
        <v>1</v>
      </c>
      <c r="F364" s="194">
        <v>1</v>
      </c>
      <c r="G364" s="193" t="s">
        <v>176</v>
      </c>
      <c r="H364" s="93">
        <v>331</v>
      </c>
      <c r="I364" s="230">
        <v>0</v>
      </c>
      <c r="J364" s="230">
        <v>0</v>
      </c>
      <c r="K364" s="230">
        <v>0</v>
      </c>
      <c r="L364" s="229">
        <v>0</v>
      </c>
      <c r="M364" s="84"/>
    </row>
    <row r="365" spans="1:13" ht="28.5" hidden="1" customHeight="1">
      <c r="A365" s="182">
        <v>3</v>
      </c>
      <c r="B365" s="182">
        <v>3</v>
      </c>
      <c r="C365" s="178">
        <v>2</v>
      </c>
      <c r="D365" s="179">
        <v>7</v>
      </c>
      <c r="E365" s="179"/>
      <c r="F365" s="181"/>
      <c r="G365" s="180" t="s">
        <v>207</v>
      </c>
      <c r="H365" s="93">
        <v>332</v>
      </c>
      <c r="I365" s="167">
        <f>I366</f>
        <v>0</v>
      </c>
      <c r="J365" s="208">
        <f>J366</f>
        <v>0</v>
      </c>
      <c r="K365" s="168">
        <f>K366</f>
        <v>0</v>
      </c>
      <c r="L365" s="168">
        <f>L366</f>
        <v>0</v>
      </c>
      <c r="M365" s="84"/>
    </row>
    <row r="366" spans="1:13" ht="28.5" hidden="1" customHeight="1">
      <c r="A366" s="190">
        <v>3</v>
      </c>
      <c r="B366" s="190">
        <v>3</v>
      </c>
      <c r="C366" s="191">
        <v>2</v>
      </c>
      <c r="D366" s="192">
        <v>7</v>
      </c>
      <c r="E366" s="192">
        <v>1</v>
      </c>
      <c r="F366" s="194"/>
      <c r="G366" s="180" t="s">
        <v>207</v>
      </c>
      <c r="H366" s="93">
        <v>333</v>
      </c>
      <c r="I366" s="167">
        <f>SUM(I367:I368)</f>
        <v>0</v>
      </c>
      <c r="J366" s="167">
        <f>SUM(J367:J368)</f>
        <v>0</v>
      </c>
      <c r="K366" s="167">
        <f>SUM(K367:K368)</f>
        <v>0</v>
      </c>
      <c r="L366" s="167">
        <f>SUM(L367:L368)</f>
        <v>0</v>
      </c>
      <c r="M366" s="84"/>
    </row>
    <row r="367" spans="1:13" ht="27" hidden="1" customHeight="1">
      <c r="A367" s="182">
        <v>3</v>
      </c>
      <c r="B367" s="182">
        <v>3</v>
      </c>
      <c r="C367" s="178">
        <v>2</v>
      </c>
      <c r="D367" s="179">
        <v>7</v>
      </c>
      <c r="E367" s="179">
        <v>1</v>
      </c>
      <c r="F367" s="181">
        <v>1</v>
      </c>
      <c r="G367" s="180" t="s">
        <v>208</v>
      </c>
      <c r="H367" s="93">
        <v>334</v>
      </c>
      <c r="I367" s="230">
        <v>0</v>
      </c>
      <c r="J367" s="230">
        <v>0</v>
      </c>
      <c r="K367" s="230">
        <v>0</v>
      </c>
      <c r="L367" s="229">
        <v>0</v>
      </c>
      <c r="M367" s="84"/>
    </row>
    <row r="368" spans="1:13" ht="30" hidden="1" customHeight="1">
      <c r="A368" s="182">
        <v>3</v>
      </c>
      <c r="B368" s="182">
        <v>3</v>
      </c>
      <c r="C368" s="178">
        <v>2</v>
      </c>
      <c r="D368" s="179">
        <v>7</v>
      </c>
      <c r="E368" s="179">
        <v>1</v>
      </c>
      <c r="F368" s="181">
        <v>2</v>
      </c>
      <c r="G368" s="180" t="s">
        <v>209</v>
      </c>
      <c r="H368" s="93">
        <v>335</v>
      </c>
      <c r="I368" s="185">
        <v>0</v>
      </c>
      <c r="J368" s="185">
        <v>0</v>
      </c>
      <c r="K368" s="185">
        <v>0</v>
      </c>
      <c r="L368" s="185">
        <v>0</v>
      </c>
      <c r="M368" s="84"/>
    </row>
    <row r="369" spans="1:13" ht="39.75" customHeight="1">
      <c r="A369" s="149"/>
      <c r="B369" s="149"/>
      <c r="C369" s="150"/>
      <c r="D369" s="246"/>
      <c r="E369" s="247"/>
      <c r="F369" s="248"/>
      <c r="G369" s="249" t="s">
        <v>212</v>
      </c>
      <c r="H369" s="93">
        <v>336</v>
      </c>
      <c r="I369" s="218">
        <f>SUM(I34+I185)</f>
        <v>30000</v>
      </c>
      <c r="J369" s="218">
        <f>SUM(J34+J185)</f>
        <v>30000</v>
      </c>
      <c r="K369" s="218">
        <f>SUM(K34+K185)</f>
        <v>30000</v>
      </c>
      <c r="L369" s="218">
        <f>SUM(L34+L185)</f>
        <v>30000</v>
      </c>
      <c r="M369" s="84"/>
    </row>
    <row r="370" spans="1:13" ht="18.75" customHeight="1">
      <c r="G370" s="169"/>
      <c r="H370" s="93"/>
      <c r="I370" s="250"/>
      <c r="J370" s="259"/>
      <c r="K370" s="259"/>
      <c r="L370" s="259"/>
    </row>
    <row r="371" spans="1:13" ht="23.25" customHeight="1">
      <c r="A371" s="491" t="s">
        <v>252</v>
      </c>
      <c r="B371" s="491"/>
      <c r="C371" s="491"/>
      <c r="D371" s="491"/>
      <c r="E371" s="491"/>
      <c r="F371" s="491"/>
      <c r="G371" s="491"/>
      <c r="H371" s="260"/>
      <c r="I371" s="253"/>
      <c r="J371" s="492" t="s">
        <v>213</v>
      </c>
      <c r="K371" s="492"/>
      <c r="L371" s="492"/>
    </row>
    <row r="372" spans="1:13" ht="18.75" customHeight="1">
      <c r="A372" s="255"/>
      <c r="B372" s="255"/>
      <c r="C372" s="255"/>
      <c r="D372" s="493" t="s">
        <v>423</v>
      </c>
      <c r="E372" s="493"/>
      <c r="F372" s="493"/>
      <c r="G372" s="493"/>
      <c r="I372" s="257" t="s">
        <v>214</v>
      </c>
      <c r="K372" s="494" t="s">
        <v>215</v>
      </c>
      <c r="L372" s="494"/>
    </row>
    <row r="373" spans="1:13" ht="12.75" customHeight="1">
      <c r="I373" s="101"/>
      <c r="K373" s="101"/>
      <c r="L373" s="101"/>
    </row>
    <row r="374" spans="1:13" ht="15.75" customHeight="1">
      <c r="A374" s="491" t="s">
        <v>216</v>
      </c>
      <c r="B374" s="491"/>
      <c r="C374" s="491"/>
      <c r="D374" s="491"/>
      <c r="E374" s="491"/>
      <c r="F374" s="491"/>
      <c r="G374" s="491"/>
      <c r="I374" s="101"/>
      <c r="J374" s="495" t="s">
        <v>217</v>
      </c>
      <c r="K374" s="495"/>
      <c r="L374" s="495"/>
    </row>
    <row r="375" spans="1:13" ht="33.75" customHeight="1">
      <c r="D375" s="496" t="s">
        <v>424</v>
      </c>
      <c r="E375" s="476"/>
      <c r="F375" s="476"/>
      <c r="G375" s="476"/>
      <c r="H375" s="263"/>
      <c r="I375" s="102" t="s">
        <v>214</v>
      </c>
      <c r="K375" s="494" t="s">
        <v>215</v>
      </c>
      <c r="L375" s="494"/>
    </row>
    <row r="376" spans="1:13" ht="7.5" customHeight="1"/>
    <row r="377" spans="1:13" ht="8.25" customHeight="1">
      <c r="H377" s="128" t="s">
        <v>218</v>
      </c>
    </row>
  </sheetData>
  <mergeCells count="32">
    <mergeCell ref="A374:G374"/>
    <mergeCell ref="J374:L374"/>
    <mergeCell ref="D375:G375"/>
    <mergeCell ref="K375:L375"/>
    <mergeCell ref="A33:F33"/>
    <mergeCell ref="A371:G371"/>
    <mergeCell ref="J371:L371"/>
    <mergeCell ref="D372:G372"/>
    <mergeCell ref="K372:L372"/>
    <mergeCell ref="E21:K21"/>
    <mergeCell ref="A22:L22"/>
    <mergeCell ref="G31:G32"/>
    <mergeCell ref="H31:H32"/>
    <mergeCell ref="I31:J31"/>
    <mergeCell ref="K31:K32"/>
    <mergeCell ref="L31:L32"/>
    <mergeCell ref="A31:F32"/>
    <mergeCell ref="A27:I27"/>
    <mergeCell ref="A26:I26"/>
    <mergeCell ref="G29:H29"/>
    <mergeCell ref="J1:L1"/>
    <mergeCell ref="J2:L2"/>
    <mergeCell ref="A10:L10"/>
    <mergeCell ref="G15:K15"/>
    <mergeCell ref="G19:K19"/>
    <mergeCell ref="A7:L7"/>
    <mergeCell ref="A9:L9"/>
    <mergeCell ref="G12:K12"/>
    <mergeCell ref="A13:L13"/>
    <mergeCell ref="G14:K14"/>
    <mergeCell ref="B16:L16"/>
    <mergeCell ref="G18:K18"/>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109EC1-7097-4E00-B2B8-AF0C0CB2C1C2}">
  <sheetPr>
    <pageSetUpPr fitToPage="1"/>
  </sheetPr>
  <dimension ref="A1:R377"/>
  <sheetViews>
    <sheetView showZeros="0" topLeftCell="A16" zoomScaleNormal="100" workbookViewId="0">
      <selection activeCell="A7" sqref="A7:L7"/>
    </sheetView>
  </sheetViews>
  <sheetFormatPr defaultColWidth="9.140625" defaultRowHeight="12.75"/>
  <cols>
    <col min="1" max="4" width="2" style="128" customWidth="1"/>
    <col min="5" max="5" width="2.140625" style="128" customWidth="1"/>
    <col min="6" max="6" width="3.5703125" style="263" customWidth="1"/>
    <col min="7" max="7" width="34.28515625" style="128" customWidth="1"/>
    <col min="8" max="8" width="4.7109375" style="128" customWidth="1"/>
    <col min="9" max="12" width="12.85546875" style="128" customWidth="1"/>
    <col min="13" max="13" width="0.140625" style="128" hidden="1" customWidth="1"/>
    <col min="14" max="14" width="6.140625" style="128" hidden="1" customWidth="1"/>
    <col min="15" max="15" width="8.85546875" style="128" hidden="1" customWidth="1"/>
    <col min="16" max="16" width="9.140625" style="128"/>
    <col min="17" max="17" width="6.140625" style="128" customWidth="1"/>
    <col min="18" max="18" width="9.140625" style="128"/>
    <col min="19" max="16384" width="9.140625" style="84"/>
  </cols>
  <sheetData>
    <row r="1" spans="1:17" ht="24.75" customHeight="1">
      <c r="G1" s="85"/>
      <c r="H1" s="86"/>
      <c r="I1" s="103"/>
      <c r="J1" s="479" t="s">
        <v>0</v>
      </c>
      <c r="K1" s="479"/>
      <c r="L1" s="479"/>
      <c r="M1" s="87"/>
      <c r="N1" s="262"/>
      <c r="O1" s="262"/>
      <c r="P1" s="262"/>
      <c r="Q1" s="262"/>
    </row>
    <row r="2" spans="1:17" ht="13.5" customHeight="1">
      <c r="H2" s="86"/>
      <c r="I2" s="104"/>
      <c r="J2" s="480" t="s">
        <v>1</v>
      </c>
      <c r="K2" s="480"/>
      <c r="L2" s="480"/>
      <c r="M2" s="87"/>
      <c r="N2" s="262"/>
      <c r="O2" s="262"/>
      <c r="P2" s="262"/>
      <c r="Q2" s="88"/>
    </row>
    <row r="3" spans="1:17" ht="5.25" customHeight="1">
      <c r="H3" s="130"/>
      <c r="I3" s="262"/>
      <c r="J3" s="262"/>
      <c r="K3" s="131"/>
      <c r="L3" s="131"/>
      <c r="M3" s="87"/>
      <c r="N3" s="262"/>
      <c r="O3" s="262"/>
      <c r="P3" s="262"/>
      <c r="Q3" s="88"/>
    </row>
    <row r="4" spans="1:17" ht="6" customHeight="1">
      <c r="G4" s="89" t="s">
        <v>2</v>
      </c>
      <c r="H4" s="86"/>
      <c r="J4" s="131"/>
      <c r="K4" s="131"/>
      <c r="L4" s="131"/>
      <c r="M4" s="87"/>
      <c r="N4" s="262"/>
      <c r="O4" s="262"/>
      <c r="P4" s="262"/>
      <c r="Q4" s="88"/>
    </row>
    <row r="5" spans="1:17" ht="5.25" customHeight="1">
      <c r="H5" s="86"/>
      <c r="J5" s="131"/>
      <c r="K5" s="131"/>
      <c r="L5" s="131"/>
      <c r="M5" s="87"/>
      <c r="N5" s="262"/>
      <c r="O5" s="262"/>
      <c r="P5" s="262"/>
      <c r="Q5" s="88"/>
    </row>
    <row r="6" spans="1:17" ht="3.75" customHeight="1">
      <c r="H6" s="86"/>
      <c r="J6" s="132"/>
      <c r="K6" s="131"/>
      <c r="L6" s="131"/>
      <c r="M6" s="87"/>
      <c r="N6" s="262"/>
      <c r="O6" s="262"/>
      <c r="P6" s="262"/>
    </row>
    <row r="7" spans="1:17" ht="36.75" customHeight="1">
      <c r="A7" s="482" t="s">
        <v>406</v>
      </c>
      <c r="B7" s="482"/>
      <c r="C7" s="482"/>
      <c r="D7" s="482"/>
      <c r="E7" s="482"/>
      <c r="F7" s="482"/>
      <c r="G7" s="482"/>
      <c r="H7" s="482"/>
      <c r="I7" s="482"/>
      <c r="J7" s="482"/>
      <c r="K7" s="482"/>
      <c r="L7" s="482"/>
      <c r="M7" s="133"/>
      <c r="N7" s="133"/>
      <c r="O7" s="133"/>
      <c r="P7" s="133"/>
      <c r="Q7" s="133"/>
    </row>
    <row r="8" spans="1:17" ht="12" customHeight="1">
      <c r="G8" s="133"/>
      <c r="H8" s="134"/>
      <c r="I8" s="134"/>
      <c r="J8" s="135"/>
      <c r="K8" s="135"/>
      <c r="L8" s="100"/>
      <c r="M8" s="87"/>
    </row>
    <row r="9" spans="1:17" ht="18" customHeight="1">
      <c r="A9" s="483" t="s">
        <v>3</v>
      </c>
      <c r="B9" s="483"/>
      <c r="C9" s="483"/>
      <c r="D9" s="483"/>
      <c r="E9" s="483"/>
      <c r="F9" s="483"/>
      <c r="G9" s="483"/>
      <c r="H9" s="483"/>
      <c r="I9" s="483"/>
      <c r="J9" s="483"/>
      <c r="K9" s="483"/>
      <c r="L9" s="483"/>
      <c r="M9" s="87"/>
    </row>
    <row r="10" spans="1:17" ht="18.75" customHeight="1">
      <c r="A10" s="481" t="s">
        <v>4</v>
      </c>
      <c r="B10" s="475"/>
      <c r="C10" s="475"/>
      <c r="D10" s="475"/>
      <c r="E10" s="475"/>
      <c r="F10" s="475"/>
      <c r="G10" s="475"/>
      <c r="H10" s="475"/>
      <c r="I10" s="475"/>
      <c r="J10" s="475"/>
      <c r="K10" s="475"/>
      <c r="L10" s="475"/>
      <c r="M10" s="87"/>
    </row>
    <row r="11" spans="1:17" ht="7.5" customHeight="1">
      <c r="A11" s="264"/>
      <c r="B11" s="262"/>
      <c r="C11" s="262"/>
      <c r="D11" s="262"/>
      <c r="E11" s="262"/>
      <c r="F11" s="262"/>
      <c r="G11" s="262"/>
      <c r="H11" s="262"/>
      <c r="I11" s="262"/>
      <c r="J11" s="262"/>
      <c r="K11" s="262"/>
      <c r="L11" s="262"/>
      <c r="M11" s="87"/>
    </row>
    <row r="12" spans="1:17" ht="14.25" customHeight="1">
      <c r="A12" s="264"/>
      <c r="B12" s="262"/>
      <c r="C12" s="262"/>
      <c r="D12" s="262"/>
      <c r="E12" s="262"/>
      <c r="F12" s="262"/>
      <c r="G12" s="471" t="s">
        <v>407</v>
      </c>
      <c r="H12" s="471"/>
      <c r="I12" s="471"/>
      <c r="J12" s="471"/>
      <c r="K12" s="471"/>
      <c r="L12" s="262"/>
      <c r="M12" s="87"/>
    </row>
    <row r="13" spans="1:17" ht="16.5" customHeight="1">
      <c r="A13" s="472" t="s">
        <v>408</v>
      </c>
      <c r="B13" s="472"/>
      <c r="C13" s="472"/>
      <c r="D13" s="472"/>
      <c r="E13" s="472"/>
      <c r="F13" s="472"/>
      <c r="G13" s="472"/>
      <c r="H13" s="472"/>
      <c r="I13" s="472"/>
      <c r="J13" s="472"/>
      <c r="K13" s="472"/>
      <c r="L13" s="472"/>
      <c r="M13" s="87"/>
      <c r="P13" s="128" t="s">
        <v>5</v>
      </c>
    </row>
    <row r="14" spans="1:17" ht="15.75" customHeight="1">
      <c r="G14" s="473" t="s">
        <v>409</v>
      </c>
      <c r="H14" s="473"/>
      <c r="I14" s="473"/>
      <c r="J14" s="473"/>
      <c r="K14" s="473"/>
      <c r="M14" s="87"/>
    </row>
    <row r="15" spans="1:17" ht="12" customHeight="1">
      <c r="G15" s="474" t="s">
        <v>410</v>
      </c>
      <c r="H15" s="474"/>
      <c r="I15" s="474"/>
      <c r="J15" s="474"/>
      <c r="K15" s="474"/>
    </row>
    <row r="16" spans="1:17" ht="12" customHeight="1">
      <c r="B16" s="472" t="s">
        <v>6</v>
      </c>
      <c r="C16" s="472"/>
      <c r="D16" s="472"/>
      <c r="E16" s="472"/>
      <c r="F16" s="472"/>
      <c r="G16" s="472"/>
      <c r="H16" s="472"/>
      <c r="I16" s="472"/>
      <c r="J16" s="472"/>
      <c r="K16" s="472"/>
      <c r="L16" s="472"/>
    </row>
    <row r="17" spans="1:13" ht="12" customHeight="1"/>
    <row r="18" spans="1:13" ht="12.75" customHeight="1">
      <c r="G18" s="473" t="s">
        <v>411</v>
      </c>
      <c r="H18" s="473"/>
      <c r="I18" s="473"/>
      <c r="J18" s="473"/>
      <c r="K18" s="473"/>
    </row>
    <row r="19" spans="1:13" ht="11.25" customHeight="1">
      <c r="G19" s="475" t="s">
        <v>7</v>
      </c>
      <c r="H19" s="475"/>
      <c r="I19" s="475"/>
      <c r="J19" s="475"/>
      <c r="K19" s="475"/>
    </row>
    <row r="20" spans="1:13" ht="11.25" customHeight="1">
      <c r="G20" s="262"/>
      <c r="H20" s="262"/>
      <c r="I20" s="262"/>
      <c r="J20" s="262"/>
      <c r="K20" s="262"/>
    </row>
    <row r="21" spans="1:13">
      <c r="E21" s="477" t="s">
        <v>8</v>
      </c>
      <c r="F21" s="477"/>
      <c r="G21" s="477"/>
      <c r="H21" s="477"/>
      <c r="I21" s="477"/>
      <c r="J21" s="477"/>
      <c r="K21" s="477"/>
    </row>
    <row r="22" spans="1:13" ht="12" customHeight="1">
      <c r="A22" s="478" t="s">
        <v>9</v>
      </c>
      <c r="B22" s="478"/>
      <c r="C22" s="478"/>
      <c r="D22" s="478"/>
      <c r="E22" s="478"/>
      <c r="F22" s="478"/>
      <c r="G22" s="478"/>
      <c r="H22" s="478"/>
      <c r="I22" s="478"/>
      <c r="J22" s="478"/>
      <c r="K22" s="478"/>
      <c r="L22" s="478"/>
      <c r="M22" s="139"/>
    </row>
    <row r="23" spans="1:13" ht="12" customHeight="1">
      <c r="F23" s="128"/>
      <c r="J23" s="91"/>
      <c r="K23" s="100"/>
      <c r="L23" s="92" t="s">
        <v>10</v>
      </c>
      <c r="M23" s="139"/>
    </row>
    <row r="24" spans="1:13" ht="11.25" customHeight="1">
      <c r="F24" s="128"/>
      <c r="J24" s="140" t="s">
        <v>11</v>
      </c>
      <c r="K24" s="130"/>
      <c r="L24" s="141"/>
      <c r="M24" s="139"/>
    </row>
    <row r="25" spans="1:13" ht="12" customHeight="1">
      <c r="E25" s="262"/>
      <c r="F25" s="261"/>
      <c r="I25" s="143"/>
      <c r="J25" s="143"/>
      <c r="K25" s="144" t="s">
        <v>12</v>
      </c>
      <c r="L25" s="141"/>
      <c r="M25" s="139"/>
    </row>
    <row r="26" spans="1:13" ht="29.1" customHeight="1">
      <c r="A26" s="476" t="s">
        <v>222</v>
      </c>
      <c r="B26" s="476"/>
      <c r="C26" s="476"/>
      <c r="D26" s="476"/>
      <c r="E26" s="476"/>
      <c r="F26" s="476"/>
      <c r="G26" s="476"/>
      <c r="H26" s="476"/>
      <c r="I26" s="476"/>
      <c r="K26" s="144" t="s">
        <v>14</v>
      </c>
      <c r="L26" s="145" t="s">
        <v>15</v>
      </c>
      <c r="M26" s="139"/>
    </row>
    <row r="27" spans="1:13" ht="12" customHeight="1">
      <c r="A27" s="476" t="s">
        <v>13</v>
      </c>
      <c r="B27" s="476"/>
      <c r="C27" s="476"/>
      <c r="D27" s="476"/>
      <c r="E27" s="476"/>
      <c r="F27" s="476"/>
      <c r="G27" s="476"/>
      <c r="H27" s="476"/>
      <c r="I27" s="476"/>
      <c r="J27" s="258" t="s">
        <v>17</v>
      </c>
      <c r="K27" s="147" t="s">
        <v>18</v>
      </c>
      <c r="L27" s="141"/>
      <c r="M27" s="139"/>
    </row>
    <row r="28" spans="1:13" ht="12.75" customHeight="1">
      <c r="F28" s="128"/>
      <c r="G28" s="148" t="s">
        <v>19</v>
      </c>
      <c r="H28" s="149" t="s">
        <v>20</v>
      </c>
      <c r="I28" s="150"/>
      <c r="J28" s="151"/>
      <c r="K28" s="141"/>
      <c r="L28" s="141"/>
      <c r="M28" s="139"/>
    </row>
    <row r="29" spans="1:13" ht="13.5" customHeight="1">
      <c r="F29" s="128"/>
      <c r="G29" s="460" t="s">
        <v>21</v>
      </c>
      <c r="H29" s="460"/>
      <c r="I29" s="153" t="s">
        <v>22</v>
      </c>
      <c r="J29" s="154" t="s">
        <v>23</v>
      </c>
      <c r="K29" s="155" t="s">
        <v>24</v>
      </c>
      <c r="L29" s="155" t="s">
        <v>25</v>
      </c>
      <c r="M29" s="139"/>
    </row>
    <row r="30" spans="1:13" ht="14.25" customHeight="1">
      <c r="A30" s="156" t="s">
        <v>26</v>
      </c>
      <c r="B30" s="156"/>
      <c r="C30" s="156"/>
      <c r="D30" s="156"/>
      <c r="E30" s="156"/>
      <c r="F30" s="157"/>
      <c r="G30" s="158"/>
      <c r="I30" s="158"/>
      <c r="J30" s="158"/>
      <c r="K30" s="158"/>
      <c r="L30" s="159" t="s">
        <v>27</v>
      </c>
      <c r="M30" s="160"/>
    </row>
    <row r="31" spans="1:13" ht="24" customHeight="1">
      <c r="A31" s="461" t="s">
        <v>28</v>
      </c>
      <c r="B31" s="462"/>
      <c r="C31" s="462"/>
      <c r="D31" s="462"/>
      <c r="E31" s="462"/>
      <c r="F31" s="462"/>
      <c r="G31" s="465" t="s">
        <v>29</v>
      </c>
      <c r="H31" s="467" t="s">
        <v>30</v>
      </c>
      <c r="I31" s="469" t="s">
        <v>31</v>
      </c>
      <c r="J31" s="470"/>
      <c r="K31" s="487" t="s">
        <v>32</v>
      </c>
      <c r="L31" s="489" t="s">
        <v>33</v>
      </c>
      <c r="M31" s="160"/>
    </row>
    <row r="32" spans="1:13" ht="46.5" customHeight="1">
      <c r="A32" s="463"/>
      <c r="B32" s="464"/>
      <c r="C32" s="464"/>
      <c r="D32" s="464"/>
      <c r="E32" s="464"/>
      <c r="F32" s="464"/>
      <c r="G32" s="466"/>
      <c r="H32" s="468"/>
      <c r="I32" s="161" t="s">
        <v>34</v>
      </c>
      <c r="J32" s="162" t="s">
        <v>35</v>
      </c>
      <c r="K32" s="488"/>
      <c r="L32" s="490"/>
    </row>
    <row r="33" spans="1:18" ht="11.25" customHeight="1">
      <c r="A33" s="484" t="s">
        <v>36</v>
      </c>
      <c r="B33" s="485"/>
      <c r="C33" s="485"/>
      <c r="D33" s="485"/>
      <c r="E33" s="485"/>
      <c r="F33" s="486"/>
      <c r="G33" s="93">
        <v>2</v>
      </c>
      <c r="H33" s="94">
        <v>3</v>
      </c>
      <c r="I33" s="95" t="s">
        <v>37</v>
      </c>
      <c r="J33" s="96" t="s">
        <v>38</v>
      </c>
      <c r="K33" s="97">
        <v>6</v>
      </c>
      <c r="L33" s="97">
        <v>7</v>
      </c>
    </row>
    <row r="34" spans="1:18" s="169" customFormat="1" ht="14.25" customHeight="1">
      <c r="A34" s="163">
        <v>2</v>
      </c>
      <c r="B34" s="163"/>
      <c r="C34" s="164"/>
      <c r="D34" s="165"/>
      <c r="E34" s="163"/>
      <c r="F34" s="166"/>
      <c r="G34" s="165" t="s">
        <v>39</v>
      </c>
      <c r="H34" s="93">
        <v>1</v>
      </c>
      <c r="I34" s="167">
        <f>SUM(I35+I46+I66+I87+I94+I114+I140+I159+I169)</f>
        <v>20000</v>
      </c>
      <c r="J34" s="167">
        <f>SUM(J35+J46+J66+J87+J94+J114+J140+J159+J169)</f>
        <v>20000</v>
      </c>
      <c r="K34" s="168">
        <f>SUM(K35+K46+K66+K87+K94+K114+K140+K159+K169)</f>
        <v>16397.61</v>
      </c>
      <c r="L34" s="167">
        <f>SUM(L35+L46+L66+L87+L94+L114+L140+L159+L169)</f>
        <v>16397.61</v>
      </c>
    </row>
    <row r="35" spans="1:18" ht="16.5" hidden="1" customHeight="1">
      <c r="A35" s="163">
        <v>2</v>
      </c>
      <c r="B35" s="170">
        <v>1</v>
      </c>
      <c r="C35" s="171"/>
      <c r="D35" s="172"/>
      <c r="E35" s="173"/>
      <c r="F35" s="174"/>
      <c r="G35" s="175" t="s">
        <v>40</v>
      </c>
      <c r="H35" s="93">
        <v>2</v>
      </c>
      <c r="I35" s="167">
        <f>SUM(I36+I42)</f>
        <v>0</v>
      </c>
      <c r="J35" s="167">
        <f>SUM(J36+J42)</f>
        <v>0</v>
      </c>
      <c r="K35" s="176">
        <f>SUM(K36+K42)</f>
        <v>0</v>
      </c>
      <c r="L35" s="177">
        <f>SUM(L36+L42)</f>
        <v>0</v>
      </c>
      <c r="M35" s="84"/>
    </row>
    <row r="36" spans="1:18" ht="14.25" hidden="1" customHeight="1">
      <c r="A36" s="178">
        <v>2</v>
      </c>
      <c r="B36" s="178">
        <v>1</v>
      </c>
      <c r="C36" s="179">
        <v>1</v>
      </c>
      <c r="D36" s="180"/>
      <c r="E36" s="178"/>
      <c r="F36" s="181"/>
      <c r="G36" s="180" t="s">
        <v>41</v>
      </c>
      <c r="H36" s="93">
        <v>3</v>
      </c>
      <c r="I36" s="167">
        <f>SUM(I37)</f>
        <v>0</v>
      </c>
      <c r="J36" s="167">
        <f>SUM(J37)</f>
        <v>0</v>
      </c>
      <c r="K36" s="168">
        <f>SUM(K37)</f>
        <v>0</v>
      </c>
      <c r="L36" s="167">
        <f>SUM(L37)</f>
        <v>0</v>
      </c>
      <c r="M36" s="84"/>
    </row>
    <row r="37" spans="1:18" ht="13.5" hidden="1" customHeight="1">
      <c r="A37" s="182">
        <v>2</v>
      </c>
      <c r="B37" s="178">
        <v>1</v>
      </c>
      <c r="C37" s="179">
        <v>1</v>
      </c>
      <c r="D37" s="180">
        <v>1</v>
      </c>
      <c r="E37" s="178"/>
      <c r="F37" s="181"/>
      <c r="G37" s="180" t="s">
        <v>41</v>
      </c>
      <c r="H37" s="93">
        <v>4</v>
      </c>
      <c r="I37" s="167">
        <f>SUM(I38+I40)</f>
        <v>0</v>
      </c>
      <c r="J37" s="167">
        <f>SUM(J38+J40)</f>
        <v>0</v>
      </c>
      <c r="K37" s="167">
        <f>SUM(K38+K40)</f>
        <v>0</v>
      </c>
      <c r="L37" s="167">
        <f>SUM(L38+L40)</f>
        <v>0</v>
      </c>
      <c r="M37" s="84"/>
      <c r="Q37" s="98"/>
    </row>
    <row r="38" spans="1:18" ht="14.25" hidden="1" customHeight="1">
      <c r="A38" s="182">
        <v>2</v>
      </c>
      <c r="B38" s="178">
        <v>1</v>
      </c>
      <c r="C38" s="179">
        <v>1</v>
      </c>
      <c r="D38" s="180">
        <v>1</v>
      </c>
      <c r="E38" s="178">
        <v>1</v>
      </c>
      <c r="F38" s="181"/>
      <c r="G38" s="180" t="s">
        <v>42</v>
      </c>
      <c r="H38" s="93">
        <v>5</v>
      </c>
      <c r="I38" s="168">
        <f>SUM(I39)</f>
        <v>0</v>
      </c>
      <c r="J38" s="168">
        <f>SUM(J39)</f>
        <v>0</v>
      </c>
      <c r="K38" s="168">
        <f>SUM(K39)</f>
        <v>0</v>
      </c>
      <c r="L38" s="168">
        <f>SUM(L39)</f>
        <v>0</v>
      </c>
      <c r="M38" s="84"/>
      <c r="Q38" s="98"/>
    </row>
    <row r="39" spans="1:18" ht="14.25" hidden="1" customHeight="1">
      <c r="A39" s="182">
        <v>2</v>
      </c>
      <c r="B39" s="178">
        <v>1</v>
      </c>
      <c r="C39" s="179">
        <v>1</v>
      </c>
      <c r="D39" s="180">
        <v>1</v>
      </c>
      <c r="E39" s="178">
        <v>1</v>
      </c>
      <c r="F39" s="181">
        <v>1</v>
      </c>
      <c r="G39" s="180" t="s">
        <v>42</v>
      </c>
      <c r="H39" s="93">
        <v>6</v>
      </c>
      <c r="I39" s="183">
        <v>0</v>
      </c>
      <c r="J39" s="184">
        <v>0</v>
      </c>
      <c r="K39" s="184">
        <v>0</v>
      </c>
      <c r="L39" s="184">
        <v>0</v>
      </c>
      <c r="M39" s="84"/>
      <c r="Q39" s="98"/>
    </row>
    <row r="40" spans="1:18" ht="12.75" hidden="1" customHeight="1">
      <c r="A40" s="182">
        <v>2</v>
      </c>
      <c r="B40" s="178">
        <v>1</v>
      </c>
      <c r="C40" s="179">
        <v>1</v>
      </c>
      <c r="D40" s="180">
        <v>1</v>
      </c>
      <c r="E40" s="178">
        <v>2</v>
      </c>
      <c r="F40" s="181"/>
      <c r="G40" s="180" t="s">
        <v>43</v>
      </c>
      <c r="H40" s="93">
        <v>7</v>
      </c>
      <c r="I40" s="168">
        <f>I41</f>
        <v>0</v>
      </c>
      <c r="J40" s="168">
        <f>J41</f>
        <v>0</v>
      </c>
      <c r="K40" s="168">
        <f>K41</f>
        <v>0</v>
      </c>
      <c r="L40" s="168">
        <f>L41</f>
        <v>0</v>
      </c>
      <c r="M40" s="84"/>
      <c r="Q40" s="98"/>
    </row>
    <row r="41" spans="1:18" ht="12.75" hidden="1" customHeight="1">
      <c r="A41" s="182">
        <v>2</v>
      </c>
      <c r="B41" s="178">
        <v>1</v>
      </c>
      <c r="C41" s="179">
        <v>1</v>
      </c>
      <c r="D41" s="180">
        <v>1</v>
      </c>
      <c r="E41" s="178">
        <v>2</v>
      </c>
      <c r="F41" s="181">
        <v>1</v>
      </c>
      <c r="G41" s="180" t="s">
        <v>43</v>
      </c>
      <c r="H41" s="93">
        <v>8</v>
      </c>
      <c r="I41" s="184">
        <v>0</v>
      </c>
      <c r="J41" s="185">
        <v>0</v>
      </c>
      <c r="K41" s="184">
        <v>0</v>
      </c>
      <c r="L41" s="185">
        <v>0</v>
      </c>
      <c r="M41" s="84"/>
      <c r="Q41" s="98"/>
    </row>
    <row r="42" spans="1:18" ht="13.5" hidden="1" customHeight="1">
      <c r="A42" s="182">
        <v>2</v>
      </c>
      <c r="B42" s="178">
        <v>1</v>
      </c>
      <c r="C42" s="179">
        <v>2</v>
      </c>
      <c r="D42" s="180"/>
      <c r="E42" s="178"/>
      <c r="F42" s="181"/>
      <c r="G42" s="180" t="s">
        <v>44</v>
      </c>
      <c r="H42" s="93">
        <v>9</v>
      </c>
      <c r="I42" s="168">
        <f t="shared" ref="I42:L44" si="0">I43</f>
        <v>0</v>
      </c>
      <c r="J42" s="167">
        <f t="shared" si="0"/>
        <v>0</v>
      </c>
      <c r="K42" s="168">
        <f t="shared" si="0"/>
        <v>0</v>
      </c>
      <c r="L42" s="167">
        <f t="shared" si="0"/>
        <v>0</v>
      </c>
      <c r="M42" s="84"/>
      <c r="Q42" s="98"/>
    </row>
    <row r="43" spans="1:18" hidden="1">
      <c r="A43" s="182">
        <v>2</v>
      </c>
      <c r="B43" s="178">
        <v>1</v>
      </c>
      <c r="C43" s="179">
        <v>2</v>
      </c>
      <c r="D43" s="180">
        <v>1</v>
      </c>
      <c r="E43" s="178"/>
      <c r="F43" s="181"/>
      <c r="G43" s="180" t="s">
        <v>44</v>
      </c>
      <c r="H43" s="93">
        <v>10</v>
      </c>
      <c r="I43" s="168">
        <f t="shared" si="0"/>
        <v>0</v>
      </c>
      <c r="J43" s="167">
        <f t="shared" si="0"/>
        <v>0</v>
      </c>
      <c r="K43" s="167">
        <f t="shared" si="0"/>
        <v>0</v>
      </c>
      <c r="L43" s="167">
        <f t="shared" si="0"/>
        <v>0</v>
      </c>
    </row>
    <row r="44" spans="1:18" ht="13.5" hidden="1" customHeight="1">
      <c r="A44" s="182">
        <v>2</v>
      </c>
      <c r="B44" s="178">
        <v>1</v>
      </c>
      <c r="C44" s="179">
        <v>2</v>
      </c>
      <c r="D44" s="180">
        <v>1</v>
      </c>
      <c r="E44" s="178">
        <v>1</v>
      </c>
      <c r="F44" s="181"/>
      <c r="G44" s="180" t="s">
        <v>44</v>
      </c>
      <c r="H44" s="93">
        <v>11</v>
      </c>
      <c r="I44" s="167">
        <f t="shared" si="0"/>
        <v>0</v>
      </c>
      <c r="J44" s="167">
        <f t="shared" si="0"/>
        <v>0</v>
      </c>
      <c r="K44" s="167">
        <f t="shared" si="0"/>
        <v>0</v>
      </c>
      <c r="L44" s="167">
        <f t="shared" si="0"/>
        <v>0</v>
      </c>
      <c r="M44" s="84"/>
      <c r="Q44" s="98"/>
    </row>
    <row r="45" spans="1:18" ht="14.25" hidden="1" customHeight="1">
      <c r="A45" s="182">
        <v>2</v>
      </c>
      <c r="B45" s="178">
        <v>1</v>
      </c>
      <c r="C45" s="179">
        <v>2</v>
      </c>
      <c r="D45" s="180">
        <v>1</v>
      </c>
      <c r="E45" s="178">
        <v>1</v>
      </c>
      <c r="F45" s="181">
        <v>1</v>
      </c>
      <c r="G45" s="180" t="s">
        <v>44</v>
      </c>
      <c r="H45" s="93">
        <v>12</v>
      </c>
      <c r="I45" s="185">
        <v>0</v>
      </c>
      <c r="J45" s="184">
        <v>0</v>
      </c>
      <c r="K45" s="184">
        <v>0</v>
      </c>
      <c r="L45" s="184">
        <v>0</v>
      </c>
      <c r="M45" s="84"/>
      <c r="Q45" s="98"/>
    </row>
    <row r="46" spans="1:18" ht="26.25" customHeight="1">
      <c r="A46" s="186">
        <v>2</v>
      </c>
      <c r="B46" s="187">
        <v>2</v>
      </c>
      <c r="C46" s="171"/>
      <c r="D46" s="172"/>
      <c r="E46" s="173"/>
      <c r="F46" s="174"/>
      <c r="G46" s="175" t="s">
        <v>45</v>
      </c>
      <c r="H46" s="93">
        <v>13</v>
      </c>
      <c r="I46" s="188">
        <f t="shared" ref="I46:L48" si="1">I47</f>
        <v>20000</v>
      </c>
      <c r="J46" s="189">
        <f t="shared" si="1"/>
        <v>20000</v>
      </c>
      <c r="K46" s="188">
        <f t="shared" si="1"/>
        <v>16397.61</v>
      </c>
      <c r="L46" s="188">
        <f t="shared" si="1"/>
        <v>16397.61</v>
      </c>
      <c r="M46" s="84"/>
    </row>
    <row r="47" spans="1:18" ht="27" customHeight="1">
      <c r="A47" s="182">
        <v>2</v>
      </c>
      <c r="B47" s="178">
        <v>2</v>
      </c>
      <c r="C47" s="179">
        <v>1</v>
      </c>
      <c r="D47" s="180"/>
      <c r="E47" s="178"/>
      <c r="F47" s="181"/>
      <c r="G47" s="172" t="s">
        <v>45</v>
      </c>
      <c r="H47" s="93">
        <v>14</v>
      </c>
      <c r="I47" s="167">
        <f t="shared" si="1"/>
        <v>20000</v>
      </c>
      <c r="J47" s="168">
        <f t="shared" si="1"/>
        <v>20000</v>
      </c>
      <c r="K47" s="167">
        <f t="shared" si="1"/>
        <v>16397.61</v>
      </c>
      <c r="L47" s="168">
        <f t="shared" si="1"/>
        <v>16397.61</v>
      </c>
      <c r="M47" s="84"/>
      <c r="R47" s="98"/>
    </row>
    <row r="48" spans="1:18" ht="15.75" customHeight="1">
      <c r="A48" s="182">
        <v>2</v>
      </c>
      <c r="B48" s="178">
        <v>2</v>
      </c>
      <c r="C48" s="179">
        <v>1</v>
      </c>
      <c r="D48" s="180">
        <v>1</v>
      </c>
      <c r="E48" s="178"/>
      <c r="F48" s="181"/>
      <c r="G48" s="172" t="s">
        <v>45</v>
      </c>
      <c r="H48" s="93">
        <v>15</v>
      </c>
      <c r="I48" s="167">
        <f t="shared" si="1"/>
        <v>20000</v>
      </c>
      <c r="J48" s="168">
        <f t="shared" si="1"/>
        <v>20000</v>
      </c>
      <c r="K48" s="177">
        <f t="shared" si="1"/>
        <v>16397.61</v>
      </c>
      <c r="L48" s="177">
        <f t="shared" si="1"/>
        <v>16397.61</v>
      </c>
      <c r="M48" s="84"/>
      <c r="Q48" s="98"/>
    </row>
    <row r="49" spans="1:17" ht="24.75" customHeight="1">
      <c r="A49" s="190">
        <v>2</v>
      </c>
      <c r="B49" s="191">
        <v>2</v>
      </c>
      <c r="C49" s="192">
        <v>1</v>
      </c>
      <c r="D49" s="193">
        <v>1</v>
      </c>
      <c r="E49" s="191">
        <v>1</v>
      </c>
      <c r="F49" s="194"/>
      <c r="G49" s="172" t="s">
        <v>45</v>
      </c>
      <c r="H49" s="93">
        <v>16</v>
      </c>
      <c r="I49" s="195">
        <f>SUM(I50:I65)</f>
        <v>20000</v>
      </c>
      <c r="J49" s="195">
        <f>SUM(J50:J65)</f>
        <v>20000</v>
      </c>
      <c r="K49" s="196">
        <f>SUM(K50:K65)</f>
        <v>16397.61</v>
      </c>
      <c r="L49" s="196">
        <f>SUM(L50:L65)</f>
        <v>16397.61</v>
      </c>
      <c r="M49" s="84"/>
      <c r="Q49" s="98"/>
    </row>
    <row r="50" spans="1:17" ht="15.75" hidden="1" customHeight="1">
      <c r="A50" s="182">
        <v>2</v>
      </c>
      <c r="B50" s="178">
        <v>2</v>
      </c>
      <c r="C50" s="179">
        <v>1</v>
      </c>
      <c r="D50" s="180">
        <v>1</v>
      </c>
      <c r="E50" s="178">
        <v>1</v>
      </c>
      <c r="F50" s="197">
        <v>1</v>
      </c>
      <c r="G50" s="180" t="s">
        <v>46</v>
      </c>
      <c r="H50" s="93">
        <v>17</v>
      </c>
      <c r="I50" s="184">
        <v>0</v>
      </c>
      <c r="J50" s="184">
        <v>0</v>
      </c>
      <c r="K50" s="184">
        <v>0</v>
      </c>
      <c r="L50" s="184">
        <v>0</v>
      </c>
      <c r="M50" s="84"/>
      <c r="Q50" s="98"/>
    </row>
    <row r="51" spans="1:17" ht="26.25" hidden="1" customHeight="1">
      <c r="A51" s="182">
        <v>2</v>
      </c>
      <c r="B51" s="178">
        <v>2</v>
      </c>
      <c r="C51" s="179">
        <v>1</v>
      </c>
      <c r="D51" s="180">
        <v>1</v>
      </c>
      <c r="E51" s="178">
        <v>1</v>
      </c>
      <c r="F51" s="181">
        <v>2</v>
      </c>
      <c r="G51" s="180" t="s">
        <v>47</v>
      </c>
      <c r="H51" s="93">
        <v>18</v>
      </c>
      <c r="I51" s="184">
        <v>0</v>
      </c>
      <c r="J51" s="184">
        <v>0</v>
      </c>
      <c r="K51" s="184">
        <v>0</v>
      </c>
      <c r="L51" s="184">
        <v>0</v>
      </c>
      <c r="M51" s="84"/>
      <c r="Q51" s="98"/>
    </row>
    <row r="52" spans="1:17" ht="26.25" hidden="1" customHeight="1">
      <c r="A52" s="182">
        <v>2</v>
      </c>
      <c r="B52" s="178">
        <v>2</v>
      </c>
      <c r="C52" s="179">
        <v>1</v>
      </c>
      <c r="D52" s="180">
        <v>1</v>
      </c>
      <c r="E52" s="178">
        <v>1</v>
      </c>
      <c r="F52" s="181">
        <v>5</v>
      </c>
      <c r="G52" s="180" t="s">
        <v>48</v>
      </c>
      <c r="H52" s="93">
        <v>19</v>
      </c>
      <c r="I52" s="184">
        <v>0</v>
      </c>
      <c r="J52" s="184">
        <v>0</v>
      </c>
      <c r="K52" s="184">
        <v>0</v>
      </c>
      <c r="L52" s="184">
        <v>0</v>
      </c>
      <c r="M52" s="84"/>
      <c r="Q52" s="98"/>
    </row>
    <row r="53" spans="1:17" ht="27" hidden="1" customHeight="1">
      <c r="A53" s="182">
        <v>2</v>
      </c>
      <c r="B53" s="178">
        <v>2</v>
      </c>
      <c r="C53" s="179">
        <v>1</v>
      </c>
      <c r="D53" s="180">
        <v>1</v>
      </c>
      <c r="E53" s="178">
        <v>1</v>
      </c>
      <c r="F53" s="181">
        <v>6</v>
      </c>
      <c r="G53" s="180" t="s">
        <v>49</v>
      </c>
      <c r="H53" s="93">
        <v>20</v>
      </c>
      <c r="I53" s="184">
        <v>0</v>
      </c>
      <c r="J53" s="184">
        <v>0</v>
      </c>
      <c r="K53" s="184">
        <v>0</v>
      </c>
      <c r="L53" s="184">
        <v>0</v>
      </c>
      <c r="M53" s="84"/>
      <c r="Q53" s="98"/>
    </row>
    <row r="54" spans="1:17" ht="26.25" hidden="1" customHeight="1">
      <c r="A54" s="198">
        <v>2</v>
      </c>
      <c r="B54" s="173">
        <v>2</v>
      </c>
      <c r="C54" s="171">
        <v>1</v>
      </c>
      <c r="D54" s="172">
        <v>1</v>
      </c>
      <c r="E54" s="173">
        <v>1</v>
      </c>
      <c r="F54" s="174">
        <v>7</v>
      </c>
      <c r="G54" s="172" t="s">
        <v>50</v>
      </c>
      <c r="H54" s="93">
        <v>21</v>
      </c>
      <c r="I54" s="184">
        <v>0</v>
      </c>
      <c r="J54" s="184">
        <v>0</v>
      </c>
      <c r="K54" s="184">
        <v>0</v>
      </c>
      <c r="L54" s="184">
        <v>0</v>
      </c>
      <c r="M54" s="84"/>
      <c r="Q54" s="98"/>
    </row>
    <row r="55" spans="1:17" ht="12" hidden="1" customHeight="1">
      <c r="A55" s="182">
        <v>2</v>
      </c>
      <c r="B55" s="178">
        <v>2</v>
      </c>
      <c r="C55" s="179">
        <v>1</v>
      </c>
      <c r="D55" s="180">
        <v>1</v>
      </c>
      <c r="E55" s="178">
        <v>1</v>
      </c>
      <c r="F55" s="181">
        <v>11</v>
      </c>
      <c r="G55" s="180" t="s">
        <v>51</v>
      </c>
      <c r="H55" s="93">
        <v>22</v>
      </c>
      <c r="I55" s="185">
        <v>0</v>
      </c>
      <c r="J55" s="184">
        <v>0</v>
      </c>
      <c r="K55" s="184">
        <v>0</v>
      </c>
      <c r="L55" s="184">
        <v>0</v>
      </c>
      <c r="M55" s="84"/>
      <c r="Q55" s="98"/>
    </row>
    <row r="56" spans="1:17" ht="15.75" hidden="1" customHeight="1">
      <c r="A56" s="190">
        <v>2</v>
      </c>
      <c r="B56" s="199">
        <v>2</v>
      </c>
      <c r="C56" s="200">
        <v>1</v>
      </c>
      <c r="D56" s="200">
        <v>1</v>
      </c>
      <c r="E56" s="200">
        <v>1</v>
      </c>
      <c r="F56" s="201">
        <v>12</v>
      </c>
      <c r="G56" s="202" t="s">
        <v>52</v>
      </c>
      <c r="H56" s="93">
        <v>23</v>
      </c>
      <c r="I56" s="203">
        <v>0</v>
      </c>
      <c r="J56" s="184">
        <v>0</v>
      </c>
      <c r="K56" s="184">
        <v>0</v>
      </c>
      <c r="L56" s="184">
        <v>0</v>
      </c>
      <c r="M56" s="84"/>
      <c r="Q56" s="98"/>
    </row>
    <row r="57" spans="1:17" ht="25.5" hidden="1" customHeight="1">
      <c r="A57" s="182">
        <v>2</v>
      </c>
      <c r="B57" s="178">
        <v>2</v>
      </c>
      <c r="C57" s="179">
        <v>1</v>
      </c>
      <c r="D57" s="179">
        <v>1</v>
      </c>
      <c r="E57" s="179">
        <v>1</v>
      </c>
      <c r="F57" s="181">
        <v>14</v>
      </c>
      <c r="G57" s="204" t="s">
        <v>53</v>
      </c>
      <c r="H57" s="93">
        <v>24</v>
      </c>
      <c r="I57" s="185">
        <v>0</v>
      </c>
      <c r="J57" s="185">
        <v>0</v>
      </c>
      <c r="K57" s="185">
        <v>0</v>
      </c>
      <c r="L57" s="185">
        <v>0</v>
      </c>
      <c r="M57" s="84"/>
      <c r="Q57" s="98"/>
    </row>
    <row r="58" spans="1:17" ht="27.75" hidden="1" customHeight="1">
      <c r="A58" s="182">
        <v>2</v>
      </c>
      <c r="B58" s="178">
        <v>2</v>
      </c>
      <c r="C58" s="179">
        <v>1</v>
      </c>
      <c r="D58" s="179">
        <v>1</v>
      </c>
      <c r="E58" s="179">
        <v>1</v>
      </c>
      <c r="F58" s="181">
        <v>15</v>
      </c>
      <c r="G58" s="180" t="s">
        <v>54</v>
      </c>
      <c r="H58" s="93">
        <v>25</v>
      </c>
      <c r="I58" s="185">
        <v>0</v>
      </c>
      <c r="J58" s="184">
        <v>0</v>
      </c>
      <c r="K58" s="184">
        <v>0</v>
      </c>
      <c r="L58" s="184">
        <v>0</v>
      </c>
      <c r="M58" s="84"/>
      <c r="Q58" s="98"/>
    </row>
    <row r="59" spans="1:17" ht="15.75" hidden="1" customHeight="1">
      <c r="A59" s="182">
        <v>2</v>
      </c>
      <c r="B59" s="178">
        <v>2</v>
      </c>
      <c r="C59" s="179">
        <v>1</v>
      </c>
      <c r="D59" s="179">
        <v>1</v>
      </c>
      <c r="E59" s="179">
        <v>1</v>
      </c>
      <c r="F59" s="181">
        <v>16</v>
      </c>
      <c r="G59" s="180" t="s">
        <v>55</v>
      </c>
      <c r="H59" s="93">
        <v>26</v>
      </c>
      <c r="I59" s="185">
        <v>0</v>
      </c>
      <c r="J59" s="184">
        <v>0</v>
      </c>
      <c r="K59" s="184">
        <v>0</v>
      </c>
      <c r="L59" s="184">
        <v>0</v>
      </c>
      <c r="M59" s="84"/>
      <c r="Q59" s="98"/>
    </row>
    <row r="60" spans="1:17" ht="27.75" hidden="1" customHeight="1">
      <c r="A60" s="182">
        <v>2</v>
      </c>
      <c r="B60" s="178">
        <v>2</v>
      </c>
      <c r="C60" s="179">
        <v>1</v>
      </c>
      <c r="D60" s="179">
        <v>1</v>
      </c>
      <c r="E60" s="179">
        <v>1</v>
      </c>
      <c r="F60" s="181">
        <v>17</v>
      </c>
      <c r="G60" s="180" t="s">
        <v>56</v>
      </c>
      <c r="H60" s="93">
        <v>27</v>
      </c>
      <c r="I60" s="185">
        <v>0</v>
      </c>
      <c r="J60" s="185">
        <v>0</v>
      </c>
      <c r="K60" s="185">
        <v>0</v>
      </c>
      <c r="L60" s="185">
        <v>0</v>
      </c>
      <c r="M60" s="84"/>
      <c r="Q60" s="98"/>
    </row>
    <row r="61" spans="1:17" ht="14.25" hidden="1" customHeight="1">
      <c r="A61" s="182">
        <v>2</v>
      </c>
      <c r="B61" s="178">
        <v>2</v>
      </c>
      <c r="C61" s="179">
        <v>1</v>
      </c>
      <c r="D61" s="179">
        <v>1</v>
      </c>
      <c r="E61" s="179">
        <v>1</v>
      </c>
      <c r="F61" s="181">
        <v>20</v>
      </c>
      <c r="G61" s="180" t="s">
        <v>57</v>
      </c>
      <c r="H61" s="93">
        <v>28</v>
      </c>
      <c r="I61" s="185">
        <v>0</v>
      </c>
      <c r="J61" s="184">
        <v>0</v>
      </c>
      <c r="K61" s="184">
        <v>0</v>
      </c>
      <c r="L61" s="184">
        <v>0</v>
      </c>
      <c r="M61" s="84"/>
      <c r="Q61" s="98"/>
    </row>
    <row r="62" spans="1:17" ht="27.75" hidden="1" customHeight="1">
      <c r="A62" s="182">
        <v>2</v>
      </c>
      <c r="B62" s="178">
        <v>2</v>
      </c>
      <c r="C62" s="179">
        <v>1</v>
      </c>
      <c r="D62" s="179">
        <v>1</v>
      </c>
      <c r="E62" s="179">
        <v>1</v>
      </c>
      <c r="F62" s="181">
        <v>21</v>
      </c>
      <c r="G62" s="180" t="s">
        <v>58</v>
      </c>
      <c r="H62" s="93">
        <v>29</v>
      </c>
      <c r="I62" s="185">
        <v>0</v>
      </c>
      <c r="J62" s="184">
        <v>0</v>
      </c>
      <c r="K62" s="184">
        <v>0</v>
      </c>
      <c r="L62" s="184">
        <v>0</v>
      </c>
      <c r="M62" s="84"/>
      <c r="Q62" s="98"/>
    </row>
    <row r="63" spans="1:17" ht="12" hidden="1" customHeight="1">
      <c r="A63" s="182">
        <v>2</v>
      </c>
      <c r="B63" s="178">
        <v>2</v>
      </c>
      <c r="C63" s="179">
        <v>1</v>
      </c>
      <c r="D63" s="179">
        <v>1</v>
      </c>
      <c r="E63" s="179">
        <v>1</v>
      </c>
      <c r="F63" s="181">
        <v>22</v>
      </c>
      <c r="G63" s="180" t="s">
        <v>59</v>
      </c>
      <c r="H63" s="93">
        <v>30</v>
      </c>
      <c r="I63" s="185">
        <v>0</v>
      </c>
      <c r="J63" s="184">
        <v>0</v>
      </c>
      <c r="K63" s="184">
        <v>0</v>
      </c>
      <c r="L63" s="184">
        <v>0</v>
      </c>
      <c r="M63" s="84"/>
      <c r="Q63" s="98"/>
    </row>
    <row r="64" spans="1:17" ht="12" hidden="1" customHeight="1">
      <c r="A64" s="182">
        <v>2</v>
      </c>
      <c r="B64" s="178">
        <v>2</v>
      </c>
      <c r="C64" s="179">
        <v>1</v>
      </c>
      <c r="D64" s="179">
        <v>1</v>
      </c>
      <c r="E64" s="179">
        <v>1</v>
      </c>
      <c r="F64" s="181">
        <v>23</v>
      </c>
      <c r="G64" s="180" t="s">
        <v>60</v>
      </c>
      <c r="H64" s="93">
        <v>31</v>
      </c>
      <c r="I64" s="185">
        <v>0</v>
      </c>
      <c r="J64" s="184">
        <v>0</v>
      </c>
      <c r="K64" s="184">
        <v>0</v>
      </c>
      <c r="L64" s="184">
        <v>0</v>
      </c>
      <c r="M64" s="84"/>
      <c r="Q64" s="98"/>
    </row>
    <row r="65" spans="1:18" ht="15" customHeight="1">
      <c r="A65" s="182">
        <v>2</v>
      </c>
      <c r="B65" s="178">
        <v>2</v>
      </c>
      <c r="C65" s="179">
        <v>1</v>
      </c>
      <c r="D65" s="179">
        <v>1</v>
      </c>
      <c r="E65" s="179">
        <v>1</v>
      </c>
      <c r="F65" s="181">
        <v>30</v>
      </c>
      <c r="G65" s="180" t="s">
        <v>61</v>
      </c>
      <c r="H65" s="93">
        <v>32</v>
      </c>
      <c r="I65" s="185">
        <v>20000</v>
      </c>
      <c r="J65" s="184">
        <v>20000</v>
      </c>
      <c r="K65" s="184">
        <v>16397.61</v>
      </c>
      <c r="L65" s="184">
        <v>16397.61</v>
      </c>
      <c r="M65" s="84"/>
      <c r="Q65" s="98"/>
    </row>
    <row r="66" spans="1:18" ht="14.25" hidden="1" customHeight="1">
      <c r="A66" s="205">
        <v>2</v>
      </c>
      <c r="B66" s="206">
        <v>3</v>
      </c>
      <c r="C66" s="170"/>
      <c r="D66" s="171"/>
      <c r="E66" s="171"/>
      <c r="F66" s="174"/>
      <c r="G66" s="207" t="s">
        <v>62</v>
      </c>
      <c r="H66" s="93">
        <v>33</v>
      </c>
      <c r="I66" s="188">
        <f>I67</f>
        <v>0</v>
      </c>
      <c r="J66" s="188">
        <f>J67</f>
        <v>0</v>
      </c>
      <c r="K66" s="188">
        <f>K67</f>
        <v>0</v>
      </c>
      <c r="L66" s="188">
        <f>L67</f>
        <v>0</v>
      </c>
      <c r="M66" s="84"/>
    </row>
    <row r="67" spans="1:18" ht="13.5" hidden="1" customHeight="1">
      <c r="A67" s="182">
        <v>2</v>
      </c>
      <c r="B67" s="178">
        <v>3</v>
      </c>
      <c r="C67" s="179">
        <v>1</v>
      </c>
      <c r="D67" s="179"/>
      <c r="E67" s="179"/>
      <c r="F67" s="181"/>
      <c r="G67" s="180" t="s">
        <v>63</v>
      </c>
      <c r="H67" s="93">
        <v>34</v>
      </c>
      <c r="I67" s="167">
        <f>SUM(I68+I73+I78)</f>
        <v>0</v>
      </c>
      <c r="J67" s="208">
        <f>SUM(J68+J73+J78)</f>
        <v>0</v>
      </c>
      <c r="K67" s="168">
        <f>SUM(K68+K73+K78)</f>
        <v>0</v>
      </c>
      <c r="L67" s="167">
        <f>SUM(L68+L73+L78)</f>
        <v>0</v>
      </c>
      <c r="M67" s="84"/>
      <c r="R67" s="98"/>
    </row>
    <row r="68" spans="1:18" ht="15" hidden="1" customHeight="1">
      <c r="A68" s="182">
        <v>2</v>
      </c>
      <c r="B68" s="178">
        <v>3</v>
      </c>
      <c r="C68" s="179">
        <v>1</v>
      </c>
      <c r="D68" s="179">
        <v>1</v>
      </c>
      <c r="E68" s="179"/>
      <c r="F68" s="181"/>
      <c r="G68" s="180" t="s">
        <v>64</v>
      </c>
      <c r="H68" s="93">
        <v>35</v>
      </c>
      <c r="I68" s="167">
        <f>I69</f>
        <v>0</v>
      </c>
      <c r="J68" s="208">
        <f>J69</f>
        <v>0</v>
      </c>
      <c r="K68" s="168">
        <f>K69</f>
        <v>0</v>
      </c>
      <c r="L68" s="167">
        <f>L69</f>
        <v>0</v>
      </c>
      <c r="M68" s="84"/>
      <c r="Q68" s="98"/>
    </row>
    <row r="69" spans="1:18" ht="13.5" hidden="1" customHeight="1">
      <c r="A69" s="182">
        <v>2</v>
      </c>
      <c r="B69" s="178">
        <v>3</v>
      </c>
      <c r="C69" s="179">
        <v>1</v>
      </c>
      <c r="D69" s="179">
        <v>1</v>
      </c>
      <c r="E69" s="179">
        <v>1</v>
      </c>
      <c r="F69" s="181"/>
      <c r="G69" s="180" t="s">
        <v>64</v>
      </c>
      <c r="H69" s="93">
        <v>36</v>
      </c>
      <c r="I69" s="167">
        <f>SUM(I70:I72)</f>
        <v>0</v>
      </c>
      <c r="J69" s="208">
        <f>SUM(J70:J72)</f>
        <v>0</v>
      </c>
      <c r="K69" s="168">
        <f>SUM(K70:K72)</f>
        <v>0</v>
      </c>
      <c r="L69" s="167">
        <f>SUM(L70:L72)</f>
        <v>0</v>
      </c>
      <c r="M69" s="84"/>
      <c r="Q69" s="98"/>
    </row>
    <row r="70" spans="1:18" s="209" customFormat="1" ht="25.5" hidden="1" customHeight="1">
      <c r="A70" s="182">
        <v>2</v>
      </c>
      <c r="B70" s="178">
        <v>3</v>
      </c>
      <c r="C70" s="179">
        <v>1</v>
      </c>
      <c r="D70" s="179">
        <v>1</v>
      </c>
      <c r="E70" s="179">
        <v>1</v>
      </c>
      <c r="F70" s="181">
        <v>1</v>
      </c>
      <c r="G70" s="180" t="s">
        <v>65</v>
      </c>
      <c r="H70" s="93">
        <v>37</v>
      </c>
      <c r="I70" s="185">
        <v>0</v>
      </c>
      <c r="J70" s="185">
        <v>0</v>
      </c>
      <c r="K70" s="185">
        <v>0</v>
      </c>
      <c r="L70" s="185">
        <v>0</v>
      </c>
      <c r="Q70" s="98"/>
      <c r="R70" s="128"/>
    </row>
    <row r="71" spans="1:18" ht="19.5" hidden="1" customHeight="1">
      <c r="A71" s="182">
        <v>2</v>
      </c>
      <c r="B71" s="173">
        <v>3</v>
      </c>
      <c r="C71" s="171">
        <v>1</v>
      </c>
      <c r="D71" s="171">
        <v>1</v>
      </c>
      <c r="E71" s="171">
        <v>1</v>
      </c>
      <c r="F71" s="174">
        <v>2</v>
      </c>
      <c r="G71" s="172" t="s">
        <v>66</v>
      </c>
      <c r="H71" s="93">
        <v>38</v>
      </c>
      <c r="I71" s="183">
        <v>0</v>
      </c>
      <c r="J71" s="183">
        <v>0</v>
      </c>
      <c r="K71" s="183">
        <v>0</v>
      </c>
      <c r="L71" s="183">
        <v>0</v>
      </c>
      <c r="M71" s="84"/>
      <c r="Q71" s="98"/>
    </row>
    <row r="72" spans="1:18" ht="16.5" hidden="1" customHeight="1">
      <c r="A72" s="178">
        <v>2</v>
      </c>
      <c r="B72" s="179">
        <v>3</v>
      </c>
      <c r="C72" s="179">
        <v>1</v>
      </c>
      <c r="D72" s="179">
        <v>1</v>
      </c>
      <c r="E72" s="179">
        <v>1</v>
      </c>
      <c r="F72" s="181">
        <v>3</v>
      </c>
      <c r="G72" s="180" t="s">
        <v>67</v>
      </c>
      <c r="H72" s="93">
        <v>39</v>
      </c>
      <c r="I72" s="185">
        <v>0</v>
      </c>
      <c r="J72" s="185">
        <v>0</v>
      </c>
      <c r="K72" s="185">
        <v>0</v>
      </c>
      <c r="L72" s="185">
        <v>0</v>
      </c>
      <c r="M72" s="84"/>
      <c r="Q72" s="98"/>
    </row>
    <row r="73" spans="1:18" ht="29.25" hidden="1" customHeight="1">
      <c r="A73" s="173">
        <v>2</v>
      </c>
      <c r="B73" s="171">
        <v>3</v>
      </c>
      <c r="C73" s="171">
        <v>1</v>
      </c>
      <c r="D73" s="171">
        <v>2</v>
      </c>
      <c r="E73" s="171"/>
      <c r="F73" s="174"/>
      <c r="G73" s="172" t="s">
        <v>68</v>
      </c>
      <c r="H73" s="93">
        <v>40</v>
      </c>
      <c r="I73" s="188">
        <f>I74</f>
        <v>0</v>
      </c>
      <c r="J73" s="210">
        <f>J74</f>
        <v>0</v>
      </c>
      <c r="K73" s="189">
        <f>K74</f>
        <v>0</v>
      </c>
      <c r="L73" s="189">
        <f>L74</f>
        <v>0</v>
      </c>
      <c r="M73" s="84"/>
      <c r="Q73" s="98"/>
    </row>
    <row r="74" spans="1:18" ht="27" hidden="1" customHeight="1">
      <c r="A74" s="191">
        <v>2</v>
      </c>
      <c r="B74" s="192">
        <v>3</v>
      </c>
      <c r="C74" s="192">
        <v>1</v>
      </c>
      <c r="D74" s="192">
        <v>2</v>
      </c>
      <c r="E74" s="192">
        <v>1</v>
      </c>
      <c r="F74" s="194"/>
      <c r="G74" s="172" t="s">
        <v>68</v>
      </c>
      <c r="H74" s="93">
        <v>41</v>
      </c>
      <c r="I74" s="177">
        <f>SUM(I75:I77)</f>
        <v>0</v>
      </c>
      <c r="J74" s="211">
        <f>SUM(J75:J77)</f>
        <v>0</v>
      </c>
      <c r="K74" s="176">
        <f>SUM(K75:K77)</f>
        <v>0</v>
      </c>
      <c r="L74" s="168">
        <f>SUM(L75:L77)</f>
        <v>0</v>
      </c>
      <c r="M74" s="84"/>
      <c r="Q74" s="98"/>
    </row>
    <row r="75" spans="1:18" s="209" customFormat="1" ht="27" hidden="1" customHeight="1">
      <c r="A75" s="178">
        <v>2</v>
      </c>
      <c r="B75" s="179">
        <v>3</v>
      </c>
      <c r="C75" s="179">
        <v>1</v>
      </c>
      <c r="D75" s="179">
        <v>2</v>
      </c>
      <c r="E75" s="179">
        <v>1</v>
      </c>
      <c r="F75" s="181">
        <v>1</v>
      </c>
      <c r="G75" s="182" t="s">
        <v>65</v>
      </c>
      <c r="H75" s="93">
        <v>42</v>
      </c>
      <c r="I75" s="185">
        <v>0</v>
      </c>
      <c r="J75" s="185">
        <v>0</v>
      </c>
      <c r="K75" s="185">
        <v>0</v>
      </c>
      <c r="L75" s="185">
        <v>0</v>
      </c>
      <c r="Q75" s="98"/>
      <c r="R75" s="128"/>
    </row>
    <row r="76" spans="1:18" ht="16.5" hidden="1" customHeight="1">
      <c r="A76" s="178">
        <v>2</v>
      </c>
      <c r="B76" s="179">
        <v>3</v>
      </c>
      <c r="C76" s="179">
        <v>1</v>
      </c>
      <c r="D76" s="179">
        <v>2</v>
      </c>
      <c r="E76" s="179">
        <v>1</v>
      </c>
      <c r="F76" s="181">
        <v>2</v>
      </c>
      <c r="G76" s="182" t="s">
        <v>66</v>
      </c>
      <c r="H76" s="93">
        <v>43</v>
      </c>
      <c r="I76" s="185">
        <v>0</v>
      </c>
      <c r="J76" s="185">
        <v>0</v>
      </c>
      <c r="K76" s="185">
        <v>0</v>
      </c>
      <c r="L76" s="185">
        <v>0</v>
      </c>
      <c r="M76" s="84"/>
      <c r="Q76" s="98"/>
    </row>
    <row r="77" spans="1:18" ht="15" hidden="1" customHeight="1">
      <c r="A77" s="178">
        <v>2</v>
      </c>
      <c r="B77" s="179">
        <v>3</v>
      </c>
      <c r="C77" s="179">
        <v>1</v>
      </c>
      <c r="D77" s="179">
        <v>2</v>
      </c>
      <c r="E77" s="179">
        <v>1</v>
      </c>
      <c r="F77" s="181">
        <v>3</v>
      </c>
      <c r="G77" s="182" t="s">
        <v>67</v>
      </c>
      <c r="H77" s="93">
        <v>44</v>
      </c>
      <c r="I77" s="185">
        <v>0</v>
      </c>
      <c r="J77" s="185">
        <v>0</v>
      </c>
      <c r="K77" s="185">
        <v>0</v>
      </c>
      <c r="L77" s="185">
        <v>0</v>
      </c>
      <c r="M77" s="84"/>
      <c r="Q77" s="98"/>
    </row>
    <row r="78" spans="1:18" ht="27.75" hidden="1" customHeight="1">
      <c r="A78" s="178">
        <v>2</v>
      </c>
      <c r="B78" s="179">
        <v>3</v>
      </c>
      <c r="C78" s="179">
        <v>1</v>
      </c>
      <c r="D78" s="179">
        <v>3</v>
      </c>
      <c r="E78" s="179"/>
      <c r="F78" s="181"/>
      <c r="G78" s="182" t="s">
        <v>69</v>
      </c>
      <c r="H78" s="93">
        <v>45</v>
      </c>
      <c r="I78" s="167">
        <f>I79</f>
        <v>0</v>
      </c>
      <c r="J78" s="208">
        <f>J79</f>
        <v>0</v>
      </c>
      <c r="K78" s="168">
        <f>K79</f>
        <v>0</v>
      </c>
      <c r="L78" s="168">
        <f>L79</f>
        <v>0</v>
      </c>
      <c r="M78" s="84"/>
      <c r="Q78" s="98"/>
    </row>
    <row r="79" spans="1:18" ht="26.25" hidden="1" customHeight="1">
      <c r="A79" s="178">
        <v>2</v>
      </c>
      <c r="B79" s="179">
        <v>3</v>
      </c>
      <c r="C79" s="179">
        <v>1</v>
      </c>
      <c r="D79" s="179">
        <v>3</v>
      </c>
      <c r="E79" s="179">
        <v>1</v>
      </c>
      <c r="F79" s="181"/>
      <c r="G79" s="182" t="s">
        <v>70</v>
      </c>
      <c r="H79" s="93">
        <v>46</v>
      </c>
      <c r="I79" s="167">
        <f>SUM(I80:I82)</f>
        <v>0</v>
      </c>
      <c r="J79" s="208">
        <f>SUM(J80:J82)</f>
        <v>0</v>
      </c>
      <c r="K79" s="168">
        <f>SUM(K80:K82)</f>
        <v>0</v>
      </c>
      <c r="L79" s="168">
        <f>SUM(L80:L82)</f>
        <v>0</v>
      </c>
      <c r="M79" s="84"/>
      <c r="Q79" s="98"/>
    </row>
    <row r="80" spans="1:18" ht="15" hidden="1" customHeight="1">
      <c r="A80" s="173">
        <v>2</v>
      </c>
      <c r="B80" s="171">
        <v>3</v>
      </c>
      <c r="C80" s="171">
        <v>1</v>
      </c>
      <c r="D80" s="171">
        <v>3</v>
      </c>
      <c r="E80" s="171">
        <v>1</v>
      </c>
      <c r="F80" s="174">
        <v>1</v>
      </c>
      <c r="G80" s="198" t="s">
        <v>71</v>
      </c>
      <c r="H80" s="93">
        <v>47</v>
      </c>
      <c r="I80" s="183">
        <v>0</v>
      </c>
      <c r="J80" s="183">
        <v>0</v>
      </c>
      <c r="K80" s="183">
        <v>0</v>
      </c>
      <c r="L80" s="183">
        <v>0</v>
      </c>
      <c r="M80" s="84"/>
      <c r="Q80" s="98"/>
    </row>
    <row r="81" spans="1:17" ht="16.5" hidden="1" customHeight="1">
      <c r="A81" s="178">
        <v>2</v>
      </c>
      <c r="B81" s="179">
        <v>3</v>
      </c>
      <c r="C81" s="179">
        <v>1</v>
      </c>
      <c r="D81" s="179">
        <v>3</v>
      </c>
      <c r="E81" s="179">
        <v>1</v>
      </c>
      <c r="F81" s="181">
        <v>2</v>
      </c>
      <c r="G81" s="182" t="s">
        <v>72</v>
      </c>
      <c r="H81" s="93">
        <v>48</v>
      </c>
      <c r="I81" s="185">
        <v>0</v>
      </c>
      <c r="J81" s="185">
        <v>0</v>
      </c>
      <c r="K81" s="185">
        <v>0</v>
      </c>
      <c r="L81" s="185">
        <v>0</v>
      </c>
      <c r="M81" s="84"/>
      <c r="Q81" s="98"/>
    </row>
    <row r="82" spans="1:17" ht="17.25" hidden="1" customHeight="1">
      <c r="A82" s="173">
        <v>2</v>
      </c>
      <c r="B82" s="171">
        <v>3</v>
      </c>
      <c r="C82" s="171">
        <v>1</v>
      </c>
      <c r="D82" s="171">
        <v>3</v>
      </c>
      <c r="E82" s="171">
        <v>1</v>
      </c>
      <c r="F82" s="174">
        <v>3</v>
      </c>
      <c r="G82" s="198" t="s">
        <v>73</v>
      </c>
      <c r="H82" s="93">
        <v>49</v>
      </c>
      <c r="I82" s="183">
        <v>0</v>
      </c>
      <c r="J82" s="183">
        <v>0</v>
      </c>
      <c r="K82" s="183">
        <v>0</v>
      </c>
      <c r="L82" s="183">
        <v>0</v>
      </c>
      <c r="M82" s="84"/>
      <c r="Q82" s="98"/>
    </row>
    <row r="83" spans="1:17" ht="12.75" hidden="1" customHeight="1">
      <c r="A83" s="173">
        <v>2</v>
      </c>
      <c r="B83" s="171">
        <v>3</v>
      </c>
      <c r="C83" s="171">
        <v>2</v>
      </c>
      <c r="D83" s="171"/>
      <c r="E83" s="171"/>
      <c r="F83" s="174"/>
      <c r="G83" s="198" t="s">
        <v>74</v>
      </c>
      <c r="H83" s="93">
        <v>50</v>
      </c>
      <c r="I83" s="167">
        <f t="shared" ref="I83:L84" si="2">I84</f>
        <v>0</v>
      </c>
      <c r="J83" s="167">
        <f t="shared" si="2"/>
        <v>0</v>
      </c>
      <c r="K83" s="167">
        <f t="shared" si="2"/>
        <v>0</v>
      </c>
      <c r="L83" s="167">
        <f t="shared" si="2"/>
        <v>0</v>
      </c>
      <c r="M83" s="84"/>
    </row>
    <row r="84" spans="1:17" ht="12" hidden="1" customHeight="1">
      <c r="A84" s="173">
        <v>2</v>
      </c>
      <c r="B84" s="171">
        <v>3</v>
      </c>
      <c r="C84" s="171">
        <v>2</v>
      </c>
      <c r="D84" s="171">
        <v>1</v>
      </c>
      <c r="E84" s="171"/>
      <c r="F84" s="174"/>
      <c r="G84" s="198" t="s">
        <v>74</v>
      </c>
      <c r="H84" s="93">
        <v>51</v>
      </c>
      <c r="I84" s="167">
        <f t="shared" si="2"/>
        <v>0</v>
      </c>
      <c r="J84" s="167">
        <f t="shared" si="2"/>
        <v>0</v>
      </c>
      <c r="K84" s="167">
        <f t="shared" si="2"/>
        <v>0</v>
      </c>
      <c r="L84" s="167">
        <f t="shared" si="2"/>
        <v>0</v>
      </c>
      <c r="M84" s="84"/>
    </row>
    <row r="85" spans="1:17" ht="15.75" hidden="1" customHeight="1">
      <c r="A85" s="173">
        <v>2</v>
      </c>
      <c r="B85" s="171">
        <v>3</v>
      </c>
      <c r="C85" s="171">
        <v>2</v>
      </c>
      <c r="D85" s="171">
        <v>1</v>
      </c>
      <c r="E85" s="171">
        <v>1</v>
      </c>
      <c r="F85" s="174"/>
      <c r="G85" s="198" t="s">
        <v>74</v>
      </c>
      <c r="H85" s="93">
        <v>52</v>
      </c>
      <c r="I85" s="167">
        <f>SUM(I86)</f>
        <v>0</v>
      </c>
      <c r="J85" s="167">
        <f>SUM(J86)</f>
        <v>0</v>
      </c>
      <c r="K85" s="167">
        <f>SUM(K86)</f>
        <v>0</v>
      </c>
      <c r="L85" s="167">
        <f>SUM(L86)</f>
        <v>0</v>
      </c>
      <c r="M85" s="84"/>
    </row>
    <row r="86" spans="1:17" ht="13.5" hidden="1" customHeight="1">
      <c r="A86" s="173">
        <v>2</v>
      </c>
      <c r="B86" s="171">
        <v>3</v>
      </c>
      <c r="C86" s="171">
        <v>2</v>
      </c>
      <c r="D86" s="171">
        <v>1</v>
      </c>
      <c r="E86" s="171">
        <v>1</v>
      </c>
      <c r="F86" s="174">
        <v>1</v>
      </c>
      <c r="G86" s="198" t="s">
        <v>74</v>
      </c>
      <c r="H86" s="93">
        <v>53</v>
      </c>
      <c r="I86" s="185">
        <v>0</v>
      </c>
      <c r="J86" s="185">
        <v>0</v>
      </c>
      <c r="K86" s="185">
        <v>0</v>
      </c>
      <c r="L86" s="185">
        <v>0</v>
      </c>
      <c r="M86" s="84"/>
    </row>
    <row r="87" spans="1:17" ht="16.5" hidden="1" customHeight="1">
      <c r="A87" s="163">
        <v>2</v>
      </c>
      <c r="B87" s="164">
        <v>4</v>
      </c>
      <c r="C87" s="164"/>
      <c r="D87" s="164"/>
      <c r="E87" s="164"/>
      <c r="F87" s="166"/>
      <c r="G87" s="212" t="s">
        <v>75</v>
      </c>
      <c r="H87" s="93">
        <v>54</v>
      </c>
      <c r="I87" s="167">
        <f t="shared" ref="I87:L89" si="3">I88</f>
        <v>0</v>
      </c>
      <c r="J87" s="208">
        <f t="shared" si="3"/>
        <v>0</v>
      </c>
      <c r="K87" s="168">
        <f t="shared" si="3"/>
        <v>0</v>
      </c>
      <c r="L87" s="168">
        <f t="shared" si="3"/>
        <v>0</v>
      </c>
      <c r="M87" s="84"/>
    </row>
    <row r="88" spans="1:17" ht="15.75" hidden="1" customHeight="1">
      <c r="A88" s="178">
        <v>2</v>
      </c>
      <c r="B88" s="179">
        <v>4</v>
      </c>
      <c r="C88" s="179">
        <v>1</v>
      </c>
      <c r="D88" s="179"/>
      <c r="E88" s="179"/>
      <c r="F88" s="181"/>
      <c r="G88" s="182" t="s">
        <v>76</v>
      </c>
      <c r="H88" s="93">
        <v>55</v>
      </c>
      <c r="I88" s="167">
        <f t="shared" si="3"/>
        <v>0</v>
      </c>
      <c r="J88" s="208">
        <f t="shared" si="3"/>
        <v>0</v>
      </c>
      <c r="K88" s="168">
        <f t="shared" si="3"/>
        <v>0</v>
      </c>
      <c r="L88" s="168">
        <f t="shared" si="3"/>
        <v>0</v>
      </c>
      <c r="M88" s="84"/>
    </row>
    <row r="89" spans="1:17" ht="17.25" hidden="1" customHeight="1">
      <c r="A89" s="178">
        <v>2</v>
      </c>
      <c r="B89" s="179">
        <v>4</v>
      </c>
      <c r="C89" s="179">
        <v>1</v>
      </c>
      <c r="D89" s="179">
        <v>1</v>
      </c>
      <c r="E89" s="179"/>
      <c r="F89" s="181"/>
      <c r="G89" s="182" t="s">
        <v>76</v>
      </c>
      <c r="H89" s="93">
        <v>56</v>
      </c>
      <c r="I89" s="167">
        <f t="shared" si="3"/>
        <v>0</v>
      </c>
      <c r="J89" s="208">
        <f t="shared" si="3"/>
        <v>0</v>
      </c>
      <c r="K89" s="168">
        <f t="shared" si="3"/>
        <v>0</v>
      </c>
      <c r="L89" s="168">
        <f t="shared" si="3"/>
        <v>0</v>
      </c>
      <c r="M89" s="84"/>
    </row>
    <row r="90" spans="1:17" ht="18" hidden="1" customHeight="1">
      <c r="A90" s="178">
        <v>2</v>
      </c>
      <c r="B90" s="179">
        <v>4</v>
      </c>
      <c r="C90" s="179">
        <v>1</v>
      </c>
      <c r="D90" s="179">
        <v>1</v>
      </c>
      <c r="E90" s="179">
        <v>1</v>
      </c>
      <c r="F90" s="181"/>
      <c r="G90" s="182" t="s">
        <v>76</v>
      </c>
      <c r="H90" s="93">
        <v>57</v>
      </c>
      <c r="I90" s="167">
        <f>SUM(I91:I93)</f>
        <v>0</v>
      </c>
      <c r="J90" s="208">
        <f>SUM(J91:J93)</f>
        <v>0</v>
      </c>
      <c r="K90" s="168">
        <f>SUM(K91:K93)</f>
        <v>0</v>
      </c>
      <c r="L90" s="168">
        <f>SUM(L91:L93)</f>
        <v>0</v>
      </c>
      <c r="M90" s="84"/>
    </row>
    <row r="91" spans="1:17" ht="14.25" hidden="1" customHeight="1">
      <c r="A91" s="178">
        <v>2</v>
      </c>
      <c r="B91" s="179">
        <v>4</v>
      </c>
      <c r="C91" s="179">
        <v>1</v>
      </c>
      <c r="D91" s="179">
        <v>1</v>
      </c>
      <c r="E91" s="179">
        <v>1</v>
      </c>
      <c r="F91" s="181">
        <v>1</v>
      </c>
      <c r="G91" s="182" t="s">
        <v>77</v>
      </c>
      <c r="H91" s="93">
        <v>58</v>
      </c>
      <c r="I91" s="185">
        <v>0</v>
      </c>
      <c r="J91" s="185">
        <v>0</v>
      </c>
      <c r="K91" s="185">
        <v>0</v>
      </c>
      <c r="L91" s="185">
        <v>0</v>
      </c>
      <c r="M91" s="84"/>
    </row>
    <row r="92" spans="1:17" ht="13.5" hidden="1" customHeight="1">
      <c r="A92" s="178">
        <v>2</v>
      </c>
      <c r="B92" s="178">
        <v>4</v>
      </c>
      <c r="C92" s="178">
        <v>1</v>
      </c>
      <c r="D92" s="179">
        <v>1</v>
      </c>
      <c r="E92" s="179">
        <v>1</v>
      </c>
      <c r="F92" s="213">
        <v>2</v>
      </c>
      <c r="G92" s="180" t="s">
        <v>78</v>
      </c>
      <c r="H92" s="93">
        <v>59</v>
      </c>
      <c r="I92" s="185">
        <v>0</v>
      </c>
      <c r="J92" s="185">
        <v>0</v>
      </c>
      <c r="K92" s="185">
        <v>0</v>
      </c>
      <c r="L92" s="185">
        <v>0</v>
      </c>
      <c r="M92" s="84"/>
    </row>
    <row r="93" spans="1:17" hidden="1">
      <c r="A93" s="178">
        <v>2</v>
      </c>
      <c r="B93" s="179">
        <v>4</v>
      </c>
      <c r="C93" s="178">
        <v>1</v>
      </c>
      <c r="D93" s="179">
        <v>1</v>
      </c>
      <c r="E93" s="179">
        <v>1</v>
      </c>
      <c r="F93" s="213">
        <v>3</v>
      </c>
      <c r="G93" s="180" t="s">
        <v>79</v>
      </c>
      <c r="H93" s="93">
        <v>60</v>
      </c>
      <c r="I93" s="185">
        <v>0</v>
      </c>
      <c r="J93" s="185">
        <v>0</v>
      </c>
      <c r="K93" s="185">
        <v>0</v>
      </c>
      <c r="L93" s="185">
        <v>0</v>
      </c>
    </row>
    <row r="94" spans="1:17" hidden="1">
      <c r="A94" s="163">
        <v>2</v>
      </c>
      <c r="B94" s="164">
        <v>5</v>
      </c>
      <c r="C94" s="163"/>
      <c r="D94" s="164"/>
      <c r="E94" s="164"/>
      <c r="F94" s="214"/>
      <c r="G94" s="165" t="s">
        <v>80</v>
      </c>
      <c r="H94" s="93">
        <v>61</v>
      </c>
      <c r="I94" s="167">
        <f>SUM(I95+I100+I105)</f>
        <v>0</v>
      </c>
      <c r="J94" s="208">
        <f>SUM(J95+J100+J105)</f>
        <v>0</v>
      </c>
      <c r="K94" s="168">
        <f>SUM(K95+K100+K105)</f>
        <v>0</v>
      </c>
      <c r="L94" s="168">
        <f>SUM(L95+L100+L105)</f>
        <v>0</v>
      </c>
    </row>
    <row r="95" spans="1:17" hidden="1">
      <c r="A95" s="173">
        <v>2</v>
      </c>
      <c r="B95" s="171">
        <v>5</v>
      </c>
      <c r="C95" s="173">
        <v>1</v>
      </c>
      <c r="D95" s="171"/>
      <c r="E95" s="171"/>
      <c r="F95" s="215"/>
      <c r="G95" s="172" t="s">
        <v>81</v>
      </c>
      <c r="H95" s="93">
        <v>62</v>
      </c>
      <c r="I95" s="188">
        <f t="shared" ref="I95:L96" si="4">I96</f>
        <v>0</v>
      </c>
      <c r="J95" s="210">
        <f t="shared" si="4"/>
        <v>0</v>
      </c>
      <c r="K95" s="189">
        <f t="shared" si="4"/>
        <v>0</v>
      </c>
      <c r="L95" s="189">
        <f t="shared" si="4"/>
        <v>0</v>
      </c>
    </row>
    <row r="96" spans="1:17" hidden="1">
      <c r="A96" s="178">
        <v>2</v>
      </c>
      <c r="B96" s="179">
        <v>5</v>
      </c>
      <c r="C96" s="178">
        <v>1</v>
      </c>
      <c r="D96" s="179">
        <v>1</v>
      </c>
      <c r="E96" s="179"/>
      <c r="F96" s="213"/>
      <c r="G96" s="180" t="s">
        <v>81</v>
      </c>
      <c r="H96" s="93">
        <v>63</v>
      </c>
      <c r="I96" s="167">
        <f t="shared" si="4"/>
        <v>0</v>
      </c>
      <c r="J96" s="208">
        <f t="shared" si="4"/>
        <v>0</v>
      </c>
      <c r="K96" s="168">
        <f t="shared" si="4"/>
        <v>0</v>
      </c>
      <c r="L96" s="168">
        <f t="shared" si="4"/>
        <v>0</v>
      </c>
    </row>
    <row r="97" spans="1:13" hidden="1">
      <c r="A97" s="178">
        <v>2</v>
      </c>
      <c r="B97" s="179">
        <v>5</v>
      </c>
      <c r="C97" s="178">
        <v>1</v>
      </c>
      <c r="D97" s="179">
        <v>1</v>
      </c>
      <c r="E97" s="179">
        <v>1</v>
      </c>
      <c r="F97" s="213"/>
      <c r="G97" s="180" t="s">
        <v>81</v>
      </c>
      <c r="H97" s="93">
        <v>64</v>
      </c>
      <c r="I97" s="167">
        <f>SUM(I98:I99)</f>
        <v>0</v>
      </c>
      <c r="J97" s="208">
        <f>SUM(J98:J99)</f>
        <v>0</v>
      </c>
      <c r="K97" s="168">
        <f>SUM(K98:K99)</f>
        <v>0</v>
      </c>
      <c r="L97" s="168">
        <f>SUM(L98:L99)</f>
        <v>0</v>
      </c>
    </row>
    <row r="98" spans="1:13" ht="25.5" hidden="1" customHeight="1">
      <c r="A98" s="178">
        <v>2</v>
      </c>
      <c r="B98" s="179">
        <v>5</v>
      </c>
      <c r="C98" s="178">
        <v>1</v>
      </c>
      <c r="D98" s="179">
        <v>1</v>
      </c>
      <c r="E98" s="179">
        <v>1</v>
      </c>
      <c r="F98" s="213">
        <v>1</v>
      </c>
      <c r="G98" s="180" t="s">
        <v>82</v>
      </c>
      <c r="H98" s="93">
        <v>65</v>
      </c>
      <c r="I98" s="185">
        <v>0</v>
      </c>
      <c r="J98" s="185">
        <v>0</v>
      </c>
      <c r="K98" s="185">
        <v>0</v>
      </c>
      <c r="L98" s="185">
        <v>0</v>
      </c>
      <c r="M98" s="84"/>
    </row>
    <row r="99" spans="1:13" ht="15.75" hidden="1" customHeight="1">
      <c r="A99" s="178">
        <v>2</v>
      </c>
      <c r="B99" s="179">
        <v>5</v>
      </c>
      <c r="C99" s="178">
        <v>1</v>
      </c>
      <c r="D99" s="179">
        <v>1</v>
      </c>
      <c r="E99" s="179">
        <v>1</v>
      </c>
      <c r="F99" s="213">
        <v>2</v>
      </c>
      <c r="G99" s="180" t="s">
        <v>83</v>
      </c>
      <c r="H99" s="93">
        <v>66</v>
      </c>
      <c r="I99" s="185">
        <v>0</v>
      </c>
      <c r="J99" s="185">
        <v>0</v>
      </c>
      <c r="K99" s="185">
        <v>0</v>
      </c>
      <c r="L99" s="185">
        <v>0</v>
      </c>
      <c r="M99" s="84"/>
    </row>
    <row r="100" spans="1:13" ht="12" hidden="1" customHeight="1">
      <c r="A100" s="178">
        <v>2</v>
      </c>
      <c r="B100" s="179">
        <v>5</v>
      </c>
      <c r="C100" s="178">
        <v>2</v>
      </c>
      <c r="D100" s="179"/>
      <c r="E100" s="179"/>
      <c r="F100" s="213"/>
      <c r="G100" s="180" t="s">
        <v>84</v>
      </c>
      <c r="H100" s="93">
        <v>67</v>
      </c>
      <c r="I100" s="167">
        <f t="shared" ref="I100:L101" si="5">I101</f>
        <v>0</v>
      </c>
      <c r="J100" s="208">
        <f t="shared" si="5"/>
        <v>0</v>
      </c>
      <c r="K100" s="168">
        <f t="shared" si="5"/>
        <v>0</v>
      </c>
      <c r="L100" s="167">
        <f t="shared" si="5"/>
        <v>0</v>
      </c>
      <c r="M100" s="84"/>
    </row>
    <row r="101" spans="1:13" ht="15.75" hidden="1" customHeight="1">
      <c r="A101" s="182">
        <v>2</v>
      </c>
      <c r="B101" s="178">
        <v>5</v>
      </c>
      <c r="C101" s="179">
        <v>2</v>
      </c>
      <c r="D101" s="180">
        <v>1</v>
      </c>
      <c r="E101" s="178"/>
      <c r="F101" s="213"/>
      <c r="G101" s="180" t="s">
        <v>84</v>
      </c>
      <c r="H101" s="93">
        <v>68</v>
      </c>
      <c r="I101" s="167">
        <f t="shared" si="5"/>
        <v>0</v>
      </c>
      <c r="J101" s="208">
        <f t="shared" si="5"/>
        <v>0</v>
      </c>
      <c r="K101" s="168">
        <f t="shared" si="5"/>
        <v>0</v>
      </c>
      <c r="L101" s="167">
        <f t="shared" si="5"/>
        <v>0</v>
      </c>
      <c r="M101" s="84"/>
    </row>
    <row r="102" spans="1:13" ht="15" hidden="1" customHeight="1">
      <c r="A102" s="182">
        <v>2</v>
      </c>
      <c r="B102" s="178">
        <v>5</v>
      </c>
      <c r="C102" s="179">
        <v>2</v>
      </c>
      <c r="D102" s="180">
        <v>1</v>
      </c>
      <c r="E102" s="178">
        <v>1</v>
      </c>
      <c r="F102" s="213"/>
      <c r="G102" s="180" t="s">
        <v>84</v>
      </c>
      <c r="H102" s="93">
        <v>69</v>
      </c>
      <c r="I102" s="167">
        <f>SUM(I103:I104)</f>
        <v>0</v>
      </c>
      <c r="J102" s="208">
        <f>SUM(J103:J104)</f>
        <v>0</v>
      </c>
      <c r="K102" s="168">
        <f>SUM(K103:K104)</f>
        <v>0</v>
      </c>
      <c r="L102" s="167">
        <f>SUM(L103:L104)</f>
        <v>0</v>
      </c>
      <c r="M102" s="84"/>
    </row>
    <row r="103" spans="1:13" ht="25.5" hidden="1" customHeight="1">
      <c r="A103" s="182">
        <v>2</v>
      </c>
      <c r="B103" s="178">
        <v>5</v>
      </c>
      <c r="C103" s="179">
        <v>2</v>
      </c>
      <c r="D103" s="180">
        <v>1</v>
      </c>
      <c r="E103" s="178">
        <v>1</v>
      </c>
      <c r="F103" s="213">
        <v>1</v>
      </c>
      <c r="G103" s="180" t="s">
        <v>85</v>
      </c>
      <c r="H103" s="93">
        <v>70</v>
      </c>
      <c r="I103" s="185">
        <v>0</v>
      </c>
      <c r="J103" s="185">
        <v>0</v>
      </c>
      <c r="K103" s="185">
        <v>0</v>
      </c>
      <c r="L103" s="185">
        <v>0</v>
      </c>
      <c r="M103" s="84"/>
    </row>
    <row r="104" spans="1:13" ht="25.5" hidden="1" customHeight="1">
      <c r="A104" s="182">
        <v>2</v>
      </c>
      <c r="B104" s="178">
        <v>5</v>
      </c>
      <c r="C104" s="179">
        <v>2</v>
      </c>
      <c r="D104" s="180">
        <v>1</v>
      </c>
      <c r="E104" s="178">
        <v>1</v>
      </c>
      <c r="F104" s="213">
        <v>2</v>
      </c>
      <c r="G104" s="180" t="s">
        <v>86</v>
      </c>
      <c r="H104" s="93">
        <v>71</v>
      </c>
      <c r="I104" s="185">
        <v>0</v>
      </c>
      <c r="J104" s="185">
        <v>0</v>
      </c>
      <c r="K104" s="185">
        <v>0</v>
      </c>
      <c r="L104" s="185">
        <v>0</v>
      </c>
      <c r="M104" s="84"/>
    </row>
    <row r="105" spans="1:13" ht="28.5" hidden="1" customHeight="1">
      <c r="A105" s="182">
        <v>2</v>
      </c>
      <c r="B105" s="178">
        <v>5</v>
      </c>
      <c r="C105" s="179">
        <v>3</v>
      </c>
      <c r="D105" s="180"/>
      <c r="E105" s="178"/>
      <c r="F105" s="213"/>
      <c r="G105" s="180" t="s">
        <v>87</v>
      </c>
      <c r="H105" s="93">
        <v>72</v>
      </c>
      <c r="I105" s="167">
        <f>I106+I110</f>
        <v>0</v>
      </c>
      <c r="J105" s="167">
        <f>J106+J110</f>
        <v>0</v>
      </c>
      <c r="K105" s="167">
        <f>K106+K110</f>
        <v>0</v>
      </c>
      <c r="L105" s="167">
        <f>L106+L110</f>
        <v>0</v>
      </c>
      <c r="M105" s="84"/>
    </row>
    <row r="106" spans="1:13" ht="27" hidden="1" customHeight="1">
      <c r="A106" s="182">
        <v>2</v>
      </c>
      <c r="B106" s="178">
        <v>5</v>
      </c>
      <c r="C106" s="179">
        <v>3</v>
      </c>
      <c r="D106" s="180">
        <v>1</v>
      </c>
      <c r="E106" s="178"/>
      <c r="F106" s="213"/>
      <c r="G106" s="180" t="s">
        <v>88</v>
      </c>
      <c r="H106" s="93">
        <v>73</v>
      </c>
      <c r="I106" s="167">
        <f>I107</f>
        <v>0</v>
      </c>
      <c r="J106" s="208">
        <f>J107</f>
        <v>0</v>
      </c>
      <c r="K106" s="168">
        <f>K107</f>
        <v>0</v>
      </c>
      <c r="L106" s="167">
        <f>L107</f>
        <v>0</v>
      </c>
      <c r="M106" s="84"/>
    </row>
    <row r="107" spans="1:13" ht="30" hidden="1" customHeight="1">
      <c r="A107" s="190">
        <v>2</v>
      </c>
      <c r="B107" s="191">
        <v>5</v>
      </c>
      <c r="C107" s="192">
        <v>3</v>
      </c>
      <c r="D107" s="193">
        <v>1</v>
      </c>
      <c r="E107" s="191">
        <v>1</v>
      </c>
      <c r="F107" s="216"/>
      <c r="G107" s="193" t="s">
        <v>88</v>
      </c>
      <c r="H107" s="93">
        <v>74</v>
      </c>
      <c r="I107" s="177">
        <f>SUM(I108:I109)</f>
        <v>0</v>
      </c>
      <c r="J107" s="211">
        <f>SUM(J108:J109)</f>
        <v>0</v>
      </c>
      <c r="K107" s="176">
        <f>SUM(K108:K109)</f>
        <v>0</v>
      </c>
      <c r="L107" s="177">
        <f>SUM(L108:L109)</f>
        <v>0</v>
      </c>
      <c r="M107" s="84"/>
    </row>
    <row r="108" spans="1:13" ht="26.25" hidden="1" customHeight="1">
      <c r="A108" s="182">
        <v>2</v>
      </c>
      <c r="B108" s="178">
        <v>5</v>
      </c>
      <c r="C108" s="179">
        <v>3</v>
      </c>
      <c r="D108" s="180">
        <v>1</v>
      </c>
      <c r="E108" s="178">
        <v>1</v>
      </c>
      <c r="F108" s="213">
        <v>1</v>
      </c>
      <c r="G108" s="180" t="s">
        <v>88</v>
      </c>
      <c r="H108" s="93">
        <v>75</v>
      </c>
      <c r="I108" s="185">
        <v>0</v>
      </c>
      <c r="J108" s="185">
        <v>0</v>
      </c>
      <c r="K108" s="185">
        <v>0</v>
      </c>
      <c r="L108" s="185">
        <v>0</v>
      </c>
      <c r="M108" s="84"/>
    </row>
    <row r="109" spans="1:13" ht="26.25" hidden="1" customHeight="1">
      <c r="A109" s="190">
        <v>2</v>
      </c>
      <c r="B109" s="191">
        <v>5</v>
      </c>
      <c r="C109" s="192">
        <v>3</v>
      </c>
      <c r="D109" s="193">
        <v>1</v>
      </c>
      <c r="E109" s="191">
        <v>1</v>
      </c>
      <c r="F109" s="216">
        <v>2</v>
      </c>
      <c r="G109" s="193" t="s">
        <v>89</v>
      </c>
      <c r="H109" s="93">
        <v>76</v>
      </c>
      <c r="I109" s="185">
        <v>0</v>
      </c>
      <c r="J109" s="185">
        <v>0</v>
      </c>
      <c r="K109" s="185">
        <v>0</v>
      </c>
      <c r="L109" s="185">
        <v>0</v>
      </c>
      <c r="M109" s="84"/>
    </row>
    <row r="110" spans="1:13" ht="27.75" hidden="1" customHeight="1">
      <c r="A110" s="190">
        <v>2</v>
      </c>
      <c r="B110" s="191">
        <v>5</v>
      </c>
      <c r="C110" s="192">
        <v>3</v>
      </c>
      <c r="D110" s="193">
        <v>2</v>
      </c>
      <c r="E110" s="191"/>
      <c r="F110" s="216"/>
      <c r="G110" s="193" t="s">
        <v>90</v>
      </c>
      <c r="H110" s="93">
        <v>77</v>
      </c>
      <c r="I110" s="177">
        <f>I111</f>
        <v>0</v>
      </c>
      <c r="J110" s="177">
        <f>J111</f>
        <v>0</v>
      </c>
      <c r="K110" s="177">
        <f>K111</f>
        <v>0</v>
      </c>
      <c r="L110" s="177">
        <f>L111</f>
        <v>0</v>
      </c>
      <c r="M110" s="84"/>
    </row>
    <row r="111" spans="1:13" ht="25.5" hidden="1" customHeight="1">
      <c r="A111" s="190">
        <v>2</v>
      </c>
      <c r="B111" s="191">
        <v>5</v>
      </c>
      <c r="C111" s="192">
        <v>3</v>
      </c>
      <c r="D111" s="193">
        <v>2</v>
      </c>
      <c r="E111" s="191">
        <v>1</v>
      </c>
      <c r="F111" s="216"/>
      <c r="G111" s="193" t="s">
        <v>90</v>
      </c>
      <c r="H111" s="93">
        <v>78</v>
      </c>
      <c r="I111" s="177">
        <f>SUM(I112:I113)</f>
        <v>0</v>
      </c>
      <c r="J111" s="177">
        <f>SUM(J112:J113)</f>
        <v>0</v>
      </c>
      <c r="K111" s="177">
        <f>SUM(K112:K113)</f>
        <v>0</v>
      </c>
      <c r="L111" s="177">
        <f>SUM(L112:L113)</f>
        <v>0</v>
      </c>
      <c r="M111" s="84"/>
    </row>
    <row r="112" spans="1:13" ht="30" hidden="1" customHeight="1">
      <c r="A112" s="190">
        <v>2</v>
      </c>
      <c r="B112" s="191">
        <v>5</v>
      </c>
      <c r="C112" s="192">
        <v>3</v>
      </c>
      <c r="D112" s="193">
        <v>2</v>
      </c>
      <c r="E112" s="191">
        <v>1</v>
      </c>
      <c r="F112" s="216">
        <v>1</v>
      </c>
      <c r="G112" s="193" t="s">
        <v>90</v>
      </c>
      <c r="H112" s="93">
        <v>79</v>
      </c>
      <c r="I112" s="185">
        <v>0</v>
      </c>
      <c r="J112" s="185">
        <v>0</v>
      </c>
      <c r="K112" s="185">
        <v>0</v>
      </c>
      <c r="L112" s="185">
        <v>0</v>
      </c>
      <c r="M112" s="84"/>
    </row>
    <row r="113" spans="1:13" ht="18" hidden="1" customHeight="1">
      <c r="A113" s="190">
        <v>2</v>
      </c>
      <c r="B113" s="191">
        <v>5</v>
      </c>
      <c r="C113" s="192">
        <v>3</v>
      </c>
      <c r="D113" s="193">
        <v>2</v>
      </c>
      <c r="E113" s="191">
        <v>1</v>
      </c>
      <c r="F113" s="216">
        <v>2</v>
      </c>
      <c r="G113" s="193" t="s">
        <v>91</v>
      </c>
      <c r="H113" s="93">
        <v>80</v>
      </c>
      <c r="I113" s="185">
        <v>0</v>
      </c>
      <c r="J113" s="185">
        <v>0</v>
      </c>
      <c r="K113" s="185">
        <v>0</v>
      </c>
      <c r="L113" s="185">
        <v>0</v>
      </c>
      <c r="M113" s="84"/>
    </row>
    <row r="114" spans="1:13" ht="16.5" hidden="1" customHeight="1">
      <c r="A114" s="212">
        <v>2</v>
      </c>
      <c r="B114" s="163">
        <v>6</v>
      </c>
      <c r="C114" s="164"/>
      <c r="D114" s="165"/>
      <c r="E114" s="163"/>
      <c r="F114" s="214"/>
      <c r="G114" s="217" t="s">
        <v>92</v>
      </c>
      <c r="H114" s="93">
        <v>81</v>
      </c>
      <c r="I114" s="167">
        <f>SUM(I115+I120+I124+I128+I132+I136)</f>
        <v>0</v>
      </c>
      <c r="J114" s="167">
        <f>SUM(J115+J120+J124+J128+J132+J136)</f>
        <v>0</v>
      </c>
      <c r="K114" s="167">
        <f>SUM(K115+K120+K124+K128+K132+K136)</f>
        <v>0</v>
      </c>
      <c r="L114" s="167">
        <f>SUM(L115+L120+L124+L128+L132+L136)</f>
        <v>0</v>
      </c>
      <c r="M114" s="84"/>
    </row>
    <row r="115" spans="1:13" ht="14.25" hidden="1" customHeight="1">
      <c r="A115" s="190">
        <v>2</v>
      </c>
      <c r="B115" s="191">
        <v>6</v>
      </c>
      <c r="C115" s="192">
        <v>1</v>
      </c>
      <c r="D115" s="193"/>
      <c r="E115" s="191"/>
      <c r="F115" s="216"/>
      <c r="G115" s="193" t="s">
        <v>93</v>
      </c>
      <c r="H115" s="93">
        <v>82</v>
      </c>
      <c r="I115" s="177">
        <f t="shared" ref="I115:L116" si="6">I116</f>
        <v>0</v>
      </c>
      <c r="J115" s="211">
        <f t="shared" si="6"/>
        <v>0</v>
      </c>
      <c r="K115" s="176">
        <f t="shared" si="6"/>
        <v>0</v>
      </c>
      <c r="L115" s="177">
        <f t="shared" si="6"/>
        <v>0</v>
      </c>
      <c r="M115" s="84"/>
    </row>
    <row r="116" spans="1:13" ht="14.25" hidden="1" customHeight="1">
      <c r="A116" s="182">
        <v>2</v>
      </c>
      <c r="B116" s="178">
        <v>6</v>
      </c>
      <c r="C116" s="179">
        <v>1</v>
      </c>
      <c r="D116" s="180">
        <v>1</v>
      </c>
      <c r="E116" s="178"/>
      <c r="F116" s="213"/>
      <c r="G116" s="180" t="s">
        <v>93</v>
      </c>
      <c r="H116" s="93">
        <v>83</v>
      </c>
      <c r="I116" s="167">
        <f t="shared" si="6"/>
        <v>0</v>
      </c>
      <c r="J116" s="208">
        <f t="shared" si="6"/>
        <v>0</v>
      </c>
      <c r="K116" s="168">
        <f t="shared" si="6"/>
        <v>0</v>
      </c>
      <c r="L116" s="167">
        <f t="shared" si="6"/>
        <v>0</v>
      </c>
      <c r="M116" s="84"/>
    </row>
    <row r="117" spans="1:13" hidden="1">
      <c r="A117" s="182">
        <v>2</v>
      </c>
      <c r="B117" s="178">
        <v>6</v>
      </c>
      <c r="C117" s="179">
        <v>1</v>
      </c>
      <c r="D117" s="180">
        <v>1</v>
      </c>
      <c r="E117" s="178">
        <v>1</v>
      </c>
      <c r="F117" s="213"/>
      <c r="G117" s="180" t="s">
        <v>93</v>
      </c>
      <c r="H117" s="93">
        <v>84</v>
      </c>
      <c r="I117" s="167">
        <f>SUM(I118:I119)</f>
        <v>0</v>
      </c>
      <c r="J117" s="208">
        <f>SUM(J118:J119)</f>
        <v>0</v>
      </c>
      <c r="K117" s="168">
        <f>SUM(K118:K119)</f>
        <v>0</v>
      </c>
      <c r="L117" s="167">
        <f>SUM(L118:L119)</f>
        <v>0</v>
      </c>
    </row>
    <row r="118" spans="1:13" ht="13.5" hidden="1" customHeight="1">
      <c r="A118" s="182">
        <v>2</v>
      </c>
      <c r="B118" s="178">
        <v>6</v>
      </c>
      <c r="C118" s="179">
        <v>1</v>
      </c>
      <c r="D118" s="180">
        <v>1</v>
      </c>
      <c r="E118" s="178">
        <v>1</v>
      </c>
      <c r="F118" s="213">
        <v>1</v>
      </c>
      <c r="G118" s="180" t="s">
        <v>94</v>
      </c>
      <c r="H118" s="93">
        <v>85</v>
      </c>
      <c r="I118" s="185">
        <v>0</v>
      </c>
      <c r="J118" s="185">
        <v>0</v>
      </c>
      <c r="K118" s="185">
        <v>0</v>
      </c>
      <c r="L118" s="185">
        <v>0</v>
      </c>
      <c r="M118" s="84"/>
    </row>
    <row r="119" spans="1:13" hidden="1">
      <c r="A119" s="198">
        <v>2</v>
      </c>
      <c r="B119" s="173">
        <v>6</v>
      </c>
      <c r="C119" s="171">
        <v>1</v>
      </c>
      <c r="D119" s="172">
        <v>1</v>
      </c>
      <c r="E119" s="173">
        <v>1</v>
      </c>
      <c r="F119" s="215">
        <v>2</v>
      </c>
      <c r="G119" s="172" t="s">
        <v>95</v>
      </c>
      <c r="H119" s="93">
        <v>86</v>
      </c>
      <c r="I119" s="183">
        <v>0</v>
      </c>
      <c r="J119" s="183">
        <v>0</v>
      </c>
      <c r="K119" s="183">
        <v>0</v>
      </c>
      <c r="L119" s="183">
        <v>0</v>
      </c>
    </row>
    <row r="120" spans="1:13" ht="25.5" hidden="1" customHeight="1">
      <c r="A120" s="182">
        <v>2</v>
      </c>
      <c r="B120" s="178">
        <v>6</v>
      </c>
      <c r="C120" s="179">
        <v>2</v>
      </c>
      <c r="D120" s="180"/>
      <c r="E120" s="178"/>
      <c r="F120" s="213"/>
      <c r="G120" s="180" t="s">
        <v>96</v>
      </c>
      <c r="H120" s="93">
        <v>87</v>
      </c>
      <c r="I120" s="167">
        <f t="shared" ref="I120:L122" si="7">I121</f>
        <v>0</v>
      </c>
      <c r="J120" s="208">
        <f t="shared" si="7"/>
        <v>0</v>
      </c>
      <c r="K120" s="168">
        <f t="shared" si="7"/>
        <v>0</v>
      </c>
      <c r="L120" s="167">
        <f t="shared" si="7"/>
        <v>0</v>
      </c>
      <c r="M120" s="84"/>
    </row>
    <row r="121" spans="1:13" ht="14.25" hidden="1" customHeight="1">
      <c r="A121" s="182">
        <v>2</v>
      </c>
      <c r="B121" s="178">
        <v>6</v>
      </c>
      <c r="C121" s="179">
        <v>2</v>
      </c>
      <c r="D121" s="180">
        <v>1</v>
      </c>
      <c r="E121" s="178"/>
      <c r="F121" s="213"/>
      <c r="G121" s="180" t="s">
        <v>96</v>
      </c>
      <c r="H121" s="93">
        <v>88</v>
      </c>
      <c r="I121" s="167">
        <f t="shared" si="7"/>
        <v>0</v>
      </c>
      <c r="J121" s="208">
        <f t="shared" si="7"/>
        <v>0</v>
      </c>
      <c r="K121" s="168">
        <f t="shared" si="7"/>
        <v>0</v>
      </c>
      <c r="L121" s="167">
        <f t="shared" si="7"/>
        <v>0</v>
      </c>
      <c r="M121" s="84"/>
    </row>
    <row r="122" spans="1:13" ht="14.25" hidden="1" customHeight="1">
      <c r="A122" s="182">
        <v>2</v>
      </c>
      <c r="B122" s="178">
        <v>6</v>
      </c>
      <c r="C122" s="179">
        <v>2</v>
      </c>
      <c r="D122" s="180">
        <v>1</v>
      </c>
      <c r="E122" s="178">
        <v>1</v>
      </c>
      <c r="F122" s="213"/>
      <c r="G122" s="180" t="s">
        <v>96</v>
      </c>
      <c r="H122" s="93">
        <v>89</v>
      </c>
      <c r="I122" s="218">
        <f t="shared" si="7"/>
        <v>0</v>
      </c>
      <c r="J122" s="219">
        <f t="shared" si="7"/>
        <v>0</v>
      </c>
      <c r="K122" s="220">
        <f t="shared" si="7"/>
        <v>0</v>
      </c>
      <c r="L122" s="218">
        <f t="shared" si="7"/>
        <v>0</v>
      </c>
      <c r="M122" s="84"/>
    </row>
    <row r="123" spans="1:13" ht="25.5" hidden="1" customHeight="1">
      <c r="A123" s="182">
        <v>2</v>
      </c>
      <c r="B123" s="178">
        <v>6</v>
      </c>
      <c r="C123" s="179">
        <v>2</v>
      </c>
      <c r="D123" s="180">
        <v>1</v>
      </c>
      <c r="E123" s="178">
        <v>1</v>
      </c>
      <c r="F123" s="213">
        <v>1</v>
      </c>
      <c r="G123" s="180" t="s">
        <v>96</v>
      </c>
      <c r="H123" s="93">
        <v>90</v>
      </c>
      <c r="I123" s="185">
        <v>0</v>
      </c>
      <c r="J123" s="185">
        <v>0</v>
      </c>
      <c r="K123" s="185">
        <v>0</v>
      </c>
      <c r="L123" s="185">
        <v>0</v>
      </c>
      <c r="M123" s="84"/>
    </row>
    <row r="124" spans="1:13" ht="26.25" hidden="1" customHeight="1">
      <c r="A124" s="198">
        <v>2</v>
      </c>
      <c r="B124" s="173">
        <v>6</v>
      </c>
      <c r="C124" s="171">
        <v>3</v>
      </c>
      <c r="D124" s="172"/>
      <c r="E124" s="173"/>
      <c r="F124" s="215"/>
      <c r="G124" s="172" t="s">
        <v>97</v>
      </c>
      <c r="H124" s="93">
        <v>91</v>
      </c>
      <c r="I124" s="188">
        <f t="shared" ref="I124:L126" si="8">I125</f>
        <v>0</v>
      </c>
      <c r="J124" s="210">
        <f t="shared" si="8"/>
        <v>0</v>
      </c>
      <c r="K124" s="189">
        <f t="shared" si="8"/>
        <v>0</v>
      </c>
      <c r="L124" s="188">
        <f t="shared" si="8"/>
        <v>0</v>
      </c>
      <c r="M124" s="84"/>
    </row>
    <row r="125" spans="1:13" ht="25.5" hidden="1" customHeight="1">
      <c r="A125" s="182">
        <v>2</v>
      </c>
      <c r="B125" s="178">
        <v>6</v>
      </c>
      <c r="C125" s="179">
        <v>3</v>
      </c>
      <c r="D125" s="180">
        <v>1</v>
      </c>
      <c r="E125" s="178"/>
      <c r="F125" s="213"/>
      <c r="G125" s="180" t="s">
        <v>97</v>
      </c>
      <c r="H125" s="93">
        <v>92</v>
      </c>
      <c r="I125" s="167">
        <f t="shared" si="8"/>
        <v>0</v>
      </c>
      <c r="J125" s="208">
        <f t="shared" si="8"/>
        <v>0</v>
      </c>
      <c r="K125" s="168">
        <f t="shared" si="8"/>
        <v>0</v>
      </c>
      <c r="L125" s="167">
        <f t="shared" si="8"/>
        <v>0</v>
      </c>
      <c r="M125" s="84"/>
    </row>
    <row r="126" spans="1:13" ht="26.25" hidden="1" customHeight="1">
      <c r="A126" s="182">
        <v>2</v>
      </c>
      <c r="B126" s="178">
        <v>6</v>
      </c>
      <c r="C126" s="179">
        <v>3</v>
      </c>
      <c r="D126" s="180">
        <v>1</v>
      </c>
      <c r="E126" s="178">
        <v>1</v>
      </c>
      <c r="F126" s="213"/>
      <c r="G126" s="180" t="s">
        <v>97</v>
      </c>
      <c r="H126" s="93">
        <v>93</v>
      </c>
      <c r="I126" s="167">
        <f t="shared" si="8"/>
        <v>0</v>
      </c>
      <c r="J126" s="208">
        <f t="shared" si="8"/>
        <v>0</v>
      </c>
      <c r="K126" s="168">
        <f t="shared" si="8"/>
        <v>0</v>
      </c>
      <c r="L126" s="167">
        <f t="shared" si="8"/>
        <v>0</v>
      </c>
      <c r="M126" s="84"/>
    </row>
    <row r="127" spans="1:13" ht="27" hidden="1" customHeight="1">
      <c r="A127" s="182">
        <v>2</v>
      </c>
      <c r="B127" s="178">
        <v>6</v>
      </c>
      <c r="C127" s="179">
        <v>3</v>
      </c>
      <c r="D127" s="180">
        <v>1</v>
      </c>
      <c r="E127" s="178">
        <v>1</v>
      </c>
      <c r="F127" s="213">
        <v>1</v>
      </c>
      <c r="G127" s="180" t="s">
        <v>97</v>
      </c>
      <c r="H127" s="93">
        <v>94</v>
      </c>
      <c r="I127" s="185">
        <v>0</v>
      </c>
      <c r="J127" s="185">
        <v>0</v>
      </c>
      <c r="K127" s="185">
        <v>0</v>
      </c>
      <c r="L127" s="185">
        <v>0</v>
      </c>
      <c r="M127" s="84"/>
    </row>
    <row r="128" spans="1:13" ht="25.5" hidden="1" customHeight="1">
      <c r="A128" s="198">
        <v>2</v>
      </c>
      <c r="B128" s="173">
        <v>6</v>
      </c>
      <c r="C128" s="171">
        <v>4</v>
      </c>
      <c r="D128" s="172"/>
      <c r="E128" s="173"/>
      <c r="F128" s="215"/>
      <c r="G128" s="172" t="s">
        <v>98</v>
      </c>
      <c r="H128" s="93">
        <v>95</v>
      </c>
      <c r="I128" s="188">
        <f t="shared" ref="I128:L130" si="9">I129</f>
        <v>0</v>
      </c>
      <c r="J128" s="210">
        <f t="shared" si="9"/>
        <v>0</v>
      </c>
      <c r="K128" s="189">
        <f t="shared" si="9"/>
        <v>0</v>
      </c>
      <c r="L128" s="188">
        <f t="shared" si="9"/>
        <v>0</v>
      </c>
      <c r="M128" s="84"/>
    </row>
    <row r="129" spans="1:13" ht="27" hidden="1" customHeight="1">
      <c r="A129" s="182">
        <v>2</v>
      </c>
      <c r="B129" s="178">
        <v>6</v>
      </c>
      <c r="C129" s="179">
        <v>4</v>
      </c>
      <c r="D129" s="180">
        <v>1</v>
      </c>
      <c r="E129" s="178"/>
      <c r="F129" s="213"/>
      <c r="G129" s="180" t="s">
        <v>98</v>
      </c>
      <c r="H129" s="93">
        <v>96</v>
      </c>
      <c r="I129" s="167">
        <f t="shared" si="9"/>
        <v>0</v>
      </c>
      <c r="J129" s="208">
        <f t="shared" si="9"/>
        <v>0</v>
      </c>
      <c r="K129" s="168">
        <f t="shared" si="9"/>
        <v>0</v>
      </c>
      <c r="L129" s="167">
        <f t="shared" si="9"/>
        <v>0</v>
      </c>
      <c r="M129" s="84"/>
    </row>
    <row r="130" spans="1:13" ht="27" hidden="1" customHeight="1">
      <c r="A130" s="182">
        <v>2</v>
      </c>
      <c r="B130" s="178">
        <v>6</v>
      </c>
      <c r="C130" s="179">
        <v>4</v>
      </c>
      <c r="D130" s="180">
        <v>1</v>
      </c>
      <c r="E130" s="178">
        <v>1</v>
      </c>
      <c r="F130" s="213"/>
      <c r="G130" s="180" t="s">
        <v>98</v>
      </c>
      <c r="H130" s="93">
        <v>97</v>
      </c>
      <c r="I130" s="167">
        <f t="shared" si="9"/>
        <v>0</v>
      </c>
      <c r="J130" s="208">
        <f t="shared" si="9"/>
        <v>0</v>
      </c>
      <c r="K130" s="168">
        <f t="shared" si="9"/>
        <v>0</v>
      </c>
      <c r="L130" s="167">
        <f t="shared" si="9"/>
        <v>0</v>
      </c>
      <c r="M130" s="84"/>
    </row>
    <row r="131" spans="1:13" ht="27.75" hidden="1" customHeight="1">
      <c r="A131" s="182">
        <v>2</v>
      </c>
      <c r="B131" s="178">
        <v>6</v>
      </c>
      <c r="C131" s="179">
        <v>4</v>
      </c>
      <c r="D131" s="180">
        <v>1</v>
      </c>
      <c r="E131" s="178">
        <v>1</v>
      </c>
      <c r="F131" s="213">
        <v>1</v>
      </c>
      <c r="G131" s="180" t="s">
        <v>98</v>
      </c>
      <c r="H131" s="93">
        <v>98</v>
      </c>
      <c r="I131" s="185">
        <v>0</v>
      </c>
      <c r="J131" s="185">
        <v>0</v>
      </c>
      <c r="K131" s="185">
        <v>0</v>
      </c>
      <c r="L131" s="185">
        <v>0</v>
      </c>
      <c r="M131" s="84"/>
    </row>
    <row r="132" spans="1:13" ht="27" hidden="1" customHeight="1">
      <c r="A132" s="190">
        <v>2</v>
      </c>
      <c r="B132" s="199">
        <v>6</v>
      </c>
      <c r="C132" s="200">
        <v>5</v>
      </c>
      <c r="D132" s="202"/>
      <c r="E132" s="199"/>
      <c r="F132" s="221"/>
      <c r="G132" s="202" t="s">
        <v>99</v>
      </c>
      <c r="H132" s="93">
        <v>99</v>
      </c>
      <c r="I132" s="195">
        <f t="shared" ref="I132:L134" si="10">I133</f>
        <v>0</v>
      </c>
      <c r="J132" s="222">
        <f t="shared" si="10"/>
        <v>0</v>
      </c>
      <c r="K132" s="196">
        <f t="shared" si="10"/>
        <v>0</v>
      </c>
      <c r="L132" s="195">
        <f t="shared" si="10"/>
        <v>0</v>
      </c>
      <c r="M132" s="84"/>
    </row>
    <row r="133" spans="1:13" ht="29.25" hidden="1" customHeight="1">
      <c r="A133" s="182">
        <v>2</v>
      </c>
      <c r="B133" s="178">
        <v>6</v>
      </c>
      <c r="C133" s="179">
        <v>5</v>
      </c>
      <c r="D133" s="180">
        <v>1</v>
      </c>
      <c r="E133" s="178"/>
      <c r="F133" s="213"/>
      <c r="G133" s="202" t="s">
        <v>99</v>
      </c>
      <c r="H133" s="93">
        <v>100</v>
      </c>
      <c r="I133" s="167">
        <f t="shared" si="10"/>
        <v>0</v>
      </c>
      <c r="J133" s="208">
        <f t="shared" si="10"/>
        <v>0</v>
      </c>
      <c r="K133" s="168">
        <f t="shared" si="10"/>
        <v>0</v>
      </c>
      <c r="L133" s="167">
        <f t="shared" si="10"/>
        <v>0</v>
      </c>
      <c r="M133" s="84"/>
    </row>
    <row r="134" spans="1:13" ht="25.5" hidden="1" customHeight="1">
      <c r="A134" s="182">
        <v>2</v>
      </c>
      <c r="B134" s="178">
        <v>6</v>
      </c>
      <c r="C134" s="179">
        <v>5</v>
      </c>
      <c r="D134" s="180">
        <v>1</v>
      </c>
      <c r="E134" s="178">
        <v>1</v>
      </c>
      <c r="F134" s="213"/>
      <c r="G134" s="202" t="s">
        <v>99</v>
      </c>
      <c r="H134" s="93">
        <v>101</v>
      </c>
      <c r="I134" s="167">
        <f t="shared" si="10"/>
        <v>0</v>
      </c>
      <c r="J134" s="208">
        <f t="shared" si="10"/>
        <v>0</v>
      </c>
      <c r="K134" s="168">
        <f t="shared" si="10"/>
        <v>0</v>
      </c>
      <c r="L134" s="167">
        <f t="shared" si="10"/>
        <v>0</v>
      </c>
      <c r="M134" s="84"/>
    </row>
    <row r="135" spans="1:13" ht="27.75" hidden="1" customHeight="1">
      <c r="A135" s="178">
        <v>2</v>
      </c>
      <c r="B135" s="179">
        <v>6</v>
      </c>
      <c r="C135" s="178">
        <v>5</v>
      </c>
      <c r="D135" s="178">
        <v>1</v>
      </c>
      <c r="E135" s="180">
        <v>1</v>
      </c>
      <c r="F135" s="213">
        <v>1</v>
      </c>
      <c r="G135" s="178" t="s">
        <v>100</v>
      </c>
      <c r="H135" s="93">
        <v>102</v>
      </c>
      <c r="I135" s="185">
        <v>0</v>
      </c>
      <c r="J135" s="185">
        <v>0</v>
      </c>
      <c r="K135" s="185">
        <v>0</v>
      </c>
      <c r="L135" s="185">
        <v>0</v>
      </c>
      <c r="M135" s="84"/>
    </row>
    <row r="136" spans="1:13" ht="27.75" hidden="1" customHeight="1">
      <c r="A136" s="182">
        <v>2</v>
      </c>
      <c r="B136" s="179">
        <v>6</v>
      </c>
      <c r="C136" s="178">
        <v>6</v>
      </c>
      <c r="D136" s="179"/>
      <c r="E136" s="180"/>
      <c r="F136" s="181"/>
      <c r="G136" s="99" t="s">
        <v>101</v>
      </c>
      <c r="H136" s="93">
        <v>103</v>
      </c>
      <c r="I136" s="168">
        <f t="shared" ref="I136:L138" si="11">I137</f>
        <v>0</v>
      </c>
      <c r="J136" s="167">
        <f t="shared" si="11"/>
        <v>0</v>
      </c>
      <c r="K136" s="167">
        <f t="shared" si="11"/>
        <v>0</v>
      </c>
      <c r="L136" s="167">
        <f t="shared" si="11"/>
        <v>0</v>
      </c>
      <c r="M136" s="84"/>
    </row>
    <row r="137" spans="1:13" ht="27.75" hidden="1" customHeight="1">
      <c r="A137" s="182">
        <v>2</v>
      </c>
      <c r="B137" s="179">
        <v>6</v>
      </c>
      <c r="C137" s="178">
        <v>6</v>
      </c>
      <c r="D137" s="179">
        <v>1</v>
      </c>
      <c r="E137" s="180"/>
      <c r="F137" s="181"/>
      <c r="G137" s="99" t="s">
        <v>101</v>
      </c>
      <c r="H137" s="93">
        <v>104</v>
      </c>
      <c r="I137" s="167">
        <f t="shared" si="11"/>
        <v>0</v>
      </c>
      <c r="J137" s="167">
        <f t="shared" si="11"/>
        <v>0</v>
      </c>
      <c r="K137" s="167">
        <f t="shared" si="11"/>
        <v>0</v>
      </c>
      <c r="L137" s="167">
        <f t="shared" si="11"/>
        <v>0</v>
      </c>
      <c r="M137" s="84"/>
    </row>
    <row r="138" spans="1:13" ht="27.75" hidden="1" customHeight="1">
      <c r="A138" s="182">
        <v>2</v>
      </c>
      <c r="B138" s="179">
        <v>6</v>
      </c>
      <c r="C138" s="178">
        <v>6</v>
      </c>
      <c r="D138" s="179">
        <v>1</v>
      </c>
      <c r="E138" s="180">
        <v>1</v>
      </c>
      <c r="F138" s="181"/>
      <c r="G138" s="99" t="s">
        <v>101</v>
      </c>
      <c r="H138" s="93">
        <v>105</v>
      </c>
      <c r="I138" s="167">
        <f t="shared" si="11"/>
        <v>0</v>
      </c>
      <c r="J138" s="167">
        <f t="shared" si="11"/>
        <v>0</v>
      </c>
      <c r="K138" s="167">
        <f t="shared" si="11"/>
        <v>0</v>
      </c>
      <c r="L138" s="167">
        <f t="shared" si="11"/>
        <v>0</v>
      </c>
      <c r="M138" s="84"/>
    </row>
    <row r="139" spans="1:13" ht="27.75" hidden="1" customHeight="1">
      <c r="A139" s="182">
        <v>2</v>
      </c>
      <c r="B139" s="179">
        <v>6</v>
      </c>
      <c r="C139" s="178">
        <v>6</v>
      </c>
      <c r="D139" s="179">
        <v>1</v>
      </c>
      <c r="E139" s="180">
        <v>1</v>
      </c>
      <c r="F139" s="181">
        <v>1</v>
      </c>
      <c r="G139" s="100" t="s">
        <v>101</v>
      </c>
      <c r="H139" s="93">
        <v>106</v>
      </c>
      <c r="I139" s="185">
        <v>0</v>
      </c>
      <c r="J139" s="223">
        <v>0</v>
      </c>
      <c r="K139" s="185">
        <v>0</v>
      </c>
      <c r="L139" s="185">
        <v>0</v>
      </c>
      <c r="M139" s="84"/>
    </row>
    <row r="140" spans="1:13" ht="28.5" hidden="1" customHeight="1">
      <c r="A140" s="212">
        <v>2</v>
      </c>
      <c r="B140" s="163">
        <v>7</v>
      </c>
      <c r="C140" s="163"/>
      <c r="D140" s="164"/>
      <c r="E140" s="164"/>
      <c r="F140" s="166"/>
      <c r="G140" s="165" t="s">
        <v>102</v>
      </c>
      <c r="H140" s="93">
        <v>107</v>
      </c>
      <c r="I140" s="168">
        <f>SUM(I141+I146+I154)</f>
        <v>0</v>
      </c>
      <c r="J140" s="208">
        <f>SUM(J141+J146+J154)</f>
        <v>0</v>
      </c>
      <c r="K140" s="168">
        <f>SUM(K141+K146+K154)</f>
        <v>0</v>
      </c>
      <c r="L140" s="167">
        <f>SUM(L141+L146+L154)</f>
        <v>0</v>
      </c>
      <c r="M140" s="84"/>
    </row>
    <row r="141" spans="1:13" hidden="1">
      <c r="A141" s="182">
        <v>2</v>
      </c>
      <c r="B141" s="178">
        <v>7</v>
      </c>
      <c r="C141" s="178">
        <v>1</v>
      </c>
      <c r="D141" s="179"/>
      <c r="E141" s="179"/>
      <c r="F141" s="181"/>
      <c r="G141" s="180" t="s">
        <v>103</v>
      </c>
      <c r="H141" s="93">
        <v>108</v>
      </c>
      <c r="I141" s="168">
        <f t="shared" ref="I141:L142" si="12">I142</f>
        <v>0</v>
      </c>
      <c r="J141" s="208">
        <f t="shared" si="12"/>
        <v>0</v>
      </c>
      <c r="K141" s="168">
        <f t="shared" si="12"/>
        <v>0</v>
      </c>
      <c r="L141" s="167">
        <f t="shared" si="12"/>
        <v>0</v>
      </c>
    </row>
    <row r="142" spans="1:13" ht="24" hidden="1" customHeight="1">
      <c r="A142" s="182">
        <v>2</v>
      </c>
      <c r="B142" s="178">
        <v>7</v>
      </c>
      <c r="C142" s="178">
        <v>1</v>
      </c>
      <c r="D142" s="179">
        <v>1</v>
      </c>
      <c r="E142" s="179"/>
      <c r="F142" s="181"/>
      <c r="G142" s="180" t="s">
        <v>103</v>
      </c>
      <c r="H142" s="93">
        <v>109</v>
      </c>
      <c r="I142" s="168">
        <f t="shared" si="12"/>
        <v>0</v>
      </c>
      <c r="J142" s="208">
        <f t="shared" si="12"/>
        <v>0</v>
      </c>
      <c r="K142" s="168">
        <f t="shared" si="12"/>
        <v>0</v>
      </c>
      <c r="L142" s="167">
        <f t="shared" si="12"/>
        <v>0</v>
      </c>
      <c r="M142" s="84"/>
    </row>
    <row r="143" spans="1:13" ht="28.5" hidden="1" customHeight="1">
      <c r="A143" s="182">
        <v>2</v>
      </c>
      <c r="B143" s="178">
        <v>7</v>
      </c>
      <c r="C143" s="178">
        <v>1</v>
      </c>
      <c r="D143" s="179">
        <v>1</v>
      </c>
      <c r="E143" s="179">
        <v>1</v>
      </c>
      <c r="F143" s="181"/>
      <c r="G143" s="180" t="s">
        <v>103</v>
      </c>
      <c r="H143" s="93">
        <v>110</v>
      </c>
      <c r="I143" s="168">
        <f>SUM(I144:I145)</f>
        <v>0</v>
      </c>
      <c r="J143" s="208">
        <f>SUM(J144:J145)</f>
        <v>0</v>
      </c>
      <c r="K143" s="168">
        <f>SUM(K144:K145)</f>
        <v>0</v>
      </c>
      <c r="L143" s="167">
        <f>SUM(L144:L145)</f>
        <v>0</v>
      </c>
      <c r="M143" s="84"/>
    </row>
    <row r="144" spans="1:13" ht="26.25" hidden="1" customHeight="1">
      <c r="A144" s="198">
        <v>2</v>
      </c>
      <c r="B144" s="173">
        <v>7</v>
      </c>
      <c r="C144" s="198">
        <v>1</v>
      </c>
      <c r="D144" s="178">
        <v>1</v>
      </c>
      <c r="E144" s="171">
        <v>1</v>
      </c>
      <c r="F144" s="174">
        <v>1</v>
      </c>
      <c r="G144" s="172" t="s">
        <v>104</v>
      </c>
      <c r="H144" s="93">
        <v>111</v>
      </c>
      <c r="I144" s="224">
        <v>0</v>
      </c>
      <c r="J144" s="224">
        <v>0</v>
      </c>
      <c r="K144" s="224">
        <v>0</v>
      </c>
      <c r="L144" s="224">
        <v>0</v>
      </c>
      <c r="M144" s="84"/>
    </row>
    <row r="145" spans="1:13" ht="24" hidden="1" customHeight="1">
      <c r="A145" s="178">
        <v>2</v>
      </c>
      <c r="B145" s="178">
        <v>7</v>
      </c>
      <c r="C145" s="182">
        <v>1</v>
      </c>
      <c r="D145" s="178">
        <v>1</v>
      </c>
      <c r="E145" s="179">
        <v>1</v>
      </c>
      <c r="F145" s="181">
        <v>2</v>
      </c>
      <c r="G145" s="180" t="s">
        <v>105</v>
      </c>
      <c r="H145" s="93">
        <v>112</v>
      </c>
      <c r="I145" s="184">
        <v>0</v>
      </c>
      <c r="J145" s="184">
        <v>0</v>
      </c>
      <c r="K145" s="184">
        <v>0</v>
      </c>
      <c r="L145" s="184">
        <v>0</v>
      </c>
      <c r="M145" s="84"/>
    </row>
    <row r="146" spans="1:13" ht="25.5" hidden="1" customHeight="1">
      <c r="A146" s="190">
        <v>2</v>
      </c>
      <c r="B146" s="191">
        <v>7</v>
      </c>
      <c r="C146" s="190">
        <v>2</v>
      </c>
      <c r="D146" s="191"/>
      <c r="E146" s="192"/>
      <c r="F146" s="194"/>
      <c r="G146" s="193" t="s">
        <v>106</v>
      </c>
      <c r="H146" s="93">
        <v>113</v>
      </c>
      <c r="I146" s="176">
        <f t="shared" ref="I146:L147" si="13">I147</f>
        <v>0</v>
      </c>
      <c r="J146" s="211">
        <f t="shared" si="13"/>
        <v>0</v>
      </c>
      <c r="K146" s="176">
        <f t="shared" si="13"/>
        <v>0</v>
      </c>
      <c r="L146" s="177">
        <f t="shared" si="13"/>
        <v>0</v>
      </c>
      <c r="M146" s="84"/>
    </row>
    <row r="147" spans="1:13" ht="25.5" hidden="1" customHeight="1">
      <c r="A147" s="182">
        <v>2</v>
      </c>
      <c r="B147" s="178">
        <v>7</v>
      </c>
      <c r="C147" s="182">
        <v>2</v>
      </c>
      <c r="D147" s="178">
        <v>1</v>
      </c>
      <c r="E147" s="179"/>
      <c r="F147" s="181"/>
      <c r="G147" s="180" t="s">
        <v>107</v>
      </c>
      <c r="H147" s="93">
        <v>114</v>
      </c>
      <c r="I147" s="168">
        <f t="shared" si="13"/>
        <v>0</v>
      </c>
      <c r="J147" s="208">
        <f t="shared" si="13"/>
        <v>0</v>
      </c>
      <c r="K147" s="168">
        <f t="shared" si="13"/>
        <v>0</v>
      </c>
      <c r="L147" s="167">
        <f t="shared" si="13"/>
        <v>0</v>
      </c>
      <c r="M147" s="84"/>
    </row>
    <row r="148" spans="1:13" ht="25.5" hidden="1" customHeight="1">
      <c r="A148" s="182">
        <v>2</v>
      </c>
      <c r="B148" s="178">
        <v>7</v>
      </c>
      <c r="C148" s="182">
        <v>2</v>
      </c>
      <c r="D148" s="178">
        <v>1</v>
      </c>
      <c r="E148" s="179">
        <v>1</v>
      </c>
      <c r="F148" s="181"/>
      <c r="G148" s="180" t="s">
        <v>107</v>
      </c>
      <c r="H148" s="93">
        <v>115</v>
      </c>
      <c r="I148" s="168">
        <f>SUM(I149:I150)</f>
        <v>0</v>
      </c>
      <c r="J148" s="208">
        <f>SUM(J149:J150)</f>
        <v>0</v>
      </c>
      <c r="K148" s="168">
        <f>SUM(K149:K150)</f>
        <v>0</v>
      </c>
      <c r="L148" s="167">
        <f>SUM(L149:L150)</f>
        <v>0</v>
      </c>
      <c r="M148" s="84"/>
    </row>
    <row r="149" spans="1:13" ht="23.25" hidden="1" customHeight="1">
      <c r="A149" s="182">
        <v>2</v>
      </c>
      <c r="B149" s="178">
        <v>7</v>
      </c>
      <c r="C149" s="182">
        <v>2</v>
      </c>
      <c r="D149" s="178">
        <v>1</v>
      </c>
      <c r="E149" s="179">
        <v>1</v>
      </c>
      <c r="F149" s="181">
        <v>1</v>
      </c>
      <c r="G149" s="180" t="s">
        <v>108</v>
      </c>
      <c r="H149" s="93">
        <v>116</v>
      </c>
      <c r="I149" s="184">
        <v>0</v>
      </c>
      <c r="J149" s="184">
        <v>0</v>
      </c>
      <c r="K149" s="184">
        <v>0</v>
      </c>
      <c r="L149" s="184">
        <v>0</v>
      </c>
      <c r="M149" s="84"/>
    </row>
    <row r="150" spans="1:13" ht="26.25" hidden="1" customHeight="1">
      <c r="A150" s="182">
        <v>2</v>
      </c>
      <c r="B150" s="178">
        <v>7</v>
      </c>
      <c r="C150" s="182">
        <v>2</v>
      </c>
      <c r="D150" s="178">
        <v>1</v>
      </c>
      <c r="E150" s="179">
        <v>1</v>
      </c>
      <c r="F150" s="181">
        <v>2</v>
      </c>
      <c r="G150" s="180" t="s">
        <v>109</v>
      </c>
      <c r="H150" s="93">
        <v>117</v>
      </c>
      <c r="I150" s="184">
        <v>0</v>
      </c>
      <c r="J150" s="184">
        <v>0</v>
      </c>
      <c r="K150" s="184">
        <v>0</v>
      </c>
      <c r="L150" s="184">
        <v>0</v>
      </c>
      <c r="M150" s="84"/>
    </row>
    <row r="151" spans="1:13" ht="27.75" hidden="1" customHeight="1">
      <c r="A151" s="182">
        <v>2</v>
      </c>
      <c r="B151" s="178">
        <v>7</v>
      </c>
      <c r="C151" s="182">
        <v>2</v>
      </c>
      <c r="D151" s="178">
        <v>2</v>
      </c>
      <c r="E151" s="179"/>
      <c r="F151" s="181"/>
      <c r="G151" s="180" t="s">
        <v>110</v>
      </c>
      <c r="H151" s="93">
        <v>118</v>
      </c>
      <c r="I151" s="168">
        <f>I152</f>
        <v>0</v>
      </c>
      <c r="J151" s="168">
        <f>J152</f>
        <v>0</v>
      </c>
      <c r="K151" s="168">
        <f>K152</f>
        <v>0</v>
      </c>
      <c r="L151" s="168">
        <f>L152</f>
        <v>0</v>
      </c>
      <c r="M151" s="84"/>
    </row>
    <row r="152" spans="1:13" ht="24.75" hidden="1" customHeight="1">
      <c r="A152" s="182">
        <v>2</v>
      </c>
      <c r="B152" s="178">
        <v>7</v>
      </c>
      <c r="C152" s="182">
        <v>2</v>
      </c>
      <c r="D152" s="178">
        <v>2</v>
      </c>
      <c r="E152" s="179">
        <v>1</v>
      </c>
      <c r="F152" s="181"/>
      <c r="G152" s="180" t="s">
        <v>110</v>
      </c>
      <c r="H152" s="93">
        <v>119</v>
      </c>
      <c r="I152" s="168">
        <f>SUM(I153)</f>
        <v>0</v>
      </c>
      <c r="J152" s="168">
        <f>SUM(J153)</f>
        <v>0</v>
      </c>
      <c r="K152" s="168">
        <f>SUM(K153)</f>
        <v>0</v>
      </c>
      <c r="L152" s="168">
        <f>SUM(L153)</f>
        <v>0</v>
      </c>
      <c r="M152" s="84"/>
    </row>
    <row r="153" spans="1:13" ht="27" hidden="1" customHeight="1">
      <c r="A153" s="182">
        <v>2</v>
      </c>
      <c r="B153" s="178">
        <v>7</v>
      </c>
      <c r="C153" s="182">
        <v>2</v>
      </c>
      <c r="D153" s="178">
        <v>2</v>
      </c>
      <c r="E153" s="179">
        <v>1</v>
      </c>
      <c r="F153" s="181">
        <v>1</v>
      </c>
      <c r="G153" s="180" t="s">
        <v>110</v>
      </c>
      <c r="H153" s="93">
        <v>120</v>
      </c>
      <c r="I153" s="184">
        <v>0</v>
      </c>
      <c r="J153" s="184">
        <v>0</v>
      </c>
      <c r="K153" s="184">
        <v>0</v>
      </c>
      <c r="L153" s="184">
        <v>0</v>
      </c>
      <c r="M153" s="84"/>
    </row>
    <row r="154" spans="1:13" hidden="1">
      <c r="A154" s="182">
        <v>2</v>
      </c>
      <c r="B154" s="178">
        <v>7</v>
      </c>
      <c r="C154" s="182">
        <v>3</v>
      </c>
      <c r="D154" s="178"/>
      <c r="E154" s="179"/>
      <c r="F154" s="181"/>
      <c r="G154" s="180" t="s">
        <v>111</v>
      </c>
      <c r="H154" s="93">
        <v>121</v>
      </c>
      <c r="I154" s="168">
        <f t="shared" ref="I154:L155" si="14">I155</f>
        <v>0</v>
      </c>
      <c r="J154" s="208">
        <f t="shared" si="14"/>
        <v>0</v>
      </c>
      <c r="K154" s="168">
        <f t="shared" si="14"/>
        <v>0</v>
      </c>
      <c r="L154" s="167">
        <f t="shared" si="14"/>
        <v>0</v>
      </c>
    </row>
    <row r="155" spans="1:13" hidden="1">
      <c r="A155" s="190">
        <v>2</v>
      </c>
      <c r="B155" s="199">
        <v>7</v>
      </c>
      <c r="C155" s="225">
        <v>3</v>
      </c>
      <c r="D155" s="199">
        <v>1</v>
      </c>
      <c r="E155" s="200"/>
      <c r="F155" s="201"/>
      <c r="G155" s="202" t="s">
        <v>111</v>
      </c>
      <c r="H155" s="93">
        <v>122</v>
      </c>
      <c r="I155" s="196">
        <f t="shared" si="14"/>
        <v>0</v>
      </c>
      <c r="J155" s="222">
        <f t="shared" si="14"/>
        <v>0</v>
      </c>
      <c r="K155" s="196">
        <f t="shared" si="14"/>
        <v>0</v>
      </c>
      <c r="L155" s="195">
        <f t="shared" si="14"/>
        <v>0</v>
      </c>
    </row>
    <row r="156" spans="1:13" hidden="1">
      <c r="A156" s="182">
        <v>2</v>
      </c>
      <c r="B156" s="178">
        <v>7</v>
      </c>
      <c r="C156" s="182">
        <v>3</v>
      </c>
      <c r="D156" s="178">
        <v>1</v>
      </c>
      <c r="E156" s="179">
        <v>1</v>
      </c>
      <c r="F156" s="181"/>
      <c r="G156" s="180" t="s">
        <v>111</v>
      </c>
      <c r="H156" s="93">
        <v>123</v>
      </c>
      <c r="I156" s="168">
        <f>SUM(I157:I158)</f>
        <v>0</v>
      </c>
      <c r="J156" s="208">
        <f>SUM(J157:J158)</f>
        <v>0</v>
      </c>
      <c r="K156" s="168">
        <f>SUM(K157:K158)</f>
        <v>0</v>
      </c>
      <c r="L156" s="167">
        <f>SUM(L157:L158)</f>
        <v>0</v>
      </c>
    </row>
    <row r="157" spans="1:13" hidden="1">
      <c r="A157" s="198">
        <v>2</v>
      </c>
      <c r="B157" s="173">
        <v>7</v>
      </c>
      <c r="C157" s="198">
        <v>3</v>
      </c>
      <c r="D157" s="173">
        <v>1</v>
      </c>
      <c r="E157" s="171">
        <v>1</v>
      </c>
      <c r="F157" s="174">
        <v>1</v>
      </c>
      <c r="G157" s="172" t="s">
        <v>112</v>
      </c>
      <c r="H157" s="93">
        <v>124</v>
      </c>
      <c r="I157" s="224">
        <v>0</v>
      </c>
      <c r="J157" s="224">
        <v>0</v>
      </c>
      <c r="K157" s="224">
        <v>0</v>
      </c>
      <c r="L157" s="224">
        <v>0</v>
      </c>
    </row>
    <row r="158" spans="1:13" ht="25.5" hidden="1" customHeight="1">
      <c r="A158" s="182">
        <v>2</v>
      </c>
      <c r="B158" s="178">
        <v>7</v>
      </c>
      <c r="C158" s="182">
        <v>3</v>
      </c>
      <c r="D158" s="178">
        <v>1</v>
      </c>
      <c r="E158" s="179">
        <v>1</v>
      </c>
      <c r="F158" s="181">
        <v>2</v>
      </c>
      <c r="G158" s="180" t="s">
        <v>113</v>
      </c>
      <c r="H158" s="93">
        <v>125</v>
      </c>
      <c r="I158" s="184">
        <v>0</v>
      </c>
      <c r="J158" s="185">
        <v>0</v>
      </c>
      <c r="K158" s="185">
        <v>0</v>
      </c>
      <c r="L158" s="185">
        <v>0</v>
      </c>
      <c r="M158" s="84"/>
    </row>
    <row r="159" spans="1:13" ht="24" hidden="1" customHeight="1">
      <c r="A159" s="212">
        <v>2</v>
      </c>
      <c r="B159" s="212">
        <v>8</v>
      </c>
      <c r="C159" s="163"/>
      <c r="D159" s="187"/>
      <c r="E159" s="170"/>
      <c r="F159" s="226"/>
      <c r="G159" s="175" t="s">
        <v>114</v>
      </c>
      <c r="H159" s="93">
        <v>126</v>
      </c>
      <c r="I159" s="189">
        <f>I160</f>
        <v>0</v>
      </c>
      <c r="J159" s="210">
        <f>J160</f>
        <v>0</v>
      </c>
      <c r="K159" s="189">
        <f>K160</f>
        <v>0</v>
      </c>
      <c r="L159" s="188">
        <f>L160</f>
        <v>0</v>
      </c>
      <c r="M159" s="84"/>
    </row>
    <row r="160" spans="1:13" ht="21.75" hidden="1" customHeight="1">
      <c r="A160" s="190">
        <v>2</v>
      </c>
      <c r="B160" s="190">
        <v>8</v>
      </c>
      <c r="C160" s="190">
        <v>1</v>
      </c>
      <c r="D160" s="191"/>
      <c r="E160" s="192"/>
      <c r="F160" s="194"/>
      <c r="G160" s="172" t="s">
        <v>114</v>
      </c>
      <c r="H160" s="93">
        <v>127</v>
      </c>
      <c r="I160" s="189">
        <f>I161+I166</f>
        <v>0</v>
      </c>
      <c r="J160" s="210">
        <f>J161+J166</f>
        <v>0</v>
      </c>
      <c r="K160" s="189">
        <f>K161+K166</f>
        <v>0</v>
      </c>
      <c r="L160" s="188">
        <f>L161+L166</f>
        <v>0</v>
      </c>
      <c r="M160" s="84"/>
    </row>
    <row r="161" spans="1:13" ht="27" hidden="1" customHeight="1">
      <c r="A161" s="182">
        <v>2</v>
      </c>
      <c r="B161" s="178">
        <v>8</v>
      </c>
      <c r="C161" s="180">
        <v>1</v>
      </c>
      <c r="D161" s="178">
        <v>1</v>
      </c>
      <c r="E161" s="179"/>
      <c r="F161" s="181"/>
      <c r="G161" s="180" t="s">
        <v>115</v>
      </c>
      <c r="H161" s="93">
        <v>128</v>
      </c>
      <c r="I161" s="168">
        <f>I162</f>
        <v>0</v>
      </c>
      <c r="J161" s="208">
        <f>J162</f>
        <v>0</v>
      </c>
      <c r="K161" s="168">
        <f>K162</f>
        <v>0</v>
      </c>
      <c r="L161" s="167">
        <f>L162</f>
        <v>0</v>
      </c>
      <c r="M161" s="84"/>
    </row>
    <row r="162" spans="1:13" ht="23.25" hidden="1" customHeight="1">
      <c r="A162" s="182">
        <v>2</v>
      </c>
      <c r="B162" s="178">
        <v>8</v>
      </c>
      <c r="C162" s="172">
        <v>1</v>
      </c>
      <c r="D162" s="173">
        <v>1</v>
      </c>
      <c r="E162" s="171">
        <v>1</v>
      </c>
      <c r="F162" s="174"/>
      <c r="G162" s="180" t="s">
        <v>115</v>
      </c>
      <c r="H162" s="93">
        <v>129</v>
      </c>
      <c r="I162" s="189">
        <f>SUM(I163:I165)</f>
        <v>0</v>
      </c>
      <c r="J162" s="189">
        <f>SUM(J163:J165)</f>
        <v>0</v>
      </c>
      <c r="K162" s="189">
        <f>SUM(K163:K165)</f>
        <v>0</v>
      </c>
      <c r="L162" s="189">
        <f>SUM(L163:L165)</f>
        <v>0</v>
      </c>
      <c r="M162" s="84"/>
    </row>
    <row r="163" spans="1:13" ht="23.25" hidden="1" customHeight="1">
      <c r="A163" s="178">
        <v>2</v>
      </c>
      <c r="B163" s="173">
        <v>8</v>
      </c>
      <c r="C163" s="180">
        <v>1</v>
      </c>
      <c r="D163" s="178">
        <v>1</v>
      </c>
      <c r="E163" s="179">
        <v>1</v>
      </c>
      <c r="F163" s="181">
        <v>1</v>
      </c>
      <c r="G163" s="180" t="s">
        <v>116</v>
      </c>
      <c r="H163" s="93">
        <v>130</v>
      </c>
      <c r="I163" s="184">
        <v>0</v>
      </c>
      <c r="J163" s="184">
        <v>0</v>
      </c>
      <c r="K163" s="184">
        <v>0</v>
      </c>
      <c r="L163" s="184">
        <v>0</v>
      </c>
      <c r="M163" s="84"/>
    </row>
    <row r="164" spans="1:13" ht="27" hidden="1" customHeight="1">
      <c r="A164" s="190">
        <v>2</v>
      </c>
      <c r="B164" s="199">
        <v>8</v>
      </c>
      <c r="C164" s="202">
        <v>1</v>
      </c>
      <c r="D164" s="199">
        <v>1</v>
      </c>
      <c r="E164" s="200">
        <v>1</v>
      </c>
      <c r="F164" s="201">
        <v>2</v>
      </c>
      <c r="G164" s="202" t="s">
        <v>117</v>
      </c>
      <c r="H164" s="93">
        <v>131</v>
      </c>
      <c r="I164" s="227">
        <v>0</v>
      </c>
      <c r="J164" s="227">
        <v>0</v>
      </c>
      <c r="K164" s="227">
        <v>0</v>
      </c>
      <c r="L164" s="227">
        <v>0</v>
      </c>
      <c r="M164" s="84"/>
    </row>
    <row r="165" spans="1:13" hidden="1">
      <c r="A165" s="190">
        <v>2</v>
      </c>
      <c r="B165" s="199">
        <v>8</v>
      </c>
      <c r="C165" s="202">
        <v>1</v>
      </c>
      <c r="D165" s="199">
        <v>1</v>
      </c>
      <c r="E165" s="200">
        <v>1</v>
      </c>
      <c r="F165" s="201">
        <v>3</v>
      </c>
      <c r="G165" s="202" t="s">
        <v>118</v>
      </c>
      <c r="H165" s="93">
        <v>132</v>
      </c>
      <c r="I165" s="227">
        <v>0</v>
      </c>
      <c r="J165" s="228">
        <v>0</v>
      </c>
      <c r="K165" s="227">
        <v>0</v>
      </c>
      <c r="L165" s="203">
        <v>0</v>
      </c>
    </row>
    <row r="166" spans="1:13" ht="23.25" hidden="1" customHeight="1">
      <c r="A166" s="182">
        <v>2</v>
      </c>
      <c r="B166" s="178">
        <v>8</v>
      </c>
      <c r="C166" s="180">
        <v>1</v>
      </c>
      <c r="D166" s="178">
        <v>2</v>
      </c>
      <c r="E166" s="179"/>
      <c r="F166" s="181"/>
      <c r="G166" s="180" t="s">
        <v>119</v>
      </c>
      <c r="H166" s="93">
        <v>133</v>
      </c>
      <c r="I166" s="168">
        <f t="shared" ref="I166:L167" si="15">I167</f>
        <v>0</v>
      </c>
      <c r="J166" s="208">
        <f t="shared" si="15"/>
        <v>0</v>
      </c>
      <c r="K166" s="168">
        <f t="shared" si="15"/>
        <v>0</v>
      </c>
      <c r="L166" s="167">
        <f t="shared" si="15"/>
        <v>0</v>
      </c>
      <c r="M166" s="84"/>
    </row>
    <row r="167" spans="1:13" hidden="1">
      <c r="A167" s="182">
        <v>2</v>
      </c>
      <c r="B167" s="178">
        <v>8</v>
      </c>
      <c r="C167" s="180">
        <v>1</v>
      </c>
      <c r="D167" s="178">
        <v>2</v>
      </c>
      <c r="E167" s="179">
        <v>1</v>
      </c>
      <c r="F167" s="181"/>
      <c r="G167" s="180" t="s">
        <v>119</v>
      </c>
      <c r="H167" s="93">
        <v>134</v>
      </c>
      <c r="I167" s="168">
        <f t="shared" si="15"/>
        <v>0</v>
      </c>
      <c r="J167" s="208">
        <f t="shared" si="15"/>
        <v>0</v>
      </c>
      <c r="K167" s="168">
        <f t="shared" si="15"/>
        <v>0</v>
      </c>
      <c r="L167" s="167">
        <f t="shared" si="15"/>
        <v>0</v>
      </c>
    </row>
    <row r="168" spans="1:13" hidden="1">
      <c r="A168" s="190">
        <v>2</v>
      </c>
      <c r="B168" s="191">
        <v>8</v>
      </c>
      <c r="C168" s="193">
        <v>1</v>
      </c>
      <c r="D168" s="191">
        <v>2</v>
      </c>
      <c r="E168" s="192">
        <v>1</v>
      </c>
      <c r="F168" s="194">
        <v>1</v>
      </c>
      <c r="G168" s="180" t="s">
        <v>119</v>
      </c>
      <c r="H168" s="93">
        <v>135</v>
      </c>
      <c r="I168" s="229">
        <v>0</v>
      </c>
      <c r="J168" s="185">
        <v>0</v>
      </c>
      <c r="K168" s="185">
        <v>0</v>
      </c>
      <c r="L168" s="185">
        <v>0</v>
      </c>
    </row>
    <row r="169" spans="1:13" ht="93" hidden="1" customHeight="1">
      <c r="A169" s="212">
        <v>2</v>
      </c>
      <c r="B169" s="163">
        <v>9</v>
      </c>
      <c r="C169" s="165"/>
      <c r="D169" s="163"/>
      <c r="E169" s="164"/>
      <c r="F169" s="166"/>
      <c r="G169" s="165" t="s">
        <v>412</v>
      </c>
      <c r="H169" s="93">
        <v>136</v>
      </c>
      <c r="I169" s="168">
        <f>I170+I174</f>
        <v>0</v>
      </c>
      <c r="J169" s="208">
        <f>J170+J174</f>
        <v>0</v>
      </c>
      <c r="K169" s="168">
        <f>K170+K174</f>
        <v>0</v>
      </c>
      <c r="L169" s="167">
        <f>L170+L174</f>
        <v>0</v>
      </c>
      <c r="M169" s="84"/>
    </row>
    <row r="170" spans="1:13" s="193" customFormat="1" ht="39" hidden="1" customHeight="1">
      <c r="A170" s="182">
        <v>2</v>
      </c>
      <c r="B170" s="178">
        <v>9</v>
      </c>
      <c r="C170" s="180">
        <v>1</v>
      </c>
      <c r="D170" s="178"/>
      <c r="E170" s="179"/>
      <c r="F170" s="181"/>
      <c r="G170" s="180" t="s">
        <v>120</v>
      </c>
      <c r="H170" s="93">
        <v>137</v>
      </c>
      <c r="I170" s="168">
        <f t="shared" ref="I170:L172" si="16">I171</f>
        <v>0</v>
      </c>
      <c r="J170" s="208">
        <f t="shared" si="16"/>
        <v>0</v>
      </c>
      <c r="K170" s="168">
        <f t="shared" si="16"/>
        <v>0</v>
      </c>
      <c r="L170" s="167">
        <f t="shared" si="16"/>
        <v>0</v>
      </c>
    </row>
    <row r="171" spans="1:13" ht="42.75" hidden="1" customHeight="1">
      <c r="A171" s="198">
        <v>2</v>
      </c>
      <c r="B171" s="173">
        <v>9</v>
      </c>
      <c r="C171" s="172">
        <v>1</v>
      </c>
      <c r="D171" s="173">
        <v>1</v>
      </c>
      <c r="E171" s="171"/>
      <c r="F171" s="174"/>
      <c r="G171" s="180" t="s">
        <v>120</v>
      </c>
      <c r="H171" s="93">
        <v>138</v>
      </c>
      <c r="I171" s="189">
        <f t="shared" si="16"/>
        <v>0</v>
      </c>
      <c r="J171" s="210">
        <f t="shared" si="16"/>
        <v>0</v>
      </c>
      <c r="K171" s="189">
        <f t="shared" si="16"/>
        <v>0</v>
      </c>
      <c r="L171" s="188">
        <f t="shared" si="16"/>
        <v>0</v>
      </c>
      <c r="M171" s="84"/>
    </row>
    <row r="172" spans="1:13" ht="38.25" hidden="1" customHeight="1">
      <c r="A172" s="182">
        <v>2</v>
      </c>
      <c r="B172" s="178">
        <v>9</v>
      </c>
      <c r="C172" s="182">
        <v>1</v>
      </c>
      <c r="D172" s="178">
        <v>1</v>
      </c>
      <c r="E172" s="179">
        <v>1</v>
      </c>
      <c r="F172" s="181"/>
      <c r="G172" s="180" t="s">
        <v>120</v>
      </c>
      <c r="H172" s="93">
        <v>139</v>
      </c>
      <c r="I172" s="168">
        <f t="shared" si="16"/>
        <v>0</v>
      </c>
      <c r="J172" s="208">
        <f t="shared" si="16"/>
        <v>0</v>
      </c>
      <c r="K172" s="168">
        <f t="shared" si="16"/>
        <v>0</v>
      </c>
      <c r="L172" s="167">
        <f t="shared" si="16"/>
        <v>0</v>
      </c>
      <c r="M172" s="84"/>
    </row>
    <row r="173" spans="1:13" ht="38.25" hidden="1" customHeight="1">
      <c r="A173" s="198">
        <v>2</v>
      </c>
      <c r="B173" s="173">
        <v>9</v>
      </c>
      <c r="C173" s="173">
        <v>1</v>
      </c>
      <c r="D173" s="173">
        <v>1</v>
      </c>
      <c r="E173" s="171">
        <v>1</v>
      </c>
      <c r="F173" s="174">
        <v>1</v>
      </c>
      <c r="G173" s="180" t="s">
        <v>120</v>
      </c>
      <c r="H173" s="93">
        <v>140</v>
      </c>
      <c r="I173" s="224">
        <v>0</v>
      </c>
      <c r="J173" s="224">
        <v>0</v>
      </c>
      <c r="K173" s="224">
        <v>0</v>
      </c>
      <c r="L173" s="224">
        <v>0</v>
      </c>
      <c r="M173" s="84"/>
    </row>
    <row r="174" spans="1:13" ht="90.75" hidden="1" customHeight="1">
      <c r="A174" s="182">
        <v>2</v>
      </c>
      <c r="B174" s="178">
        <v>9</v>
      </c>
      <c r="C174" s="178">
        <v>2</v>
      </c>
      <c r="D174" s="178"/>
      <c r="E174" s="179"/>
      <c r="F174" s="181"/>
      <c r="G174" s="180" t="s">
        <v>412</v>
      </c>
      <c r="H174" s="93">
        <v>141</v>
      </c>
      <c r="I174" s="168">
        <f>SUM(I175+I180)</f>
        <v>0</v>
      </c>
      <c r="J174" s="168">
        <f>SUM(J175+J180)</f>
        <v>0</v>
      </c>
      <c r="K174" s="168">
        <f>SUM(K175+K180)</f>
        <v>0</v>
      </c>
      <c r="L174" s="168">
        <f>SUM(L175+L180)</f>
        <v>0</v>
      </c>
      <c r="M174" s="84"/>
    </row>
    <row r="175" spans="1:13" ht="91.5" hidden="1" customHeight="1">
      <c r="A175" s="182">
        <v>2</v>
      </c>
      <c r="B175" s="178">
        <v>9</v>
      </c>
      <c r="C175" s="178">
        <v>2</v>
      </c>
      <c r="D175" s="173">
        <v>1</v>
      </c>
      <c r="E175" s="171"/>
      <c r="F175" s="174"/>
      <c r="G175" s="180" t="s">
        <v>413</v>
      </c>
      <c r="H175" s="93">
        <v>142</v>
      </c>
      <c r="I175" s="189">
        <f>I176</f>
        <v>0</v>
      </c>
      <c r="J175" s="210">
        <f>J176</f>
        <v>0</v>
      </c>
      <c r="K175" s="189">
        <f>K176</f>
        <v>0</v>
      </c>
      <c r="L175" s="188">
        <f>L176</f>
        <v>0</v>
      </c>
      <c r="M175" s="84"/>
    </row>
    <row r="176" spans="1:13" ht="93" hidden="1" customHeight="1">
      <c r="A176" s="198">
        <v>2</v>
      </c>
      <c r="B176" s="173">
        <v>9</v>
      </c>
      <c r="C176" s="173">
        <v>2</v>
      </c>
      <c r="D176" s="178">
        <v>1</v>
      </c>
      <c r="E176" s="179">
        <v>1</v>
      </c>
      <c r="F176" s="181"/>
      <c r="G176" s="180" t="s">
        <v>413</v>
      </c>
      <c r="H176" s="93">
        <v>143</v>
      </c>
      <c r="I176" s="168">
        <f>SUM(I177:I179)</f>
        <v>0</v>
      </c>
      <c r="J176" s="208">
        <f>SUM(J177:J179)</f>
        <v>0</v>
      </c>
      <c r="K176" s="168">
        <f>SUM(K177:K179)</f>
        <v>0</v>
      </c>
      <c r="L176" s="167">
        <f>SUM(L177:L179)</f>
        <v>0</v>
      </c>
      <c r="M176" s="84"/>
    </row>
    <row r="177" spans="1:13" ht="105" hidden="1" customHeight="1">
      <c r="A177" s="190">
        <v>2</v>
      </c>
      <c r="B177" s="199">
        <v>9</v>
      </c>
      <c r="C177" s="199">
        <v>2</v>
      </c>
      <c r="D177" s="199">
        <v>1</v>
      </c>
      <c r="E177" s="200">
        <v>1</v>
      </c>
      <c r="F177" s="201">
        <v>1</v>
      </c>
      <c r="G177" s="180" t="s">
        <v>414</v>
      </c>
      <c r="H177" s="93">
        <v>144</v>
      </c>
      <c r="I177" s="227">
        <v>0</v>
      </c>
      <c r="J177" s="183">
        <v>0</v>
      </c>
      <c r="K177" s="183">
        <v>0</v>
      </c>
      <c r="L177" s="183">
        <v>0</v>
      </c>
      <c r="M177" s="84"/>
    </row>
    <row r="178" spans="1:13" ht="107.25" hidden="1" customHeight="1">
      <c r="A178" s="182">
        <v>2</v>
      </c>
      <c r="B178" s="178">
        <v>9</v>
      </c>
      <c r="C178" s="178">
        <v>2</v>
      </c>
      <c r="D178" s="178">
        <v>1</v>
      </c>
      <c r="E178" s="179">
        <v>1</v>
      </c>
      <c r="F178" s="181">
        <v>2</v>
      </c>
      <c r="G178" s="180" t="s">
        <v>415</v>
      </c>
      <c r="H178" s="93">
        <v>145</v>
      </c>
      <c r="I178" s="184">
        <v>0</v>
      </c>
      <c r="J178" s="230">
        <v>0</v>
      </c>
      <c r="K178" s="230">
        <v>0</v>
      </c>
      <c r="L178" s="230">
        <v>0</v>
      </c>
      <c r="M178" s="84"/>
    </row>
    <row r="179" spans="1:13" ht="104.25" hidden="1" customHeight="1">
      <c r="A179" s="182">
        <v>2</v>
      </c>
      <c r="B179" s="178">
        <v>9</v>
      </c>
      <c r="C179" s="178">
        <v>2</v>
      </c>
      <c r="D179" s="178">
        <v>1</v>
      </c>
      <c r="E179" s="179">
        <v>1</v>
      </c>
      <c r="F179" s="181">
        <v>3</v>
      </c>
      <c r="G179" s="180" t="s">
        <v>416</v>
      </c>
      <c r="H179" s="93">
        <v>146</v>
      </c>
      <c r="I179" s="184">
        <v>0</v>
      </c>
      <c r="J179" s="184">
        <v>0</v>
      </c>
      <c r="K179" s="184">
        <v>0</v>
      </c>
      <c r="L179" s="184">
        <v>0</v>
      </c>
      <c r="M179" s="84"/>
    </row>
    <row r="180" spans="1:13" ht="92.25" hidden="1" customHeight="1">
      <c r="A180" s="231">
        <v>2</v>
      </c>
      <c r="B180" s="231">
        <v>9</v>
      </c>
      <c r="C180" s="231">
        <v>2</v>
      </c>
      <c r="D180" s="231">
        <v>2</v>
      </c>
      <c r="E180" s="231"/>
      <c r="F180" s="231"/>
      <c r="G180" s="180" t="s">
        <v>417</v>
      </c>
      <c r="H180" s="93">
        <v>147</v>
      </c>
      <c r="I180" s="168">
        <f>I181</f>
        <v>0</v>
      </c>
      <c r="J180" s="208">
        <f>J181</f>
        <v>0</v>
      </c>
      <c r="K180" s="168">
        <f>K181</f>
        <v>0</v>
      </c>
      <c r="L180" s="167">
        <f>L181</f>
        <v>0</v>
      </c>
      <c r="M180" s="84"/>
    </row>
    <row r="181" spans="1:13" ht="91.5" hidden="1" customHeight="1">
      <c r="A181" s="182">
        <v>2</v>
      </c>
      <c r="B181" s="178">
        <v>9</v>
      </c>
      <c r="C181" s="178">
        <v>2</v>
      </c>
      <c r="D181" s="178">
        <v>2</v>
      </c>
      <c r="E181" s="179">
        <v>1</v>
      </c>
      <c r="F181" s="181"/>
      <c r="G181" s="180" t="s">
        <v>417</v>
      </c>
      <c r="H181" s="93">
        <v>148</v>
      </c>
      <c r="I181" s="189">
        <f>SUM(I182:I184)</f>
        <v>0</v>
      </c>
      <c r="J181" s="189">
        <f>SUM(J182:J184)</f>
        <v>0</v>
      </c>
      <c r="K181" s="189">
        <f>SUM(K182:K184)</f>
        <v>0</v>
      </c>
      <c r="L181" s="189">
        <f>SUM(L182:L184)</f>
        <v>0</v>
      </c>
      <c r="M181" s="84"/>
    </row>
    <row r="182" spans="1:13" ht="105" hidden="1" customHeight="1">
      <c r="A182" s="182">
        <v>2</v>
      </c>
      <c r="B182" s="178">
        <v>9</v>
      </c>
      <c r="C182" s="178">
        <v>2</v>
      </c>
      <c r="D182" s="178">
        <v>2</v>
      </c>
      <c r="E182" s="178">
        <v>1</v>
      </c>
      <c r="F182" s="181">
        <v>1</v>
      </c>
      <c r="G182" s="180" t="s">
        <v>418</v>
      </c>
      <c r="H182" s="93">
        <v>149</v>
      </c>
      <c r="I182" s="184">
        <v>0</v>
      </c>
      <c r="J182" s="183">
        <v>0</v>
      </c>
      <c r="K182" s="183">
        <v>0</v>
      </c>
      <c r="L182" s="183">
        <v>0</v>
      </c>
      <c r="M182" s="84"/>
    </row>
    <row r="183" spans="1:13" ht="105" hidden="1" customHeight="1">
      <c r="A183" s="191">
        <v>2</v>
      </c>
      <c r="B183" s="193">
        <v>9</v>
      </c>
      <c r="C183" s="191">
        <v>2</v>
      </c>
      <c r="D183" s="192">
        <v>2</v>
      </c>
      <c r="E183" s="192">
        <v>1</v>
      </c>
      <c r="F183" s="194">
        <v>2</v>
      </c>
      <c r="G183" s="180" t="s">
        <v>419</v>
      </c>
      <c r="H183" s="93">
        <v>150</v>
      </c>
      <c r="I183" s="183">
        <v>0</v>
      </c>
      <c r="J183" s="185">
        <v>0</v>
      </c>
      <c r="K183" s="185">
        <v>0</v>
      </c>
      <c r="L183" s="185">
        <v>0</v>
      </c>
      <c r="M183" s="84"/>
    </row>
    <row r="184" spans="1:13" ht="104.25" hidden="1" customHeight="1">
      <c r="A184" s="178">
        <v>2</v>
      </c>
      <c r="B184" s="202">
        <v>9</v>
      </c>
      <c r="C184" s="199">
        <v>2</v>
      </c>
      <c r="D184" s="200">
        <v>2</v>
      </c>
      <c r="E184" s="200">
        <v>1</v>
      </c>
      <c r="F184" s="201">
        <v>3</v>
      </c>
      <c r="G184" s="180" t="s">
        <v>420</v>
      </c>
      <c r="H184" s="93">
        <v>151</v>
      </c>
      <c r="I184" s="230">
        <v>0</v>
      </c>
      <c r="J184" s="230">
        <v>0</v>
      </c>
      <c r="K184" s="230">
        <v>0</v>
      </c>
      <c r="L184" s="230">
        <v>0</v>
      </c>
      <c r="M184" s="84"/>
    </row>
    <row r="185" spans="1:13" ht="76.5" customHeight="1">
      <c r="A185" s="163">
        <v>3</v>
      </c>
      <c r="B185" s="165"/>
      <c r="C185" s="163"/>
      <c r="D185" s="164"/>
      <c r="E185" s="164"/>
      <c r="F185" s="166"/>
      <c r="G185" s="217" t="s">
        <v>121</v>
      </c>
      <c r="H185" s="93">
        <v>152</v>
      </c>
      <c r="I185" s="167">
        <f>SUM(I186+I239+I304)</f>
        <v>21500</v>
      </c>
      <c r="J185" s="208">
        <f>SUM(J186+J239+J304)</f>
        <v>21500</v>
      </c>
      <c r="K185" s="168">
        <f>SUM(K186+K239+K304)</f>
        <v>21498.9</v>
      </c>
      <c r="L185" s="167">
        <f>SUM(L186+L239+L304)</f>
        <v>21498.9</v>
      </c>
      <c r="M185" s="84"/>
    </row>
    <row r="186" spans="1:13" ht="34.5" customHeight="1">
      <c r="A186" s="212">
        <v>3</v>
      </c>
      <c r="B186" s="163">
        <v>1</v>
      </c>
      <c r="C186" s="187"/>
      <c r="D186" s="170"/>
      <c r="E186" s="170"/>
      <c r="F186" s="226"/>
      <c r="G186" s="207" t="s">
        <v>122</v>
      </c>
      <c r="H186" s="93">
        <v>153</v>
      </c>
      <c r="I186" s="167">
        <f>SUM(I187+I210+I217+I229+I233)</f>
        <v>21500</v>
      </c>
      <c r="J186" s="188">
        <f>SUM(J187+J210+J217+J229+J233)</f>
        <v>21500</v>
      </c>
      <c r="K186" s="188">
        <f>SUM(K187+K210+K217+K229+K233)</f>
        <v>21498.9</v>
      </c>
      <c r="L186" s="188">
        <f>SUM(L187+L210+L217+L229+L233)</f>
        <v>21498.9</v>
      </c>
      <c r="M186" s="84"/>
    </row>
    <row r="187" spans="1:13" ht="30.75" customHeight="1">
      <c r="A187" s="173">
        <v>3</v>
      </c>
      <c r="B187" s="172">
        <v>1</v>
      </c>
      <c r="C187" s="173">
        <v>1</v>
      </c>
      <c r="D187" s="171"/>
      <c r="E187" s="171"/>
      <c r="F187" s="232"/>
      <c r="G187" s="182" t="s">
        <v>123</v>
      </c>
      <c r="H187" s="93">
        <v>154</v>
      </c>
      <c r="I187" s="188">
        <f>SUM(I188+I191+I196+I202+I207)</f>
        <v>10993</v>
      </c>
      <c r="J187" s="208">
        <f>SUM(J188+J191+J196+J202+J207)</f>
        <v>10993</v>
      </c>
      <c r="K187" s="168">
        <f>SUM(K188+K191+K196+K202+K207)</f>
        <v>10992.2</v>
      </c>
      <c r="L187" s="167">
        <f>SUM(L188+L191+L196+L202+L207)</f>
        <v>10992.2</v>
      </c>
      <c r="M187" s="84"/>
    </row>
    <row r="188" spans="1:13" ht="33" hidden="1" customHeight="1">
      <c r="A188" s="178">
        <v>3</v>
      </c>
      <c r="B188" s="180">
        <v>1</v>
      </c>
      <c r="C188" s="178">
        <v>1</v>
      </c>
      <c r="D188" s="179">
        <v>1</v>
      </c>
      <c r="E188" s="179"/>
      <c r="F188" s="233"/>
      <c r="G188" s="182" t="s">
        <v>124</v>
      </c>
      <c r="H188" s="93">
        <v>155</v>
      </c>
      <c r="I188" s="167">
        <f t="shared" ref="I188:L189" si="17">I189</f>
        <v>0</v>
      </c>
      <c r="J188" s="210">
        <f t="shared" si="17"/>
        <v>0</v>
      </c>
      <c r="K188" s="189">
        <f t="shared" si="17"/>
        <v>0</v>
      </c>
      <c r="L188" s="188">
        <f t="shared" si="17"/>
        <v>0</v>
      </c>
      <c r="M188" s="84"/>
    </row>
    <row r="189" spans="1:13" ht="24" hidden="1" customHeight="1">
      <c r="A189" s="178">
        <v>3</v>
      </c>
      <c r="B189" s="180">
        <v>1</v>
      </c>
      <c r="C189" s="178">
        <v>1</v>
      </c>
      <c r="D189" s="179">
        <v>1</v>
      </c>
      <c r="E189" s="179">
        <v>1</v>
      </c>
      <c r="F189" s="213"/>
      <c r="G189" s="182" t="s">
        <v>124</v>
      </c>
      <c r="H189" s="93">
        <v>156</v>
      </c>
      <c r="I189" s="188">
        <f t="shared" si="17"/>
        <v>0</v>
      </c>
      <c r="J189" s="167">
        <f t="shared" si="17"/>
        <v>0</v>
      </c>
      <c r="K189" s="167">
        <f t="shared" si="17"/>
        <v>0</v>
      </c>
      <c r="L189" s="167">
        <f t="shared" si="17"/>
        <v>0</v>
      </c>
      <c r="M189" s="84"/>
    </row>
    <row r="190" spans="1:13" ht="31.5" hidden="1" customHeight="1">
      <c r="A190" s="178">
        <v>3</v>
      </c>
      <c r="B190" s="180">
        <v>1</v>
      </c>
      <c r="C190" s="178">
        <v>1</v>
      </c>
      <c r="D190" s="179">
        <v>1</v>
      </c>
      <c r="E190" s="179">
        <v>1</v>
      </c>
      <c r="F190" s="213">
        <v>1</v>
      </c>
      <c r="G190" s="182" t="s">
        <v>124</v>
      </c>
      <c r="H190" s="93">
        <v>157</v>
      </c>
      <c r="I190" s="185">
        <v>0</v>
      </c>
      <c r="J190" s="185">
        <v>0</v>
      </c>
      <c r="K190" s="185">
        <v>0</v>
      </c>
      <c r="L190" s="185">
        <v>0</v>
      </c>
      <c r="M190" s="84"/>
    </row>
    <row r="191" spans="1:13" ht="27.75" hidden="1" customHeight="1">
      <c r="A191" s="173">
        <v>3</v>
      </c>
      <c r="B191" s="171">
        <v>1</v>
      </c>
      <c r="C191" s="171">
        <v>1</v>
      </c>
      <c r="D191" s="171">
        <v>2</v>
      </c>
      <c r="E191" s="171"/>
      <c r="F191" s="174"/>
      <c r="G191" s="172" t="s">
        <v>125</v>
      </c>
      <c r="H191" s="93">
        <v>158</v>
      </c>
      <c r="I191" s="188">
        <f>I192</f>
        <v>0</v>
      </c>
      <c r="J191" s="210">
        <f>J192</f>
        <v>0</v>
      </c>
      <c r="K191" s="189">
        <f>K192</f>
        <v>0</v>
      </c>
      <c r="L191" s="188">
        <f>L192</f>
        <v>0</v>
      </c>
      <c r="M191" s="84"/>
    </row>
    <row r="192" spans="1:13" ht="27.75" hidden="1" customHeight="1">
      <c r="A192" s="178">
        <v>3</v>
      </c>
      <c r="B192" s="179">
        <v>1</v>
      </c>
      <c r="C192" s="179">
        <v>1</v>
      </c>
      <c r="D192" s="179">
        <v>2</v>
      </c>
      <c r="E192" s="179">
        <v>1</v>
      </c>
      <c r="F192" s="181"/>
      <c r="G192" s="172" t="s">
        <v>125</v>
      </c>
      <c r="H192" s="93">
        <v>159</v>
      </c>
      <c r="I192" s="167">
        <f>SUM(I193:I195)</f>
        <v>0</v>
      </c>
      <c r="J192" s="208">
        <f>SUM(J193:J195)</f>
        <v>0</v>
      </c>
      <c r="K192" s="168">
        <f>SUM(K193:K195)</f>
        <v>0</v>
      </c>
      <c r="L192" s="167">
        <f>SUM(L193:L195)</f>
        <v>0</v>
      </c>
      <c r="M192" s="84"/>
    </row>
    <row r="193" spans="1:13" ht="27" hidden="1" customHeight="1">
      <c r="A193" s="173">
        <v>3</v>
      </c>
      <c r="B193" s="171">
        <v>1</v>
      </c>
      <c r="C193" s="171">
        <v>1</v>
      </c>
      <c r="D193" s="171">
        <v>2</v>
      </c>
      <c r="E193" s="171">
        <v>1</v>
      </c>
      <c r="F193" s="174">
        <v>1</v>
      </c>
      <c r="G193" s="172" t="s">
        <v>126</v>
      </c>
      <c r="H193" s="93">
        <v>160</v>
      </c>
      <c r="I193" s="183">
        <v>0</v>
      </c>
      <c r="J193" s="183">
        <v>0</v>
      </c>
      <c r="K193" s="183">
        <v>0</v>
      </c>
      <c r="L193" s="230">
        <v>0</v>
      </c>
      <c r="M193" s="84"/>
    </row>
    <row r="194" spans="1:13" ht="27" hidden="1" customHeight="1">
      <c r="A194" s="178">
        <v>3</v>
      </c>
      <c r="B194" s="179">
        <v>1</v>
      </c>
      <c r="C194" s="179">
        <v>1</v>
      </c>
      <c r="D194" s="179">
        <v>2</v>
      </c>
      <c r="E194" s="179">
        <v>1</v>
      </c>
      <c r="F194" s="181">
        <v>2</v>
      </c>
      <c r="G194" s="180" t="s">
        <v>127</v>
      </c>
      <c r="H194" s="93">
        <v>161</v>
      </c>
      <c r="I194" s="185">
        <v>0</v>
      </c>
      <c r="J194" s="185">
        <v>0</v>
      </c>
      <c r="K194" s="185">
        <v>0</v>
      </c>
      <c r="L194" s="185">
        <v>0</v>
      </c>
      <c r="M194" s="84"/>
    </row>
    <row r="195" spans="1:13" ht="26.25" hidden="1" customHeight="1">
      <c r="A195" s="173">
        <v>3</v>
      </c>
      <c r="B195" s="171">
        <v>1</v>
      </c>
      <c r="C195" s="171">
        <v>1</v>
      </c>
      <c r="D195" s="171">
        <v>2</v>
      </c>
      <c r="E195" s="171">
        <v>1</v>
      </c>
      <c r="F195" s="174">
        <v>3</v>
      </c>
      <c r="G195" s="172" t="s">
        <v>128</v>
      </c>
      <c r="H195" s="93">
        <v>162</v>
      </c>
      <c r="I195" s="183">
        <v>0</v>
      </c>
      <c r="J195" s="183">
        <v>0</v>
      </c>
      <c r="K195" s="183">
        <v>0</v>
      </c>
      <c r="L195" s="230">
        <v>0</v>
      </c>
      <c r="M195" s="84"/>
    </row>
    <row r="196" spans="1:13" ht="27.75" hidden="1" customHeight="1">
      <c r="A196" s="178">
        <v>3</v>
      </c>
      <c r="B196" s="179">
        <v>1</v>
      </c>
      <c r="C196" s="179">
        <v>1</v>
      </c>
      <c r="D196" s="179">
        <v>3</v>
      </c>
      <c r="E196" s="179"/>
      <c r="F196" s="181"/>
      <c r="G196" s="180" t="s">
        <v>129</v>
      </c>
      <c r="H196" s="93">
        <v>163</v>
      </c>
      <c r="I196" s="167">
        <f>I197</f>
        <v>0</v>
      </c>
      <c r="J196" s="208">
        <f>J197</f>
        <v>0</v>
      </c>
      <c r="K196" s="168">
        <f>K197</f>
        <v>0</v>
      </c>
      <c r="L196" s="167">
        <f>L197</f>
        <v>0</v>
      </c>
      <c r="M196" s="84"/>
    </row>
    <row r="197" spans="1:13" ht="23.25" hidden="1" customHeight="1">
      <c r="A197" s="178">
        <v>3</v>
      </c>
      <c r="B197" s="179">
        <v>1</v>
      </c>
      <c r="C197" s="179">
        <v>1</v>
      </c>
      <c r="D197" s="179">
        <v>3</v>
      </c>
      <c r="E197" s="179">
        <v>1</v>
      </c>
      <c r="F197" s="181"/>
      <c r="G197" s="180" t="s">
        <v>129</v>
      </c>
      <c r="H197" s="93">
        <v>164</v>
      </c>
      <c r="I197" s="167">
        <f>SUM(I198:I201)</f>
        <v>0</v>
      </c>
      <c r="J197" s="167">
        <f>SUM(J198:J201)</f>
        <v>0</v>
      </c>
      <c r="K197" s="167">
        <f>SUM(K198:K201)</f>
        <v>0</v>
      </c>
      <c r="L197" s="167">
        <f>SUM(L198:L201)</f>
        <v>0</v>
      </c>
      <c r="M197" s="84"/>
    </row>
    <row r="198" spans="1:13" ht="23.25" hidden="1" customHeight="1">
      <c r="A198" s="178">
        <v>3</v>
      </c>
      <c r="B198" s="179">
        <v>1</v>
      </c>
      <c r="C198" s="179">
        <v>1</v>
      </c>
      <c r="D198" s="179">
        <v>3</v>
      </c>
      <c r="E198" s="179">
        <v>1</v>
      </c>
      <c r="F198" s="181">
        <v>1</v>
      </c>
      <c r="G198" s="180" t="s">
        <v>130</v>
      </c>
      <c r="H198" s="93">
        <v>165</v>
      </c>
      <c r="I198" s="185">
        <v>0</v>
      </c>
      <c r="J198" s="185">
        <v>0</v>
      </c>
      <c r="K198" s="185">
        <v>0</v>
      </c>
      <c r="L198" s="230">
        <v>0</v>
      </c>
      <c r="M198" s="84"/>
    </row>
    <row r="199" spans="1:13" ht="29.25" hidden="1" customHeight="1">
      <c r="A199" s="178">
        <v>3</v>
      </c>
      <c r="B199" s="179">
        <v>1</v>
      </c>
      <c r="C199" s="179">
        <v>1</v>
      </c>
      <c r="D199" s="179">
        <v>3</v>
      </c>
      <c r="E199" s="179">
        <v>1</v>
      </c>
      <c r="F199" s="181">
        <v>2</v>
      </c>
      <c r="G199" s="180" t="s">
        <v>131</v>
      </c>
      <c r="H199" s="93">
        <v>166</v>
      </c>
      <c r="I199" s="183">
        <v>0</v>
      </c>
      <c r="J199" s="185">
        <v>0</v>
      </c>
      <c r="K199" s="185">
        <v>0</v>
      </c>
      <c r="L199" s="185">
        <v>0</v>
      </c>
      <c r="M199" s="84"/>
    </row>
    <row r="200" spans="1:13" ht="27" hidden="1" customHeight="1">
      <c r="A200" s="178">
        <v>3</v>
      </c>
      <c r="B200" s="179">
        <v>1</v>
      </c>
      <c r="C200" s="179">
        <v>1</v>
      </c>
      <c r="D200" s="179">
        <v>3</v>
      </c>
      <c r="E200" s="179">
        <v>1</v>
      </c>
      <c r="F200" s="181">
        <v>3</v>
      </c>
      <c r="G200" s="182" t="s">
        <v>132</v>
      </c>
      <c r="H200" s="93">
        <v>167</v>
      </c>
      <c r="I200" s="183">
        <v>0</v>
      </c>
      <c r="J200" s="203">
        <v>0</v>
      </c>
      <c r="K200" s="203">
        <v>0</v>
      </c>
      <c r="L200" s="203">
        <v>0</v>
      </c>
      <c r="M200" s="84"/>
    </row>
    <row r="201" spans="1:13" ht="25.5" hidden="1" customHeight="1">
      <c r="A201" s="191">
        <v>3</v>
      </c>
      <c r="B201" s="192">
        <v>1</v>
      </c>
      <c r="C201" s="192">
        <v>1</v>
      </c>
      <c r="D201" s="192">
        <v>3</v>
      </c>
      <c r="E201" s="192">
        <v>1</v>
      </c>
      <c r="F201" s="194">
        <v>4</v>
      </c>
      <c r="G201" s="100" t="s">
        <v>133</v>
      </c>
      <c r="H201" s="93">
        <v>168</v>
      </c>
      <c r="I201" s="234">
        <v>0</v>
      </c>
      <c r="J201" s="235">
        <v>0</v>
      </c>
      <c r="K201" s="185">
        <v>0</v>
      </c>
      <c r="L201" s="185">
        <v>0</v>
      </c>
      <c r="M201" s="84"/>
    </row>
    <row r="202" spans="1:13" ht="27" hidden="1" customHeight="1">
      <c r="A202" s="191">
        <v>3</v>
      </c>
      <c r="B202" s="192">
        <v>1</v>
      </c>
      <c r="C202" s="192">
        <v>1</v>
      </c>
      <c r="D202" s="192">
        <v>4</v>
      </c>
      <c r="E202" s="192"/>
      <c r="F202" s="194"/>
      <c r="G202" s="193" t="s">
        <v>134</v>
      </c>
      <c r="H202" s="93">
        <v>169</v>
      </c>
      <c r="I202" s="167">
        <f>I203</f>
        <v>0</v>
      </c>
      <c r="J202" s="211">
        <f>J203</f>
        <v>0</v>
      </c>
      <c r="K202" s="176">
        <f>K203</f>
        <v>0</v>
      </c>
      <c r="L202" s="177">
        <f>L203</f>
        <v>0</v>
      </c>
      <c r="M202" s="84"/>
    </row>
    <row r="203" spans="1:13" ht="27.75" hidden="1" customHeight="1">
      <c r="A203" s="178">
        <v>3</v>
      </c>
      <c r="B203" s="179">
        <v>1</v>
      </c>
      <c r="C203" s="179">
        <v>1</v>
      </c>
      <c r="D203" s="179">
        <v>4</v>
      </c>
      <c r="E203" s="179">
        <v>1</v>
      </c>
      <c r="F203" s="181"/>
      <c r="G203" s="193" t="s">
        <v>134</v>
      </c>
      <c r="H203" s="93">
        <v>170</v>
      </c>
      <c r="I203" s="188">
        <f>SUM(I204:I206)</f>
        <v>0</v>
      </c>
      <c r="J203" s="208">
        <f>SUM(J204:J206)</f>
        <v>0</v>
      </c>
      <c r="K203" s="168">
        <f>SUM(K204:K206)</f>
        <v>0</v>
      </c>
      <c r="L203" s="167">
        <f>SUM(L204:L206)</f>
        <v>0</v>
      </c>
      <c r="M203" s="84"/>
    </row>
    <row r="204" spans="1:13" ht="24.75" hidden="1" customHeight="1">
      <c r="A204" s="178">
        <v>3</v>
      </c>
      <c r="B204" s="179">
        <v>1</v>
      </c>
      <c r="C204" s="179">
        <v>1</v>
      </c>
      <c r="D204" s="179">
        <v>4</v>
      </c>
      <c r="E204" s="179">
        <v>1</v>
      </c>
      <c r="F204" s="181">
        <v>1</v>
      </c>
      <c r="G204" s="180" t="s">
        <v>135</v>
      </c>
      <c r="H204" s="93">
        <v>171</v>
      </c>
      <c r="I204" s="185">
        <v>0</v>
      </c>
      <c r="J204" s="185">
        <v>0</v>
      </c>
      <c r="K204" s="185">
        <v>0</v>
      </c>
      <c r="L204" s="230">
        <v>0</v>
      </c>
      <c r="M204" s="84"/>
    </row>
    <row r="205" spans="1:13" ht="25.5" hidden="1" customHeight="1">
      <c r="A205" s="173">
        <v>3</v>
      </c>
      <c r="B205" s="171">
        <v>1</v>
      </c>
      <c r="C205" s="171">
        <v>1</v>
      </c>
      <c r="D205" s="171">
        <v>4</v>
      </c>
      <c r="E205" s="171">
        <v>1</v>
      </c>
      <c r="F205" s="174">
        <v>2</v>
      </c>
      <c r="G205" s="172" t="s">
        <v>136</v>
      </c>
      <c r="H205" s="93">
        <v>172</v>
      </c>
      <c r="I205" s="183">
        <v>0</v>
      </c>
      <c r="J205" s="183">
        <v>0</v>
      </c>
      <c r="K205" s="184">
        <v>0</v>
      </c>
      <c r="L205" s="185">
        <v>0</v>
      </c>
      <c r="M205" s="84"/>
    </row>
    <row r="206" spans="1:13" ht="31.5" hidden="1" customHeight="1">
      <c r="A206" s="178">
        <v>3</v>
      </c>
      <c r="B206" s="179">
        <v>1</v>
      </c>
      <c r="C206" s="179">
        <v>1</v>
      </c>
      <c r="D206" s="179">
        <v>4</v>
      </c>
      <c r="E206" s="179">
        <v>1</v>
      </c>
      <c r="F206" s="181">
        <v>3</v>
      </c>
      <c r="G206" s="180" t="s">
        <v>137</v>
      </c>
      <c r="H206" s="93">
        <v>173</v>
      </c>
      <c r="I206" s="183">
        <v>0</v>
      </c>
      <c r="J206" s="183">
        <v>0</v>
      </c>
      <c r="K206" s="183">
        <v>0</v>
      </c>
      <c r="L206" s="185">
        <v>0</v>
      </c>
      <c r="M206" s="84"/>
    </row>
    <row r="207" spans="1:13" ht="25.5" customHeight="1">
      <c r="A207" s="178">
        <v>3</v>
      </c>
      <c r="B207" s="179">
        <v>1</v>
      </c>
      <c r="C207" s="179">
        <v>1</v>
      </c>
      <c r="D207" s="179">
        <v>5</v>
      </c>
      <c r="E207" s="179"/>
      <c r="F207" s="181"/>
      <c r="G207" s="180" t="s">
        <v>138</v>
      </c>
      <c r="H207" s="93">
        <v>174</v>
      </c>
      <c r="I207" s="167">
        <f t="shared" ref="I207:L208" si="18">I208</f>
        <v>10993</v>
      </c>
      <c r="J207" s="208">
        <f t="shared" si="18"/>
        <v>10993</v>
      </c>
      <c r="K207" s="168">
        <f t="shared" si="18"/>
        <v>10992.2</v>
      </c>
      <c r="L207" s="167">
        <f t="shared" si="18"/>
        <v>10992.2</v>
      </c>
      <c r="M207" s="84"/>
    </row>
    <row r="208" spans="1:13" ht="26.25" customHeight="1">
      <c r="A208" s="191">
        <v>3</v>
      </c>
      <c r="B208" s="192">
        <v>1</v>
      </c>
      <c r="C208" s="192">
        <v>1</v>
      </c>
      <c r="D208" s="192">
        <v>5</v>
      </c>
      <c r="E208" s="192">
        <v>1</v>
      </c>
      <c r="F208" s="194"/>
      <c r="G208" s="180" t="s">
        <v>138</v>
      </c>
      <c r="H208" s="93">
        <v>175</v>
      </c>
      <c r="I208" s="168">
        <f t="shared" si="18"/>
        <v>10993</v>
      </c>
      <c r="J208" s="168">
        <f t="shared" si="18"/>
        <v>10993</v>
      </c>
      <c r="K208" s="168">
        <f t="shared" si="18"/>
        <v>10992.2</v>
      </c>
      <c r="L208" s="168">
        <f t="shared" si="18"/>
        <v>10992.2</v>
      </c>
      <c r="M208" s="84"/>
    </row>
    <row r="209" spans="1:16" ht="27" customHeight="1">
      <c r="A209" s="178">
        <v>3</v>
      </c>
      <c r="B209" s="179">
        <v>1</v>
      </c>
      <c r="C209" s="179">
        <v>1</v>
      </c>
      <c r="D209" s="179">
        <v>5</v>
      </c>
      <c r="E209" s="179">
        <v>1</v>
      </c>
      <c r="F209" s="181">
        <v>1</v>
      </c>
      <c r="G209" s="180" t="s">
        <v>138</v>
      </c>
      <c r="H209" s="93">
        <v>176</v>
      </c>
      <c r="I209" s="183">
        <v>10993</v>
      </c>
      <c r="J209" s="185">
        <v>10993</v>
      </c>
      <c r="K209" s="185">
        <v>10992.2</v>
      </c>
      <c r="L209" s="185">
        <v>10992.2</v>
      </c>
      <c r="M209" s="84"/>
    </row>
    <row r="210" spans="1:16" ht="26.25" customHeight="1">
      <c r="A210" s="191">
        <v>3</v>
      </c>
      <c r="B210" s="192">
        <v>1</v>
      </c>
      <c r="C210" s="192">
        <v>2</v>
      </c>
      <c r="D210" s="192"/>
      <c r="E210" s="192"/>
      <c r="F210" s="194"/>
      <c r="G210" s="193" t="s">
        <v>139</v>
      </c>
      <c r="H210" s="93">
        <v>177</v>
      </c>
      <c r="I210" s="167">
        <f t="shared" ref="I210:L211" si="19">I211</f>
        <v>10507</v>
      </c>
      <c r="J210" s="211">
        <f t="shared" si="19"/>
        <v>10507</v>
      </c>
      <c r="K210" s="176">
        <f t="shared" si="19"/>
        <v>10506.7</v>
      </c>
      <c r="L210" s="177">
        <f t="shared" si="19"/>
        <v>10506.7</v>
      </c>
      <c r="M210" s="84"/>
    </row>
    <row r="211" spans="1:16" ht="25.5" customHeight="1">
      <c r="A211" s="178">
        <v>3</v>
      </c>
      <c r="B211" s="179">
        <v>1</v>
      </c>
      <c r="C211" s="179">
        <v>2</v>
      </c>
      <c r="D211" s="179">
        <v>1</v>
      </c>
      <c r="E211" s="179"/>
      <c r="F211" s="181"/>
      <c r="G211" s="193" t="s">
        <v>139</v>
      </c>
      <c r="H211" s="93">
        <v>178</v>
      </c>
      <c r="I211" s="188">
        <f t="shared" si="19"/>
        <v>10507</v>
      </c>
      <c r="J211" s="208">
        <f t="shared" si="19"/>
        <v>10507</v>
      </c>
      <c r="K211" s="168">
        <f t="shared" si="19"/>
        <v>10506.7</v>
      </c>
      <c r="L211" s="167">
        <f t="shared" si="19"/>
        <v>10506.7</v>
      </c>
      <c r="M211" s="84"/>
    </row>
    <row r="212" spans="1:16" ht="26.25" customHeight="1">
      <c r="A212" s="173">
        <v>3</v>
      </c>
      <c r="B212" s="171">
        <v>1</v>
      </c>
      <c r="C212" s="171">
        <v>2</v>
      </c>
      <c r="D212" s="171">
        <v>1</v>
      </c>
      <c r="E212" s="171">
        <v>1</v>
      </c>
      <c r="F212" s="174"/>
      <c r="G212" s="193" t="s">
        <v>139</v>
      </c>
      <c r="H212" s="93">
        <v>179</v>
      </c>
      <c r="I212" s="167">
        <f>SUM(I213:I216)</f>
        <v>10507</v>
      </c>
      <c r="J212" s="210">
        <f>SUM(J213:J216)</f>
        <v>10507</v>
      </c>
      <c r="K212" s="189">
        <f>SUM(K213:K216)</f>
        <v>10506.7</v>
      </c>
      <c r="L212" s="188">
        <f>SUM(L213:L216)</f>
        <v>10506.7</v>
      </c>
      <c r="M212" s="84"/>
    </row>
    <row r="213" spans="1:16" ht="41.25" hidden="1" customHeight="1">
      <c r="A213" s="178">
        <v>3</v>
      </c>
      <c r="B213" s="179">
        <v>1</v>
      </c>
      <c r="C213" s="179">
        <v>2</v>
      </c>
      <c r="D213" s="179">
        <v>1</v>
      </c>
      <c r="E213" s="179">
        <v>1</v>
      </c>
      <c r="F213" s="181">
        <v>2</v>
      </c>
      <c r="G213" s="180" t="s">
        <v>421</v>
      </c>
      <c r="H213" s="93">
        <v>180</v>
      </c>
      <c r="I213" s="185">
        <v>0</v>
      </c>
      <c r="J213" s="185">
        <v>0</v>
      </c>
      <c r="K213" s="185">
        <v>0</v>
      </c>
      <c r="L213" s="185">
        <v>0</v>
      </c>
      <c r="M213" s="84"/>
    </row>
    <row r="214" spans="1:16" ht="26.25" hidden="1" customHeight="1">
      <c r="A214" s="178">
        <v>3</v>
      </c>
      <c r="B214" s="179">
        <v>1</v>
      </c>
      <c r="C214" s="179">
        <v>2</v>
      </c>
      <c r="D214" s="178">
        <v>1</v>
      </c>
      <c r="E214" s="179">
        <v>1</v>
      </c>
      <c r="F214" s="181">
        <v>3</v>
      </c>
      <c r="G214" s="180" t="s">
        <v>140</v>
      </c>
      <c r="H214" s="93">
        <v>181</v>
      </c>
      <c r="I214" s="185">
        <v>0</v>
      </c>
      <c r="J214" s="185">
        <v>0</v>
      </c>
      <c r="K214" s="185">
        <v>0</v>
      </c>
      <c r="L214" s="185">
        <v>0</v>
      </c>
      <c r="M214" s="84"/>
    </row>
    <row r="215" spans="1:16" ht="27.75" hidden="1" customHeight="1">
      <c r="A215" s="178">
        <v>3</v>
      </c>
      <c r="B215" s="179">
        <v>1</v>
      </c>
      <c r="C215" s="179">
        <v>2</v>
      </c>
      <c r="D215" s="178">
        <v>1</v>
      </c>
      <c r="E215" s="179">
        <v>1</v>
      </c>
      <c r="F215" s="181">
        <v>4</v>
      </c>
      <c r="G215" s="180" t="s">
        <v>141</v>
      </c>
      <c r="H215" s="93">
        <v>182</v>
      </c>
      <c r="I215" s="185">
        <v>0</v>
      </c>
      <c r="J215" s="185">
        <v>0</v>
      </c>
      <c r="K215" s="185">
        <v>0</v>
      </c>
      <c r="L215" s="185">
        <v>0</v>
      </c>
      <c r="M215" s="84"/>
    </row>
    <row r="216" spans="1:16" ht="27" customHeight="1">
      <c r="A216" s="191">
        <v>3</v>
      </c>
      <c r="B216" s="200">
        <v>1</v>
      </c>
      <c r="C216" s="200">
        <v>2</v>
      </c>
      <c r="D216" s="199">
        <v>1</v>
      </c>
      <c r="E216" s="200">
        <v>1</v>
      </c>
      <c r="F216" s="201">
        <v>5</v>
      </c>
      <c r="G216" s="202" t="s">
        <v>142</v>
      </c>
      <c r="H216" s="93">
        <v>183</v>
      </c>
      <c r="I216" s="185">
        <v>10507</v>
      </c>
      <c r="J216" s="185">
        <v>10507</v>
      </c>
      <c r="K216" s="185">
        <v>10506.7</v>
      </c>
      <c r="L216" s="230">
        <v>10506.7</v>
      </c>
      <c r="M216" s="84"/>
    </row>
    <row r="217" spans="1:16" ht="29.25" hidden="1" customHeight="1">
      <c r="A217" s="178">
        <v>3</v>
      </c>
      <c r="B217" s="179">
        <v>1</v>
      </c>
      <c r="C217" s="179">
        <v>3</v>
      </c>
      <c r="D217" s="178"/>
      <c r="E217" s="179"/>
      <c r="F217" s="181"/>
      <c r="G217" s="180" t="s">
        <v>143</v>
      </c>
      <c r="H217" s="93">
        <v>184</v>
      </c>
      <c r="I217" s="167">
        <f>SUM(I218+I221)</f>
        <v>0</v>
      </c>
      <c r="J217" s="208">
        <f>SUM(J218+J221)</f>
        <v>0</v>
      </c>
      <c r="K217" s="168">
        <f>SUM(K218+K221)</f>
        <v>0</v>
      </c>
      <c r="L217" s="167">
        <f>SUM(L218+L221)</f>
        <v>0</v>
      </c>
      <c r="M217" s="84"/>
    </row>
    <row r="218" spans="1:16" ht="27.75" hidden="1" customHeight="1">
      <c r="A218" s="173">
        <v>3</v>
      </c>
      <c r="B218" s="171">
        <v>1</v>
      </c>
      <c r="C218" s="171">
        <v>3</v>
      </c>
      <c r="D218" s="173">
        <v>1</v>
      </c>
      <c r="E218" s="178"/>
      <c r="F218" s="174"/>
      <c r="G218" s="172" t="s">
        <v>144</v>
      </c>
      <c r="H218" s="93">
        <v>185</v>
      </c>
      <c r="I218" s="188">
        <f t="shared" ref="I218:L219" si="20">I219</f>
        <v>0</v>
      </c>
      <c r="J218" s="210">
        <f t="shared" si="20"/>
        <v>0</v>
      </c>
      <c r="K218" s="189">
        <f t="shared" si="20"/>
        <v>0</v>
      </c>
      <c r="L218" s="188">
        <f t="shared" si="20"/>
        <v>0</v>
      </c>
      <c r="M218" s="84"/>
    </row>
    <row r="219" spans="1:16" ht="30.75" hidden="1" customHeight="1">
      <c r="A219" s="178">
        <v>3</v>
      </c>
      <c r="B219" s="179">
        <v>1</v>
      </c>
      <c r="C219" s="179">
        <v>3</v>
      </c>
      <c r="D219" s="178">
        <v>1</v>
      </c>
      <c r="E219" s="178">
        <v>1</v>
      </c>
      <c r="F219" s="181"/>
      <c r="G219" s="172" t="s">
        <v>144</v>
      </c>
      <c r="H219" s="93">
        <v>186</v>
      </c>
      <c r="I219" s="167">
        <f t="shared" si="20"/>
        <v>0</v>
      </c>
      <c r="J219" s="208">
        <f t="shared" si="20"/>
        <v>0</v>
      </c>
      <c r="K219" s="168">
        <f t="shared" si="20"/>
        <v>0</v>
      </c>
      <c r="L219" s="167">
        <f t="shared" si="20"/>
        <v>0</v>
      </c>
      <c r="M219" s="84"/>
    </row>
    <row r="220" spans="1:16" ht="27.75" hidden="1" customHeight="1">
      <c r="A220" s="178">
        <v>3</v>
      </c>
      <c r="B220" s="180">
        <v>1</v>
      </c>
      <c r="C220" s="178">
        <v>3</v>
      </c>
      <c r="D220" s="179">
        <v>1</v>
      </c>
      <c r="E220" s="179">
        <v>1</v>
      </c>
      <c r="F220" s="181">
        <v>1</v>
      </c>
      <c r="G220" s="172" t="s">
        <v>144</v>
      </c>
      <c r="H220" s="93">
        <v>187</v>
      </c>
      <c r="I220" s="230">
        <v>0</v>
      </c>
      <c r="J220" s="230">
        <v>0</v>
      </c>
      <c r="K220" s="230">
        <v>0</v>
      </c>
      <c r="L220" s="230">
        <v>0</v>
      </c>
      <c r="M220" s="84"/>
    </row>
    <row r="221" spans="1:16" ht="30.75" hidden="1" customHeight="1">
      <c r="A221" s="178">
        <v>3</v>
      </c>
      <c r="B221" s="180">
        <v>1</v>
      </c>
      <c r="C221" s="178">
        <v>3</v>
      </c>
      <c r="D221" s="179">
        <v>2</v>
      </c>
      <c r="E221" s="179"/>
      <c r="F221" s="181"/>
      <c r="G221" s="180" t="s">
        <v>145</v>
      </c>
      <c r="H221" s="93">
        <v>188</v>
      </c>
      <c r="I221" s="167">
        <f>I222</f>
        <v>0</v>
      </c>
      <c r="J221" s="208">
        <f>J222</f>
        <v>0</v>
      </c>
      <c r="K221" s="168">
        <f>K222</f>
        <v>0</v>
      </c>
      <c r="L221" s="167">
        <f>L222</f>
        <v>0</v>
      </c>
      <c r="M221" s="84"/>
    </row>
    <row r="222" spans="1:16" ht="27" hidden="1" customHeight="1">
      <c r="A222" s="173">
        <v>3</v>
      </c>
      <c r="B222" s="172">
        <v>1</v>
      </c>
      <c r="C222" s="173">
        <v>3</v>
      </c>
      <c r="D222" s="171">
        <v>2</v>
      </c>
      <c r="E222" s="171">
        <v>1</v>
      </c>
      <c r="F222" s="174"/>
      <c r="G222" s="180" t="s">
        <v>145</v>
      </c>
      <c r="H222" s="93">
        <v>189</v>
      </c>
      <c r="I222" s="167">
        <f t="shared" ref="I222:P222" si="21">SUM(I223:I228)</f>
        <v>0</v>
      </c>
      <c r="J222" s="167">
        <f t="shared" si="21"/>
        <v>0</v>
      </c>
      <c r="K222" s="167">
        <f t="shared" si="21"/>
        <v>0</v>
      </c>
      <c r="L222" s="167">
        <f t="shared" si="21"/>
        <v>0</v>
      </c>
      <c r="M222" s="236">
        <f t="shared" si="21"/>
        <v>0</v>
      </c>
      <c r="N222" s="236">
        <f t="shared" si="21"/>
        <v>0</v>
      </c>
      <c r="O222" s="236">
        <f t="shared" si="21"/>
        <v>0</v>
      </c>
      <c r="P222" s="236">
        <f t="shared" si="21"/>
        <v>0</v>
      </c>
    </row>
    <row r="223" spans="1:16" ht="24.75" hidden="1" customHeight="1">
      <c r="A223" s="178">
        <v>3</v>
      </c>
      <c r="B223" s="180">
        <v>1</v>
      </c>
      <c r="C223" s="178">
        <v>3</v>
      </c>
      <c r="D223" s="179">
        <v>2</v>
      </c>
      <c r="E223" s="179">
        <v>1</v>
      </c>
      <c r="F223" s="181">
        <v>1</v>
      </c>
      <c r="G223" s="180" t="s">
        <v>146</v>
      </c>
      <c r="H223" s="93">
        <v>190</v>
      </c>
      <c r="I223" s="185">
        <v>0</v>
      </c>
      <c r="J223" s="185">
        <v>0</v>
      </c>
      <c r="K223" s="185">
        <v>0</v>
      </c>
      <c r="L223" s="230">
        <v>0</v>
      </c>
      <c r="M223" s="84"/>
    </row>
    <row r="224" spans="1:16" ht="26.25" hidden="1" customHeight="1">
      <c r="A224" s="178">
        <v>3</v>
      </c>
      <c r="B224" s="180">
        <v>1</v>
      </c>
      <c r="C224" s="178">
        <v>3</v>
      </c>
      <c r="D224" s="179">
        <v>2</v>
      </c>
      <c r="E224" s="179">
        <v>1</v>
      </c>
      <c r="F224" s="181">
        <v>2</v>
      </c>
      <c r="G224" s="180" t="s">
        <v>147</v>
      </c>
      <c r="H224" s="93">
        <v>191</v>
      </c>
      <c r="I224" s="185">
        <v>0</v>
      </c>
      <c r="J224" s="185">
        <v>0</v>
      </c>
      <c r="K224" s="185">
        <v>0</v>
      </c>
      <c r="L224" s="185">
        <v>0</v>
      </c>
      <c r="M224" s="84"/>
    </row>
    <row r="225" spans="1:13" ht="26.25" hidden="1" customHeight="1">
      <c r="A225" s="178">
        <v>3</v>
      </c>
      <c r="B225" s="180">
        <v>1</v>
      </c>
      <c r="C225" s="178">
        <v>3</v>
      </c>
      <c r="D225" s="179">
        <v>2</v>
      </c>
      <c r="E225" s="179">
        <v>1</v>
      </c>
      <c r="F225" s="181">
        <v>3</v>
      </c>
      <c r="G225" s="180" t="s">
        <v>148</v>
      </c>
      <c r="H225" s="93">
        <v>192</v>
      </c>
      <c r="I225" s="185">
        <v>0</v>
      </c>
      <c r="J225" s="185">
        <v>0</v>
      </c>
      <c r="K225" s="185">
        <v>0</v>
      </c>
      <c r="L225" s="185">
        <v>0</v>
      </c>
      <c r="M225" s="84"/>
    </row>
    <row r="226" spans="1:13" ht="27.75" hidden="1" customHeight="1">
      <c r="A226" s="178">
        <v>3</v>
      </c>
      <c r="B226" s="180">
        <v>1</v>
      </c>
      <c r="C226" s="178">
        <v>3</v>
      </c>
      <c r="D226" s="179">
        <v>2</v>
      </c>
      <c r="E226" s="179">
        <v>1</v>
      </c>
      <c r="F226" s="181">
        <v>4</v>
      </c>
      <c r="G226" s="180" t="s">
        <v>149</v>
      </c>
      <c r="H226" s="93">
        <v>193</v>
      </c>
      <c r="I226" s="185">
        <v>0</v>
      </c>
      <c r="J226" s="185">
        <v>0</v>
      </c>
      <c r="K226" s="185">
        <v>0</v>
      </c>
      <c r="L226" s="230">
        <v>0</v>
      </c>
      <c r="M226" s="84"/>
    </row>
    <row r="227" spans="1:13" ht="29.25" hidden="1" customHeight="1">
      <c r="A227" s="178">
        <v>3</v>
      </c>
      <c r="B227" s="180">
        <v>1</v>
      </c>
      <c r="C227" s="178">
        <v>3</v>
      </c>
      <c r="D227" s="179">
        <v>2</v>
      </c>
      <c r="E227" s="179">
        <v>1</v>
      </c>
      <c r="F227" s="181">
        <v>5</v>
      </c>
      <c r="G227" s="172" t="s">
        <v>150</v>
      </c>
      <c r="H227" s="93">
        <v>194</v>
      </c>
      <c r="I227" s="185">
        <v>0</v>
      </c>
      <c r="J227" s="185">
        <v>0</v>
      </c>
      <c r="K227" s="185">
        <v>0</v>
      </c>
      <c r="L227" s="185">
        <v>0</v>
      </c>
      <c r="M227" s="84"/>
    </row>
    <row r="228" spans="1:13" ht="25.5" hidden="1" customHeight="1">
      <c r="A228" s="178">
        <v>3</v>
      </c>
      <c r="B228" s="180">
        <v>1</v>
      </c>
      <c r="C228" s="178">
        <v>3</v>
      </c>
      <c r="D228" s="179">
        <v>2</v>
      </c>
      <c r="E228" s="179">
        <v>1</v>
      </c>
      <c r="F228" s="181">
        <v>6</v>
      </c>
      <c r="G228" s="172" t="s">
        <v>145</v>
      </c>
      <c r="H228" s="93">
        <v>195</v>
      </c>
      <c r="I228" s="185">
        <v>0</v>
      </c>
      <c r="J228" s="185">
        <v>0</v>
      </c>
      <c r="K228" s="185">
        <v>0</v>
      </c>
      <c r="L228" s="230">
        <v>0</v>
      </c>
      <c r="M228" s="84"/>
    </row>
    <row r="229" spans="1:13" ht="27" hidden="1" customHeight="1">
      <c r="A229" s="173">
        <v>3</v>
      </c>
      <c r="B229" s="171">
        <v>1</v>
      </c>
      <c r="C229" s="171">
        <v>4</v>
      </c>
      <c r="D229" s="171"/>
      <c r="E229" s="171"/>
      <c r="F229" s="174"/>
      <c r="G229" s="172" t="s">
        <v>151</v>
      </c>
      <c r="H229" s="93">
        <v>196</v>
      </c>
      <c r="I229" s="188">
        <f t="shared" ref="I229:L231" si="22">I230</f>
        <v>0</v>
      </c>
      <c r="J229" s="210">
        <f t="shared" si="22"/>
        <v>0</v>
      </c>
      <c r="K229" s="189">
        <f t="shared" si="22"/>
        <v>0</v>
      </c>
      <c r="L229" s="189">
        <f t="shared" si="22"/>
        <v>0</v>
      </c>
      <c r="M229" s="84"/>
    </row>
    <row r="230" spans="1:13" ht="27" hidden="1" customHeight="1">
      <c r="A230" s="191">
        <v>3</v>
      </c>
      <c r="B230" s="200">
        <v>1</v>
      </c>
      <c r="C230" s="200">
        <v>4</v>
      </c>
      <c r="D230" s="200">
        <v>1</v>
      </c>
      <c r="E230" s="200"/>
      <c r="F230" s="201"/>
      <c r="G230" s="172" t="s">
        <v>151</v>
      </c>
      <c r="H230" s="93">
        <v>197</v>
      </c>
      <c r="I230" s="195">
        <f t="shared" si="22"/>
        <v>0</v>
      </c>
      <c r="J230" s="222">
        <f t="shared" si="22"/>
        <v>0</v>
      </c>
      <c r="K230" s="196">
        <f t="shared" si="22"/>
        <v>0</v>
      </c>
      <c r="L230" s="196">
        <f t="shared" si="22"/>
        <v>0</v>
      </c>
      <c r="M230" s="84"/>
    </row>
    <row r="231" spans="1:13" ht="27.75" hidden="1" customHeight="1">
      <c r="A231" s="178">
        <v>3</v>
      </c>
      <c r="B231" s="179">
        <v>1</v>
      </c>
      <c r="C231" s="179">
        <v>4</v>
      </c>
      <c r="D231" s="179">
        <v>1</v>
      </c>
      <c r="E231" s="179">
        <v>1</v>
      </c>
      <c r="F231" s="181"/>
      <c r="G231" s="172" t="s">
        <v>152</v>
      </c>
      <c r="H231" s="93">
        <v>198</v>
      </c>
      <c r="I231" s="167">
        <f t="shared" si="22"/>
        <v>0</v>
      </c>
      <c r="J231" s="208">
        <f t="shared" si="22"/>
        <v>0</v>
      </c>
      <c r="K231" s="168">
        <f t="shared" si="22"/>
        <v>0</v>
      </c>
      <c r="L231" s="168">
        <f t="shared" si="22"/>
        <v>0</v>
      </c>
      <c r="M231" s="84"/>
    </row>
    <row r="232" spans="1:13" ht="27" hidden="1" customHeight="1">
      <c r="A232" s="182">
        <v>3</v>
      </c>
      <c r="B232" s="178">
        <v>1</v>
      </c>
      <c r="C232" s="179">
        <v>4</v>
      </c>
      <c r="D232" s="179">
        <v>1</v>
      </c>
      <c r="E232" s="179">
        <v>1</v>
      </c>
      <c r="F232" s="181">
        <v>1</v>
      </c>
      <c r="G232" s="172" t="s">
        <v>152</v>
      </c>
      <c r="H232" s="93">
        <v>199</v>
      </c>
      <c r="I232" s="185">
        <v>0</v>
      </c>
      <c r="J232" s="185">
        <v>0</v>
      </c>
      <c r="K232" s="185">
        <v>0</v>
      </c>
      <c r="L232" s="185">
        <v>0</v>
      </c>
      <c r="M232" s="84"/>
    </row>
    <row r="233" spans="1:13" ht="26.25" hidden="1" customHeight="1">
      <c r="A233" s="182">
        <v>3</v>
      </c>
      <c r="B233" s="179">
        <v>1</v>
      </c>
      <c r="C233" s="179">
        <v>5</v>
      </c>
      <c r="D233" s="179"/>
      <c r="E233" s="179"/>
      <c r="F233" s="181"/>
      <c r="G233" s="180" t="s">
        <v>422</v>
      </c>
      <c r="H233" s="93">
        <v>200</v>
      </c>
      <c r="I233" s="167">
        <f t="shared" ref="I233:L234" si="23">I234</f>
        <v>0</v>
      </c>
      <c r="J233" s="167">
        <f t="shared" si="23"/>
        <v>0</v>
      </c>
      <c r="K233" s="167">
        <f t="shared" si="23"/>
        <v>0</v>
      </c>
      <c r="L233" s="167">
        <f t="shared" si="23"/>
        <v>0</v>
      </c>
      <c r="M233" s="84"/>
    </row>
    <row r="234" spans="1:13" ht="30" hidden="1" customHeight="1">
      <c r="A234" s="182">
        <v>3</v>
      </c>
      <c r="B234" s="179">
        <v>1</v>
      </c>
      <c r="C234" s="179">
        <v>5</v>
      </c>
      <c r="D234" s="179">
        <v>1</v>
      </c>
      <c r="E234" s="179"/>
      <c r="F234" s="181"/>
      <c r="G234" s="180" t="s">
        <v>422</v>
      </c>
      <c r="H234" s="93">
        <v>201</v>
      </c>
      <c r="I234" s="167">
        <f t="shared" si="23"/>
        <v>0</v>
      </c>
      <c r="J234" s="167">
        <f t="shared" si="23"/>
        <v>0</v>
      </c>
      <c r="K234" s="167">
        <f t="shared" si="23"/>
        <v>0</v>
      </c>
      <c r="L234" s="167">
        <f t="shared" si="23"/>
        <v>0</v>
      </c>
      <c r="M234" s="84"/>
    </row>
    <row r="235" spans="1:13" ht="27" hidden="1" customHeight="1">
      <c r="A235" s="182">
        <v>3</v>
      </c>
      <c r="B235" s="179">
        <v>1</v>
      </c>
      <c r="C235" s="179">
        <v>5</v>
      </c>
      <c r="D235" s="179">
        <v>1</v>
      </c>
      <c r="E235" s="179">
        <v>1</v>
      </c>
      <c r="F235" s="181"/>
      <c r="G235" s="180" t="s">
        <v>422</v>
      </c>
      <c r="H235" s="93">
        <v>202</v>
      </c>
      <c r="I235" s="167">
        <f>SUM(I236:I238)</f>
        <v>0</v>
      </c>
      <c r="J235" s="167">
        <f>SUM(J236:J238)</f>
        <v>0</v>
      </c>
      <c r="K235" s="167">
        <f>SUM(K236:K238)</f>
        <v>0</v>
      </c>
      <c r="L235" s="167">
        <f>SUM(L236:L238)</f>
        <v>0</v>
      </c>
      <c r="M235" s="84"/>
    </row>
    <row r="236" spans="1:13" ht="31.5" hidden="1" customHeight="1">
      <c r="A236" s="182">
        <v>3</v>
      </c>
      <c r="B236" s="179">
        <v>1</v>
      </c>
      <c r="C236" s="179">
        <v>5</v>
      </c>
      <c r="D236" s="179">
        <v>1</v>
      </c>
      <c r="E236" s="179">
        <v>1</v>
      </c>
      <c r="F236" s="181">
        <v>1</v>
      </c>
      <c r="G236" s="237" t="s">
        <v>153</v>
      </c>
      <c r="H236" s="93">
        <v>203</v>
      </c>
      <c r="I236" s="185">
        <v>0</v>
      </c>
      <c r="J236" s="185">
        <v>0</v>
      </c>
      <c r="K236" s="185">
        <v>0</v>
      </c>
      <c r="L236" s="185">
        <v>0</v>
      </c>
      <c r="M236" s="84"/>
    </row>
    <row r="237" spans="1:13" ht="25.5" hidden="1" customHeight="1">
      <c r="A237" s="182">
        <v>3</v>
      </c>
      <c r="B237" s="179">
        <v>1</v>
      </c>
      <c r="C237" s="179">
        <v>5</v>
      </c>
      <c r="D237" s="179">
        <v>1</v>
      </c>
      <c r="E237" s="179">
        <v>1</v>
      </c>
      <c r="F237" s="181">
        <v>2</v>
      </c>
      <c r="G237" s="237" t="s">
        <v>154</v>
      </c>
      <c r="H237" s="93">
        <v>204</v>
      </c>
      <c r="I237" s="185">
        <v>0</v>
      </c>
      <c r="J237" s="185">
        <v>0</v>
      </c>
      <c r="K237" s="185">
        <v>0</v>
      </c>
      <c r="L237" s="185">
        <v>0</v>
      </c>
      <c r="M237" s="84"/>
    </row>
    <row r="238" spans="1:13" ht="28.5" hidden="1" customHeight="1">
      <c r="A238" s="182">
        <v>3</v>
      </c>
      <c r="B238" s="179">
        <v>1</v>
      </c>
      <c r="C238" s="179">
        <v>5</v>
      </c>
      <c r="D238" s="179">
        <v>1</v>
      </c>
      <c r="E238" s="179">
        <v>1</v>
      </c>
      <c r="F238" s="181">
        <v>3</v>
      </c>
      <c r="G238" s="237" t="s">
        <v>155</v>
      </c>
      <c r="H238" s="93">
        <v>205</v>
      </c>
      <c r="I238" s="185">
        <v>0</v>
      </c>
      <c r="J238" s="185">
        <v>0</v>
      </c>
      <c r="K238" s="185">
        <v>0</v>
      </c>
      <c r="L238" s="185">
        <v>0</v>
      </c>
      <c r="M238" s="84"/>
    </row>
    <row r="239" spans="1:13" ht="41.25" hidden="1" customHeight="1">
      <c r="A239" s="163">
        <v>3</v>
      </c>
      <c r="B239" s="164">
        <v>2</v>
      </c>
      <c r="C239" s="164"/>
      <c r="D239" s="164"/>
      <c r="E239" s="164"/>
      <c r="F239" s="166"/>
      <c r="G239" s="165" t="s">
        <v>156</v>
      </c>
      <c r="H239" s="93">
        <v>206</v>
      </c>
      <c r="I239" s="167">
        <f>SUM(I240+I272)</f>
        <v>0</v>
      </c>
      <c r="J239" s="208">
        <f>SUM(J240+J272)</f>
        <v>0</v>
      </c>
      <c r="K239" s="168">
        <f>SUM(K240+K272)</f>
        <v>0</v>
      </c>
      <c r="L239" s="168">
        <f>SUM(L240+L272)</f>
        <v>0</v>
      </c>
      <c r="M239" s="84"/>
    </row>
    <row r="240" spans="1:13" ht="26.25" hidden="1" customHeight="1">
      <c r="A240" s="191">
        <v>3</v>
      </c>
      <c r="B240" s="199">
        <v>2</v>
      </c>
      <c r="C240" s="200">
        <v>1</v>
      </c>
      <c r="D240" s="200"/>
      <c r="E240" s="200"/>
      <c r="F240" s="201"/>
      <c r="G240" s="202" t="s">
        <v>157</v>
      </c>
      <c r="H240" s="93">
        <v>207</v>
      </c>
      <c r="I240" s="195">
        <f>SUM(I241+I250+I254+I258+I262+I265+I268)</f>
        <v>0</v>
      </c>
      <c r="J240" s="222">
        <f>SUM(J241+J250+J254+J258+J262+J265+J268)</f>
        <v>0</v>
      </c>
      <c r="K240" s="196">
        <f>SUM(K241+K250+K254+K258+K262+K265+K268)</f>
        <v>0</v>
      </c>
      <c r="L240" s="196">
        <f>SUM(L241+L250+L254+L258+L262+L265+L268)</f>
        <v>0</v>
      </c>
      <c r="M240" s="84"/>
    </row>
    <row r="241" spans="1:13" ht="30" hidden="1" customHeight="1">
      <c r="A241" s="178">
        <v>3</v>
      </c>
      <c r="B241" s="179">
        <v>2</v>
      </c>
      <c r="C241" s="179">
        <v>1</v>
      </c>
      <c r="D241" s="179">
        <v>1</v>
      </c>
      <c r="E241" s="179"/>
      <c r="F241" s="181"/>
      <c r="G241" s="180" t="s">
        <v>158</v>
      </c>
      <c r="H241" s="93">
        <v>208</v>
      </c>
      <c r="I241" s="195">
        <f>I242</f>
        <v>0</v>
      </c>
      <c r="J241" s="195">
        <f>J242</f>
        <v>0</v>
      </c>
      <c r="K241" s="195">
        <f>K242</f>
        <v>0</v>
      </c>
      <c r="L241" s="195">
        <f>L242</f>
        <v>0</v>
      </c>
      <c r="M241" s="84"/>
    </row>
    <row r="242" spans="1:13" ht="27" hidden="1" customHeight="1">
      <c r="A242" s="178">
        <v>3</v>
      </c>
      <c r="B242" s="178">
        <v>2</v>
      </c>
      <c r="C242" s="179">
        <v>1</v>
      </c>
      <c r="D242" s="179">
        <v>1</v>
      </c>
      <c r="E242" s="179">
        <v>1</v>
      </c>
      <c r="F242" s="181"/>
      <c r="G242" s="180" t="s">
        <v>159</v>
      </c>
      <c r="H242" s="93">
        <v>209</v>
      </c>
      <c r="I242" s="167">
        <f>SUM(I243:I243)</f>
        <v>0</v>
      </c>
      <c r="J242" s="208">
        <f>SUM(J243:J243)</f>
        <v>0</v>
      </c>
      <c r="K242" s="168">
        <f>SUM(K243:K243)</f>
        <v>0</v>
      </c>
      <c r="L242" s="168">
        <f>SUM(L243:L243)</f>
        <v>0</v>
      </c>
      <c r="M242" s="84"/>
    </row>
    <row r="243" spans="1:13" ht="25.5" hidden="1" customHeight="1">
      <c r="A243" s="191">
        <v>3</v>
      </c>
      <c r="B243" s="191">
        <v>2</v>
      </c>
      <c r="C243" s="200">
        <v>1</v>
      </c>
      <c r="D243" s="200">
        <v>1</v>
      </c>
      <c r="E243" s="200">
        <v>1</v>
      </c>
      <c r="F243" s="201">
        <v>1</v>
      </c>
      <c r="G243" s="202" t="s">
        <v>159</v>
      </c>
      <c r="H243" s="93">
        <v>210</v>
      </c>
      <c r="I243" s="185">
        <v>0</v>
      </c>
      <c r="J243" s="185">
        <v>0</v>
      </c>
      <c r="K243" s="185">
        <v>0</v>
      </c>
      <c r="L243" s="185">
        <v>0</v>
      </c>
      <c r="M243" s="84"/>
    </row>
    <row r="244" spans="1:13" ht="25.5" hidden="1" customHeight="1">
      <c r="A244" s="191">
        <v>3</v>
      </c>
      <c r="B244" s="200">
        <v>2</v>
      </c>
      <c r="C244" s="200">
        <v>1</v>
      </c>
      <c r="D244" s="200">
        <v>1</v>
      </c>
      <c r="E244" s="200">
        <v>2</v>
      </c>
      <c r="F244" s="201"/>
      <c r="G244" s="202" t="s">
        <v>160</v>
      </c>
      <c r="H244" s="93">
        <v>211</v>
      </c>
      <c r="I244" s="167">
        <f>SUM(I245:I246)</f>
        <v>0</v>
      </c>
      <c r="J244" s="167">
        <f>SUM(J245:J246)</f>
        <v>0</v>
      </c>
      <c r="K244" s="167">
        <f>SUM(K245:K246)</f>
        <v>0</v>
      </c>
      <c r="L244" s="167">
        <f>SUM(L245:L246)</f>
        <v>0</v>
      </c>
      <c r="M244" s="84"/>
    </row>
    <row r="245" spans="1:13" ht="24.75" hidden="1" customHeight="1">
      <c r="A245" s="191">
        <v>3</v>
      </c>
      <c r="B245" s="200">
        <v>2</v>
      </c>
      <c r="C245" s="200">
        <v>1</v>
      </c>
      <c r="D245" s="200">
        <v>1</v>
      </c>
      <c r="E245" s="200">
        <v>2</v>
      </c>
      <c r="F245" s="201">
        <v>1</v>
      </c>
      <c r="G245" s="202" t="s">
        <v>161</v>
      </c>
      <c r="H245" s="93">
        <v>212</v>
      </c>
      <c r="I245" s="185">
        <v>0</v>
      </c>
      <c r="J245" s="185">
        <v>0</v>
      </c>
      <c r="K245" s="185">
        <v>0</v>
      </c>
      <c r="L245" s="185">
        <v>0</v>
      </c>
      <c r="M245" s="84"/>
    </row>
    <row r="246" spans="1:13" ht="25.5" hidden="1" customHeight="1">
      <c r="A246" s="191">
        <v>3</v>
      </c>
      <c r="B246" s="200">
        <v>2</v>
      </c>
      <c r="C246" s="200">
        <v>1</v>
      </c>
      <c r="D246" s="200">
        <v>1</v>
      </c>
      <c r="E246" s="200">
        <v>2</v>
      </c>
      <c r="F246" s="201">
        <v>2</v>
      </c>
      <c r="G246" s="202" t="s">
        <v>162</v>
      </c>
      <c r="H246" s="93">
        <v>213</v>
      </c>
      <c r="I246" s="185">
        <v>0</v>
      </c>
      <c r="J246" s="185">
        <v>0</v>
      </c>
      <c r="K246" s="185">
        <v>0</v>
      </c>
      <c r="L246" s="185">
        <v>0</v>
      </c>
      <c r="M246" s="84"/>
    </row>
    <row r="247" spans="1:13" ht="25.5" hidden="1" customHeight="1">
      <c r="A247" s="191">
        <v>3</v>
      </c>
      <c r="B247" s="200">
        <v>2</v>
      </c>
      <c r="C247" s="200">
        <v>1</v>
      </c>
      <c r="D247" s="200">
        <v>1</v>
      </c>
      <c r="E247" s="200">
        <v>3</v>
      </c>
      <c r="F247" s="238"/>
      <c r="G247" s="202" t="s">
        <v>163</v>
      </c>
      <c r="H247" s="93">
        <v>214</v>
      </c>
      <c r="I247" s="167">
        <f>SUM(I248:I249)</f>
        <v>0</v>
      </c>
      <c r="J247" s="167">
        <f>SUM(J248:J249)</f>
        <v>0</v>
      </c>
      <c r="K247" s="167">
        <f>SUM(K248:K249)</f>
        <v>0</v>
      </c>
      <c r="L247" s="167">
        <f>SUM(L248:L249)</f>
        <v>0</v>
      </c>
      <c r="M247" s="84"/>
    </row>
    <row r="248" spans="1:13" ht="29.25" hidden="1" customHeight="1">
      <c r="A248" s="191">
        <v>3</v>
      </c>
      <c r="B248" s="200">
        <v>2</v>
      </c>
      <c r="C248" s="200">
        <v>1</v>
      </c>
      <c r="D248" s="200">
        <v>1</v>
      </c>
      <c r="E248" s="200">
        <v>3</v>
      </c>
      <c r="F248" s="201">
        <v>1</v>
      </c>
      <c r="G248" s="202" t="s">
        <v>164</v>
      </c>
      <c r="H248" s="93">
        <v>215</v>
      </c>
      <c r="I248" s="185">
        <v>0</v>
      </c>
      <c r="J248" s="185">
        <v>0</v>
      </c>
      <c r="K248" s="185">
        <v>0</v>
      </c>
      <c r="L248" s="185">
        <v>0</v>
      </c>
      <c r="M248" s="84"/>
    </row>
    <row r="249" spans="1:13" ht="25.5" hidden="1" customHeight="1">
      <c r="A249" s="191">
        <v>3</v>
      </c>
      <c r="B249" s="200">
        <v>2</v>
      </c>
      <c r="C249" s="200">
        <v>1</v>
      </c>
      <c r="D249" s="200">
        <v>1</v>
      </c>
      <c r="E249" s="200">
        <v>3</v>
      </c>
      <c r="F249" s="201">
        <v>2</v>
      </c>
      <c r="G249" s="202" t="s">
        <v>165</v>
      </c>
      <c r="H249" s="93">
        <v>216</v>
      </c>
      <c r="I249" s="185">
        <v>0</v>
      </c>
      <c r="J249" s="185">
        <v>0</v>
      </c>
      <c r="K249" s="185">
        <v>0</v>
      </c>
      <c r="L249" s="185">
        <v>0</v>
      </c>
      <c r="M249" s="84"/>
    </row>
    <row r="250" spans="1:13" ht="27" hidden="1" customHeight="1">
      <c r="A250" s="178">
        <v>3</v>
      </c>
      <c r="B250" s="179">
        <v>2</v>
      </c>
      <c r="C250" s="179">
        <v>1</v>
      </c>
      <c r="D250" s="179">
        <v>2</v>
      </c>
      <c r="E250" s="179"/>
      <c r="F250" s="181"/>
      <c r="G250" s="180" t="s">
        <v>166</v>
      </c>
      <c r="H250" s="93">
        <v>217</v>
      </c>
      <c r="I250" s="167">
        <f>I251</f>
        <v>0</v>
      </c>
      <c r="J250" s="167">
        <f>J251</f>
        <v>0</v>
      </c>
      <c r="K250" s="167">
        <f>K251</f>
        <v>0</v>
      </c>
      <c r="L250" s="167">
        <f>L251</f>
        <v>0</v>
      </c>
      <c r="M250" s="84"/>
    </row>
    <row r="251" spans="1:13" ht="27.75" hidden="1" customHeight="1">
      <c r="A251" s="178">
        <v>3</v>
      </c>
      <c r="B251" s="179">
        <v>2</v>
      </c>
      <c r="C251" s="179">
        <v>1</v>
      </c>
      <c r="D251" s="179">
        <v>2</v>
      </c>
      <c r="E251" s="179">
        <v>1</v>
      </c>
      <c r="F251" s="181"/>
      <c r="G251" s="180" t="s">
        <v>166</v>
      </c>
      <c r="H251" s="93">
        <v>218</v>
      </c>
      <c r="I251" s="167">
        <f>SUM(I252:I253)</f>
        <v>0</v>
      </c>
      <c r="J251" s="208">
        <f>SUM(J252:J253)</f>
        <v>0</v>
      </c>
      <c r="K251" s="168">
        <f>SUM(K252:K253)</f>
        <v>0</v>
      </c>
      <c r="L251" s="168">
        <f>SUM(L252:L253)</f>
        <v>0</v>
      </c>
      <c r="M251" s="84"/>
    </row>
    <row r="252" spans="1:13" ht="27" hidden="1" customHeight="1">
      <c r="A252" s="191">
        <v>3</v>
      </c>
      <c r="B252" s="199">
        <v>2</v>
      </c>
      <c r="C252" s="200">
        <v>1</v>
      </c>
      <c r="D252" s="200">
        <v>2</v>
      </c>
      <c r="E252" s="200">
        <v>1</v>
      </c>
      <c r="F252" s="201">
        <v>1</v>
      </c>
      <c r="G252" s="202" t="s">
        <v>167</v>
      </c>
      <c r="H252" s="93">
        <v>219</v>
      </c>
      <c r="I252" s="185">
        <v>0</v>
      </c>
      <c r="J252" s="185">
        <v>0</v>
      </c>
      <c r="K252" s="185">
        <v>0</v>
      </c>
      <c r="L252" s="185">
        <v>0</v>
      </c>
      <c r="M252" s="84"/>
    </row>
    <row r="253" spans="1:13" ht="25.5" hidden="1" customHeight="1">
      <c r="A253" s="178">
        <v>3</v>
      </c>
      <c r="B253" s="179">
        <v>2</v>
      </c>
      <c r="C253" s="179">
        <v>1</v>
      </c>
      <c r="D253" s="179">
        <v>2</v>
      </c>
      <c r="E253" s="179">
        <v>1</v>
      </c>
      <c r="F253" s="181">
        <v>2</v>
      </c>
      <c r="G253" s="180" t="s">
        <v>168</v>
      </c>
      <c r="H253" s="93">
        <v>220</v>
      </c>
      <c r="I253" s="185">
        <v>0</v>
      </c>
      <c r="J253" s="185">
        <v>0</v>
      </c>
      <c r="K253" s="185">
        <v>0</v>
      </c>
      <c r="L253" s="185">
        <v>0</v>
      </c>
      <c r="M253" s="84"/>
    </row>
    <row r="254" spans="1:13" ht="26.25" hidden="1" customHeight="1">
      <c r="A254" s="173">
        <v>3</v>
      </c>
      <c r="B254" s="171">
        <v>2</v>
      </c>
      <c r="C254" s="171">
        <v>1</v>
      </c>
      <c r="D254" s="171">
        <v>3</v>
      </c>
      <c r="E254" s="171"/>
      <c r="F254" s="174"/>
      <c r="G254" s="172" t="s">
        <v>169</v>
      </c>
      <c r="H254" s="93">
        <v>221</v>
      </c>
      <c r="I254" s="188">
        <f>I255</f>
        <v>0</v>
      </c>
      <c r="J254" s="210">
        <f>J255</f>
        <v>0</v>
      </c>
      <c r="K254" s="189">
        <f>K255</f>
        <v>0</v>
      </c>
      <c r="L254" s="189">
        <f>L255</f>
        <v>0</v>
      </c>
      <c r="M254" s="84"/>
    </row>
    <row r="255" spans="1:13" ht="29.25" hidden="1" customHeight="1">
      <c r="A255" s="178">
        <v>3</v>
      </c>
      <c r="B255" s="179">
        <v>2</v>
      </c>
      <c r="C255" s="179">
        <v>1</v>
      </c>
      <c r="D255" s="179">
        <v>3</v>
      </c>
      <c r="E255" s="179">
        <v>1</v>
      </c>
      <c r="F255" s="181"/>
      <c r="G255" s="172" t="s">
        <v>169</v>
      </c>
      <c r="H255" s="93">
        <v>222</v>
      </c>
      <c r="I255" s="167">
        <f>I256+I257</f>
        <v>0</v>
      </c>
      <c r="J255" s="167">
        <f>J256+J257</f>
        <v>0</v>
      </c>
      <c r="K255" s="167">
        <f>K256+K257</f>
        <v>0</v>
      </c>
      <c r="L255" s="167">
        <f>L256+L257</f>
        <v>0</v>
      </c>
      <c r="M255" s="84"/>
    </row>
    <row r="256" spans="1:13" ht="30" hidden="1" customHeight="1">
      <c r="A256" s="178">
        <v>3</v>
      </c>
      <c r="B256" s="179">
        <v>2</v>
      </c>
      <c r="C256" s="179">
        <v>1</v>
      </c>
      <c r="D256" s="179">
        <v>3</v>
      </c>
      <c r="E256" s="179">
        <v>1</v>
      </c>
      <c r="F256" s="181">
        <v>1</v>
      </c>
      <c r="G256" s="180" t="s">
        <v>170</v>
      </c>
      <c r="H256" s="93">
        <v>223</v>
      </c>
      <c r="I256" s="185">
        <v>0</v>
      </c>
      <c r="J256" s="185">
        <v>0</v>
      </c>
      <c r="K256" s="185">
        <v>0</v>
      </c>
      <c r="L256" s="185">
        <v>0</v>
      </c>
      <c r="M256" s="84"/>
    </row>
    <row r="257" spans="1:13" ht="27.75" hidden="1" customHeight="1">
      <c r="A257" s="178">
        <v>3</v>
      </c>
      <c r="B257" s="179">
        <v>2</v>
      </c>
      <c r="C257" s="179">
        <v>1</v>
      </c>
      <c r="D257" s="179">
        <v>3</v>
      </c>
      <c r="E257" s="179">
        <v>1</v>
      </c>
      <c r="F257" s="181">
        <v>2</v>
      </c>
      <c r="G257" s="180" t="s">
        <v>171</v>
      </c>
      <c r="H257" s="93">
        <v>224</v>
      </c>
      <c r="I257" s="230">
        <v>0</v>
      </c>
      <c r="J257" s="227">
        <v>0</v>
      </c>
      <c r="K257" s="230">
        <v>0</v>
      </c>
      <c r="L257" s="230">
        <v>0</v>
      </c>
      <c r="M257" s="84"/>
    </row>
    <row r="258" spans="1:13" ht="26.25" hidden="1" customHeight="1">
      <c r="A258" s="178">
        <v>3</v>
      </c>
      <c r="B258" s="179">
        <v>2</v>
      </c>
      <c r="C258" s="179">
        <v>1</v>
      </c>
      <c r="D258" s="179">
        <v>4</v>
      </c>
      <c r="E258" s="179"/>
      <c r="F258" s="181"/>
      <c r="G258" s="180" t="s">
        <v>172</v>
      </c>
      <c r="H258" s="93">
        <v>225</v>
      </c>
      <c r="I258" s="167">
        <f>I259</f>
        <v>0</v>
      </c>
      <c r="J258" s="168">
        <f>J259</f>
        <v>0</v>
      </c>
      <c r="K258" s="167">
        <f>K259</f>
        <v>0</v>
      </c>
      <c r="L258" s="168">
        <f>L259</f>
        <v>0</v>
      </c>
      <c r="M258" s="84"/>
    </row>
    <row r="259" spans="1:13" ht="27.75" hidden="1" customHeight="1">
      <c r="A259" s="173">
        <v>3</v>
      </c>
      <c r="B259" s="171">
        <v>2</v>
      </c>
      <c r="C259" s="171">
        <v>1</v>
      </c>
      <c r="D259" s="171">
        <v>4</v>
      </c>
      <c r="E259" s="171">
        <v>1</v>
      </c>
      <c r="F259" s="174"/>
      <c r="G259" s="172" t="s">
        <v>172</v>
      </c>
      <c r="H259" s="93">
        <v>226</v>
      </c>
      <c r="I259" s="188">
        <f>SUM(I260:I261)</f>
        <v>0</v>
      </c>
      <c r="J259" s="210">
        <f>SUM(J260:J261)</f>
        <v>0</v>
      </c>
      <c r="K259" s="189">
        <f>SUM(K260:K261)</f>
        <v>0</v>
      </c>
      <c r="L259" s="189">
        <f>SUM(L260:L261)</f>
        <v>0</v>
      </c>
      <c r="M259" s="84"/>
    </row>
    <row r="260" spans="1:13" ht="25.5" hidden="1" customHeight="1">
      <c r="A260" s="178">
        <v>3</v>
      </c>
      <c r="B260" s="179">
        <v>2</v>
      </c>
      <c r="C260" s="179">
        <v>1</v>
      </c>
      <c r="D260" s="179">
        <v>4</v>
      </c>
      <c r="E260" s="179">
        <v>1</v>
      </c>
      <c r="F260" s="181">
        <v>1</v>
      </c>
      <c r="G260" s="180" t="s">
        <v>173</v>
      </c>
      <c r="H260" s="93">
        <v>227</v>
      </c>
      <c r="I260" s="185">
        <v>0</v>
      </c>
      <c r="J260" s="185">
        <v>0</v>
      </c>
      <c r="K260" s="185">
        <v>0</v>
      </c>
      <c r="L260" s="185">
        <v>0</v>
      </c>
      <c r="M260" s="84"/>
    </row>
    <row r="261" spans="1:13" ht="27.75" hidden="1" customHeight="1">
      <c r="A261" s="178">
        <v>3</v>
      </c>
      <c r="B261" s="179">
        <v>2</v>
      </c>
      <c r="C261" s="179">
        <v>1</v>
      </c>
      <c r="D261" s="179">
        <v>4</v>
      </c>
      <c r="E261" s="179">
        <v>1</v>
      </c>
      <c r="F261" s="181">
        <v>2</v>
      </c>
      <c r="G261" s="180" t="s">
        <v>174</v>
      </c>
      <c r="H261" s="93">
        <v>228</v>
      </c>
      <c r="I261" s="185">
        <v>0</v>
      </c>
      <c r="J261" s="185">
        <v>0</v>
      </c>
      <c r="K261" s="185">
        <v>0</v>
      </c>
      <c r="L261" s="185">
        <v>0</v>
      </c>
      <c r="M261" s="84"/>
    </row>
    <row r="262" spans="1:13" hidden="1">
      <c r="A262" s="178">
        <v>3</v>
      </c>
      <c r="B262" s="179">
        <v>2</v>
      </c>
      <c r="C262" s="179">
        <v>1</v>
      </c>
      <c r="D262" s="179">
        <v>5</v>
      </c>
      <c r="E262" s="179"/>
      <c r="F262" s="181"/>
      <c r="G262" s="180" t="s">
        <v>175</v>
      </c>
      <c r="H262" s="93">
        <v>229</v>
      </c>
      <c r="I262" s="167">
        <f t="shared" ref="I262:L263" si="24">I263</f>
        <v>0</v>
      </c>
      <c r="J262" s="208">
        <f t="shared" si="24"/>
        <v>0</v>
      </c>
      <c r="K262" s="168">
        <f t="shared" si="24"/>
        <v>0</v>
      </c>
      <c r="L262" s="168">
        <f t="shared" si="24"/>
        <v>0</v>
      </c>
    </row>
    <row r="263" spans="1:13" ht="29.25" hidden="1" customHeight="1">
      <c r="A263" s="178">
        <v>3</v>
      </c>
      <c r="B263" s="179">
        <v>2</v>
      </c>
      <c r="C263" s="179">
        <v>1</v>
      </c>
      <c r="D263" s="179">
        <v>5</v>
      </c>
      <c r="E263" s="179">
        <v>1</v>
      </c>
      <c r="F263" s="181"/>
      <c r="G263" s="180" t="s">
        <v>175</v>
      </c>
      <c r="H263" s="93">
        <v>230</v>
      </c>
      <c r="I263" s="168">
        <f t="shared" si="24"/>
        <v>0</v>
      </c>
      <c r="J263" s="208">
        <f t="shared" si="24"/>
        <v>0</v>
      </c>
      <c r="K263" s="168">
        <f t="shared" si="24"/>
        <v>0</v>
      </c>
      <c r="L263" s="168">
        <f t="shared" si="24"/>
        <v>0</v>
      </c>
      <c r="M263" s="84"/>
    </row>
    <row r="264" spans="1:13" hidden="1">
      <c r="A264" s="199">
        <v>3</v>
      </c>
      <c r="B264" s="200">
        <v>2</v>
      </c>
      <c r="C264" s="200">
        <v>1</v>
      </c>
      <c r="D264" s="200">
        <v>5</v>
      </c>
      <c r="E264" s="200">
        <v>1</v>
      </c>
      <c r="F264" s="201">
        <v>1</v>
      </c>
      <c r="G264" s="180" t="s">
        <v>175</v>
      </c>
      <c r="H264" s="93">
        <v>231</v>
      </c>
      <c r="I264" s="230">
        <v>0</v>
      </c>
      <c r="J264" s="230">
        <v>0</v>
      </c>
      <c r="K264" s="230">
        <v>0</v>
      </c>
      <c r="L264" s="230">
        <v>0</v>
      </c>
    </row>
    <row r="265" spans="1:13" hidden="1">
      <c r="A265" s="178">
        <v>3</v>
      </c>
      <c r="B265" s="179">
        <v>2</v>
      </c>
      <c r="C265" s="179">
        <v>1</v>
      </c>
      <c r="D265" s="179">
        <v>6</v>
      </c>
      <c r="E265" s="179"/>
      <c r="F265" s="181"/>
      <c r="G265" s="180" t="s">
        <v>176</v>
      </c>
      <c r="H265" s="93">
        <v>232</v>
      </c>
      <c r="I265" s="167">
        <f t="shared" ref="I265:L266" si="25">I266</f>
        <v>0</v>
      </c>
      <c r="J265" s="208">
        <f t="shared" si="25"/>
        <v>0</v>
      </c>
      <c r="K265" s="168">
        <f t="shared" si="25"/>
        <v>0</v>
      </c>
      <c r="L265" s="168">
        <f t="shared" si="25"/>
        <v>0</v>
      </c>
    </row>
    <row r="266" spans="1:13" hidden="1">
      <c r="A266" s="178">
        <v>3</v>
      </c>
      <c r="B266" s="178">
        <v>2</v>
      </c>
      <c r="C266" s="179">
        <v>1</v>
      </c>
      <c r="D266" s="179">
        <v>6</v>
      </c>
      <c r="E266" s="179">
        <v>1</v>
      </c>
      <c r="F266" s="181"/>
      <c r="G266" s="180" t="s">
        <v>176</v>
      </c>
      <c r="H266" s="93">
        <v>233</v>
      </c>
      <c r="I266" s="167">
        <f t="shared" si="25"/>
        <v>0</v>
      </c>
      <c r="J266" s="208">
        <f t="shared" si="25"/>
        <v>0</v>
      </c>
      <c r="K266" s="168">
        <f t="shared" si="25"/>
        <v>0</v>
      </c>
      <c r="L266" s="168">
        <f t="shared" si="25"/>
        <v>0</v>
      </c>
    </row>
    <row r="267" spans="1:13" ht="24" hidden="1" customHeight="1">
      <c r="A267" s="173">
        <v>3</v>
      </c>
      <c r="B267" s="173">
        <v>2</v>
      </c>
      <c r="C267" s="179">
        <v>1</v>
      </c>
      <c r="D267" s="179">
        <v>6</v>
      </c>
      <c r="E267" s="179">
        <v>1</v>
      </c>
      <c r="F267" s="181">
        <v>1</v>
      </c>
      <c r="G267" s="180" t="s">
        <v>176</v>
      </c>
      <c r="H267" s="93">
        <v>234</v>
      </c>
      <c r="I267" s="230">
        <v>0</v>
      </c>
      <c r="J267" s="230">
        <v>0</v>
      </c>
      <c r="K267" s="230">
        <v>0</v>
      </c>
      <c r="L267" s="230">
        <v>0</v>
      </c>
      <c r="M267" s="84"/>
    </row>
    <row r="268" spans="1:13" ht="27.75" hidden="1" customHeight="1">
      <c r="A268" s="178">
        <v>3</v>
      </c>
      <c r="B268" s="178">
        <v>2</v>
      </c>
      <c r="C268" s="179">
        <v>1</v>
      </c>
      <c r="D268" s="179">
        <v>7</v>
      </c>
      <c r="E268" s="179"/>
      <c r="F268" s="181"/>
      <c r="G268" s="180" t="s">
        <v>177</v>
      </c>
      <c r="H268" s="93">
        <v>235</v>
      </c>
      <c r="I268" s="167">
        <f>I269</f>
        <v>0</v>
      </c>
      <c r="J268" s="208">
        <f>J269</f>
        <v>0</v>
      </c>
      <c r="K268" s="168">
        <f>K269</f>
        <v>0</v>
      </c>
      <c r="L268" s="168">
        <f>L269</f>
        <v>0</v>
      </c>
      <c r="M268" s="84"/>
    </row>
    <row r="269" spans="1:13" hidden="1">
      <c r="A269" s="178">
        <v>3</v>
      </c>
      <c r="B269" s="179">
        <v>2</v>
      </c>
      <c r="C269" s="179">
        <v>1</v>
      </c>
      <c r="D269" s="179">
        <v>7</v>
      </c>
      <c r="E269" s="179">
        <v>1</v>
      </c>
      <c r="F269" s="181"/>
      <c r="G269" s="180" t="s">
        <v>177</v>
      </c>
      <c r="H269" s="93">
        <v>236</v>
      </c>
      <c r="I269" s="167">
        <f>I270+I271</f>
        <v>0</v>
      </c>
      <c r="J269" s="167">
        <f>J270+J271</f>
        <v>0</v>
      </c>
      <c r="K269" s="167">
        <f>K270+K271</f>
        <v>0</v>
      </c>
      <c r="L269" s="167">
        <f>L270+L271</f>
        <v>0</v>
      </c>
    </row>
    <row r="270" spans="1:13" ht="27" hidden="1" customHeight="1">
      <c r="A270" s="178">
        <v>3</v>
      </c>
      <c r="B270" s="179">
        <v>2</v>
      </c>
      <c r="C270" s="179">
        <v>1</v>
      </c>
      <c r="D270" s="179">
        <v>7</v>
      </c>
      <c r="E270" s="179">
        <v>1</v>
      </c>
      <c r="F270" s="181">
        <v>1</v>
      </c>
      <c r="G270" s="180" t="s">
        <v>178</v>
      </c>
      <c r="H270" s="93">
        <v>237</v>
      </c>
      <c r="I270" s="184">
        <v>0</v>
      </c>
      <c r="J270" s="185">
        <v>0</v>
      </c>
      <c r="K270" s="185">
        <v>0</v>
      </c>
      <c r="L270" s="185">
        <v>0</v>
      </c>
      <c r="M270" s="84"/>
    </row>
    <row r="271" spans="1:13" ht="24.75" hidden="1" customHeight="1">
      <c r="A271" s="178">
        <v>3</v>
      </c>
      <c r="B271" s="179">
        <v>2</v>
      </c>
      <c r="C271" s="179">
        <v>1</v>
      </c>
      <c r="D271" s="179">
        <v>7</v>
      </c>
      <c r="E271" s="179">
        <v>1</v>
      </c>
      <c r="F271" s="181">
        <v>2</v>
      </c>
      <c r="G271" s="180" t="s">
        <v>179</v>
      </c>
      <c r="H271" s="93">
        <v>238</v>
      </c>
      <c r="I271" s="185">
        <v>0</v>
      </c>
      <c r="J271" s="185">
        <v>0</v>
      </c>
      <c r="K271" s="185">
        <v>0</v>
      </c>
      <c r="L271" s="185">
        <v>0</v>
      </c>
      <c r="M271" s="84"/>
    </row>
    <row r="272" spans="1:13" ht="38.25" hidden="1" customHeight="1">
      <c r="A272" s="178">
        <v>3</v>
      </c>
      <c r="B272" s="179">
        <v>2</v>
      </c>
      <c r="C272" s="179">
        <v>2</v>
      </c>
      <c r="D272" s="239"/>
      <c r="E272" s="239"/>
      <c r="F272" s="240"/>
      <c r="G272" s="180" t="s">
        <v>180</v>
      </c>
      <c r="H272" s="93">
        <v>239</v>
      </c>
      <c r="I272" s="167">
        <f>SUM(I273+I282+I286+I290+I294+I297+I300)</f>
        <v>0</v>
      </c>
      <c r="J272" s="208">
        <f>SUM(J273+J282+J286+J290+J294+J297+J300)</f>
        <v>0</v>
      </c>
      <c r="K272" s="168">
        <f>SUM(K273+K282+K286+K290+K294+K297+K300)</f>
        <v>0</v>
      </c>
      <c r="L272" s="168">
        <f>SUM(L273+L282+L286+L290+L294+L297+L300)</f>
        <v>0</v>
      </c>
      <c r="M272" s="84"/>
    </row>
    <row r="273" spans="1:13" hidden="1">
      <c r="A273" s="178">
        <v>3</v>
      </c>
      <c r="B273" s="179">
        <v>2</v>
      </c>
      <c r="C273" s="179">
        <v>2</v>
      </c>
      <c r="D273" s="179">
        <v>1</v>
      </c>
      <c r="E273" s="179"/>
      <c r="F273" s="181"/>
      <c r="G273" s="180" t="s">
        <v>181</v>
      </c>
      <c r="H273" s="93">
        <v>240</v>
      </c>
      <c r="I273" s="167">
        <f>I274</f>
        <v>0</v>
      </c>
      <c r="J273" s="167">
        <f>J274</f>
        <v>0</v>
      </c>
      <c r="K273" s="167">
        <f>K274</f>
        <v>0</v>
      </c>
      <c r="L273" s="167">
        <f>L274</f>
        <v>0</v>
      </c>
    </row>
    <row r="274" spans="1:13" hidden="1">
      <c r="A274" s="182">
        <v>3</v>
      </c>
      <c r="B274" s="178">
        <v>2</v>
      </c>
      <c r="C274" s="179">
        <v>2</v>
      </c>
      <c r="D274" s="179">
        <v>1</v>
      </c>
      <c r="E274" s="179">
        <v>1</v>
      </c>
      <c r="F274" s="181"/>
      <c r="G274" s="180" t="s">
        <v>159</v>
      </c>
      <c r="H274" s="93">
        <v>241</v>
      </c>
      <c r="I274" s="167">
        <f>SUM(I275)</f>
        <v>0</v>
      </c>
      <c r="J274" s="167">
        <f>SUM(J275)</f>
        <v>0</v>
      </c>
      <c r="K274" s="167">
        <f>SUM(K275)</f>
        <v>0</v>
      </c>
      <c r="L274" s="167">
        <f>SUM(L275)</f>
        <v>0</v>
      </c>
    </row>
    <row r="275" spans="1:13" hidden="1">
      <c r="A275" s="182">
        <v>3</v>
      </c>
      <c r="B275" s="178">
        <v>2</v>
      </c>
      <c r="C275" s="179">
        <v>2</v>
      </c>
      <c r="D275" s="179">
        <v>1</v>
      </c>
      <c r="E275" s="179">
        <v>1</v>
      </c>
      <c r="F275" s="181">
        <v>1</v>
      </c>
      <c r="G275" s="180" t="s">
        <v>159</v>
      </c>
      <c r="H275" s="93">
        <v>242</v>
      </c>
      <c r="I275" s="185">
        <v>0</v>
      </c>
      <c r="J275" s="185">
        <v>0</v>
      </c>
      <c r="K275" s="185">
        <v>0</v>
      </c>
      <c r="L275" s="185">
        <v>0</v>
      </c>
    </row>
    <row r="276" spans="1:13" ht="24" hidden="1" customHeight="1">
      <c r="A276" s="182">
        <v>3</v>
      </c>
      <c r="B276" s="178">
        <v>2</v>
      </c>
      <c r="C276" s="179">
        <v>2</v>
      </c>
      <c r="D276" s="179">
        <v>1</v>
      </c>
      <c r="E276" s="179">
        <v>2</v>
      </c>
      <c r="F276" s="181"/>
      <c r="G276" s="180" t="s">
        <v>182</v>
      </c>
      <c r="H276" s="93">
        <v>243</v>
      </c>
      <c r="I276" s="167">
        <f>SUM(I277:I278)</f>
        <v>0</v>
      </c>
      <c r="J276" s="167">
        <f>SUM(J277:J278)</f>
        <v>0</v>
      </c>
      <c r="K276" s="167">
        <f>SUM(K277:K278)</f>
        <v>0</v>
      </c>
      <c r="L276" s="167">
        <f>SUM(L277:L278)</f>
        <v>0</v>
      </c>
      <c r="M276" s="84"/>
    </row>
    <row r="277" spans="1:13" ht="24" hidden="1" customHeight="1">
      <c r="A277" s="182">
        <v>3</v>
      </c>
      <c r="B277" s="178">
        <v>2</v>
      </c>
      <c r="C277" s="179">
        <v>2</v>
      </c>
      <c r="D277" s="179">
        <v>1</v>
      </c>
      <c r="E277" s="179">
        <v>2</v>
      </c>
      <c r="F277" s="181">
        <v>1</v>
      </c>
      <c r="G277" s="180" t="s">
        <v>161</v>
      </c>
      <c r="H277" s="93">
        <v>244</v>
      </c>
      <c r="I277" s="185">
        <v>0</v>
      </c>
      <c r="J277" s="184">
        <v>0</v>
      </c>
      <c r="K277" s="185">
        <v>0</v>
      </c>
      <c r="L277" s="185">
        <v>0</v>
      </c>
      <c r="M277" s="84"/>
    </row>
    <row r="278" spans="1:13" ht="32.25" hidden="1" customHeight="1">
      <c r="A278" s="182">
        <v>3</v>
      </c>
      <c r="B278" s="178">
        <v>2</v>
      </c>
      <c r="C278" s="179">
        <v>2</v>
      </c>
      <c r="D278" s="179">
        <v>1</v>
      </c>
      <c r="E278" s="179">
        <v>2</v>
      </c>
      <c r="F278" s="181">
        <v>2</v>
      </c>
      <c r="G278" s="180" t="s">
        <v>162</v>
      </c>
      <c r="H278" s="93">
        <v>245</v>
      </c>
      <c r="I278" s="185">
        <v>0</v>
      </c>
      <c r="J278" s="184">
        <v>0</v>
      </c>
      <c r="K278" s="185">
        <v>0</v>
      </c>
      <c r="L278" s="185">
        <v>0</v>
      </c>
      <c r="M278" s="84"/>
    </row>
    <row r="279" spans="1:13" ht="27" hidden="1" customHeight="1">
      <c r="A279" s="182">
        <v>3</v>
      </c>
      <c r="B279" s="178">
        <v>2</v>
      </c>
      <c r="C279" s="179">
        <v>2</v>
      </c>
      <c r="D279" s="179">
        <v>1</v>
      </c>
      <c r="E279" s="179">
        <v>3</v>
      </c>
      <c r="F279" s="181"/>
      <c r="G279" s="180" t="s">
        <v>163</v>
      </c>
      <c r="H279" s="93">
        <v>246</v>
      </c>
      <c r="I279" s="167">
        <f>SUM(I280:I281)</f>
        <v>0</v>
      </c>
      <c r="J279" s="167">
        <f>SUM(J280:J281)</f>
        <v>0</v>
      </c>
      <c r="K279" s="167">
        <f>SUM(K280:K281)</f>
        <v>0</v>
      </c>
      <c r="L279" s="167">
        <f>SUM(L280:L281)</f>
        <v>0</v>
      </c>
      <c r="M279" s="84"/>
    </row>
    <row r="280" spans="1:13" ht="27.75" hidden="1" customHeight="1">
      <c r="A280" s="182">
        <v>3</v>
      </c>
      <c r="B280" s="178">
        <v>2</v>
      </c>
      <c r="C280" s="179">
        <v>2</v>
      </c>
      <c r="D280" s="179">
        <v>1</v>
      </c>
      <c r="E280" s="179">
        <v>3</v>
      </c>
      <c r="F280" s="181">
        <v>1</v>
      </c>
      <c r="G280" s="180" t="s">
        <v>164</v>
      </c>
      <c r="H280" s="93">
        <v>247</v>
      </c>
      <c r="I280" s="185">
        <v>0</v>
      </c>
      <c r="J280" s="184">
        <v>0</v>
      </c>
      <c r="K280" s="185">
        <v>0</v>
      </c>
      <c r="L280" s="185">
        <v>0</v>
      </c>
      <c r="M280" s="84"/>
    </row>
    <row r="281" spans="1:13" ht="27" hidden="1" customHeight="1">
      <c r="A281" s="182">
        <v>3</v>
      </c>
      <c r="B281" s="178">
        <v>2</v>
      </c>
      <c r="C281" s="179">
        <v>2</v>
      </c>
      <c r="D281" s="179">
        <v>1</v>
      </c>
      <c r="E281" s="179">
        <v>3</v>
      </c>
      <c r="F281" s="181">
        <v>2</v>
      </c>
      <c r="G281" s="180" t="s">
        <v>183</v>
      </c>
      <c r="H281" s="93">
        <v>248</v>
      </c>
      <c r="I281" s="185">
        <v>0</v>
      </c>
      <c r="J281" s="184">
        <v>0</v>
      </c>
      <c r="K281" s="185">
        <v>0</v>
      </c>
      <c r="L281" s="185">
        <v>0</v>
      </c>
      <c r="M281" s="84"/>
    </row>
    <row r="282" spans="1:13" ht="25.5" hidden="1" customHeight="1">
      <c r="A282" s="182">
        <v>3</v>
      </c>
      <c r="B282" s="178">
        <v>2</v>
      </c>
      <c r="C282" s="179">
        <v>2</v>
      </c>
      <c r="D282" s="179">
        <v>2</v>
      </c>
      <c r="E282" s="179"/>
      <c r="F282" s="181"/>
      <c r="G282" s="180" t="s">
        <v>184</v>
      </c>
      <c r="H282" s="93">
        <v>249</v>
      </c>
      <c r="I282" s="167">
        <f>I283</f>
        <v>0</v>
      </c>
      <c r="J282" s="168">
        <f>J283</f>
        <v>0</v>
      </c>
      <c r="K282" s="167">
        <f>K283</f>
        <v>0</v>
      </c>
      <c r="L282" s="168">
        <f>L283</f>
        <v>0</v>
      </c>
      <c r="M282" s="84"/>
    </row>
    <row r="283" spans="1:13" ht="32.25" hidden="1" customHeight="1">
      <c r="A283" s="178">
        <v>3</v>
      </c>
      <c r="B283" s="179">
        <v>2</v>
      </c>
      <c r="C283" s="171">
        <v>2</v>
      </c>
      <c r="D283" s="171">
        <v>2</v>
      </c>
      <c r="E283" s="171">
        <v>1</v>
      </c>
      <c r="F283" s="174"/>
      <c r="G283" s="180" t="s">
        <v>184</v>
      </c>
      <c r="H283" s="93">
        <v>250</v>
      </c>
      <c r="I283" s="188">
        <f>SUM(I284:I285)</f>
        <v>0</v>
      </c>
      <c r="J283" s="210">
        <f>SUM(J284:J285)</f>
        <v>0</v>
      </c>
      <c r="K283" s="189">
        <f>SUM(K284:K285)</f>
        <v>0</v>
      </c>
      <c r="L283" s="189">
        <f>SUM(L284:L285)</f>
        <v>0</v>
      </c>
      <c r="M283" s="84"/>
    </row>
    <row r="284" spans="1:13" ht="25.5" hidden="1" customHeight="1">
      <c r="A284" s="178">
        <v>3</v>
      </c>
      <c r="B284" s="179">
        <v>2</v>
      </c>
      <c r="C284" s="179">
        <v>2</v>
      </c>
      <c r="D284" s="179">
        <v>2</v>
      </c>
      <c r="E284" s="179">
        <v>1</v>
      </c>
      <c r="F284" s="181">
        <v>1</v>
      </c>
      <c r="G284" s="180" t="s">
        <v>185</v>
      </c>
      <c r="H284" s="93">
        <v>251</v>
      </c>
      <c r="I284" s="185">
        <v>0</v>
      </c>
      <c r="J284" s="185">
        <v>0</v>
      </c>
      <c r="K284" s="185">
        <v>0</v>
      </c>
      <c r="L284" s="185">
        <v>0</v>
      </c>
      <c r="M284" s="84"/>
    </row>
    <row r="285" spans="1:13" ht="25.5" hidden="1" customHeight="1">
      <c r="A285" s="178">
        <v>3</v>
      </c>
      <c r="B285" s="179">
        <v>2</v>
      </c>
      <c r="C285" s="179">
        <v>2</v>
      </c>
      <c r="D285" s="179">
        <v>2</v>
      </c>
      <c r="E285" s="179">
        <v>1</v>
      </c>
      <c r="F285" s="181">
        <v>2</v>
      </c>
      <c r="G285" s="182" t="s">
        <v>186</v>
      </c>
      <c r="H285" s="93">
        <v>252</v>
      </c>
      <c r="I285" s="185">
        <v>0</v>
      </c>
      <c r="J285" s="185">
        <v>0</v>
      </c>
      <c r="K285" s="185">
        <v>0</v>
      </c>
      <c r="L285" s="185">
        <v>0</v>
      </c>
      <c r="M285" s="84"/>
    </row>
    <row r="286" spans="1:13" ht="25.5" hidden="1" customHeight="1">
      <c r="A286" s="178">
        <v>3</v>
      </c>
      <c r="B286" s="179">
        <v>2</v>
      </c>
      <c r="C286" s="179">
        <v>2</v>
      </c>
      <c r="D286" s="179">
        <v>3</v>
      </c>
      <c r="E286" s="179"/>
      <c r="F286" s="181"/>
      <c r="G286" s="180" t="s">
        <v>187</v>
      </c>
      <c r="H286" s="93">
        <v>253</v>
      </c>
      <c r="I286" s="167">
        <f>I287</f>
        <v>0</v>
      </c>
      <c r="J286" s="208">
        <f>J287</f>
        <v>0</v>
      </c>
      <c r="K286" s="168">
        <f>K287</f>
        <v>0</v>
      </c>
      <c r="L286" s="168">
        <f>L287</f>
        <v>0</v>
      </c>
      <c r="M286" s="84"/>
    </row>
    <row r="287" spans="1:13" ht="30" hidden="1" customHeight="1">
      <c r="A287" s="173">
        <v>3</v>
      </c>
      <c r="B287" s="179">
        <v>2</v>
      </c>
      <c r="C287" s="179">
        <v>2</v>
      </c>
      <c r="D287" s="179">
        <v>3</v>
      </c>
      <c r="E287" s="179">
        <v>1</v>
      </c>
      <c r="F287" s="181"/>
      <c r="G287" s="180" t="s">
        <v>187</v>
      </c>
      <c r="H287" s="93">
        <v>254</v>
      </c>
      <c r="I287" s="167">
        <f>I288+I289</f>
        <v>0</v>
      </c>
      <c r="J287" s="167">
        <f>J288+J289</f>
        <v>0</v>
      </c>
      <c r="K287" s="167">
        <f>K288+K289</f>
        <v>0</v>
      </c>
      <c r="L287" s="167">
        <f>L288+L289</f>
        <v>0</v>
      </c>
      <c r="M287" s="84"/>
    </row>
    <row r="288" spans="1:13" ht="31.5" hidden="1" customHeight="1">
      <c r="A288" s="173">
        <v>3</v>
      </c>
      <c r="B288" s="179">
        <v>2</v>
      </c>
      <c r="C288" s="179">
        <v>2</v>
      </c>
      <c r="D288" s="179">
        <v>3</v>
      </c>
      <c r="E288" s="179">
        <v>1</v>
      </c>
      <c r="F288" s="181">
        <v>1</v>
      </c>
      <c r="G288" s="180" t="s">
        <v>188</v>
      </c>
      <c r="H288" s="93">
        <v>255</v>
      </c>
      <c r="I288" s="185">
        <v>0</v>
      </c>
      <c r="J288" s="185">
        <v>0</v>
      </c>
      <c r="K288" s="185">
        <v>0</v>
      </c>
      <c r="L288" s="185">
        <v>0</v>
      </c>
      <c r="M288" s="84"/>
    </row>
    <row r="289" spans="1:13" ht="25.5" hidden="1" customHeight="1">
      <c r="A289" s="173">
        <v>3</v>
      </c>
      <c r="B289" s="179">
        <v>2</v>
      </c>
      <c r="C289" s="179">
        <v>2</v>
      </c>
      <c r="D289" s="179">
        <v>3</v>
      </c>
      <c r="E289" s="179">
        <v>1</v>
      </c>
      <c r="F289" s="181">
        <v>2</v>
      </c>
      <c r="G289" s="180" t="s">
        <v>189</v>
      </c>
      <c r="H289" s="93">
        <v>256</v>
      </c>
      <c r="I289" s="185">
        <v>0</v>
      </c>
      <c r="J289" s="185">
        <v>0</v>
      </c>
      <c r="K289" s="185">
        <v>0</v>
      </c>
      <c r="L289" s="185">
        <v>0</v>
      </c>
      <c r="M289" s="84"/>
    </row>
    <row r="290" spans="1:13" ht="27" hidden="1" customHeight="1">
      <c r="A290" s="178">
        <v>3</v>
      </c>
      <c r="B290" s="179">
        <v>2</v>
      </c>
      <c r="C290" s="179">
        <v>2</v>
      </c>
      <c r="D290" s="179">
        <v>4</v>
      </c>
      <c r="E290" s="179"/>
      <c r="F290" s="181"/>
      <c r="G290" s="180" t="s">
        <v>190</v>
      </c>
      <c r="H290" s="93">
        <v>257</v>
      </c>
      <c r="I290" s="167">
        <f>I291</f>
        <v>0</v>
      </c>
      <c r="J290" s="208">
        <f>J291</f>
        <v>0</v>
      </c>
      <c r="K290" s="168">
        <f>K291</f>
        <v>0</v>
      </c>
      <c r="L290" s="168">
        <f>L291</f>
        <v>0</v>
      </c>
      <c r="M290" s="84"/>
    </row>
    <row r="291" spans="1:13" hidden="1">
      <c r="A291" s="178">
        <v>3</v>
      </c>
      <c r="B291" s="179">
        <v>2</v>
      </c>
      <c r="C291" s="179">
        <v>2</v>
      </c>
      <c r="D291" s="179">
        <v>4</v>
      </c>
      <c r="E291" s="179">
        <v>1</v>
      </c>
      <c r="F291" s="181"/>
      <c r="G291" s="180" t="s">
        <v>190</v>
      </c>
      <c r="H291" s="93">
        <v>258</v>
      </c>
      <c r="I291" s="167">
        <f>SUM(I292:I293)</f>
        <v>0</v>
      </c>
      <c r="J291" s="208">
        <f>SUM(J292:J293)</f>
        <v>0</v>
      </c>
      <c r="K291" s="168">
        <f>SUM(K292:K293)</f>
        <v>0</v>
      </c>
      <c r="L291" s="168">
        <f>SUM(L292:L293)</f>
        <v>0</v>
      </c>
    </row>
    <row r="292" spans="1:13" ht="30.75" hidden="1" customHeight="1">
      <c r="A292" s="178">
        <v>3</v>
      </c>
      <c r="B292" s="179">
        <v>2</v>
      </c>
      <c r="C292" s="179">
        <v>2</v>
      </c>
      <c r="D292" s="179">
        <v>4</v>
      </c>
      <c r="E292" s="179">
        <v>1</v>
      </c>
      <c r="F292" s="181">
        <v>1</v>
      </c>
      <c r="G292" s="180" t="s">
        <v>191</v>
      </c>
      <c r="H292" s="93">
        <v>259</v>
      </c>
      <c r="I292" s="185">
        <v>0</v>
      </c>
      <c r="J292" s="185">
        <v>0</v>
      </c>
      <c r="K292" s="185">
        <v>0</v>
      </c>
      <c r="L292" s="185">
        <v>0</v>
      </c>
      <c r="M292" s="84"/>
    </row>
    <row r="293" spans="1:13" ht="27.75" hidden="1" customHeight="1">
      <c r="A293" s="173">
        <v>3</v>
      </c>
      <c r="B293" s="171">
        <v>2</v>
      </c>
      <c r="C293" s="171">
        <v>2</v>
      </c>
      <c r="D293" s="171">
        <v>4</v>
      </c>
      <c r="E293" s="171">
        <v>1</v>
      </c>
      <c r="F293" s="174">
        <v>2</v>
      </c>
      <c r="G293" s="182" t="s">
        <v>192</v>
      </c>
      <c r="H293" s="93">
        <v>260</v>
      </c>
      <c r="I293" s="185">
        <v>0</v>
      </c>
      <c r="J293" s="185">
        <v>0</v>
      </c>
      <c r="K293" s="185">
        <v>0</v>
      </c>
      <c r="L293" s="185">
        <v>0</v>
      </c>
      <c r="M293" s="84"/>
    </row>
    <row r="294" spans="1:13" ht="28.5" hidden="1" customHeight="1">
      <c r="A294" s="178">
        <v>3</v>
      </c>
      <c r="B294" s="179">
        <v>2</v>
      </c>
      <c r="C294" s="179">
        <v>2</v>
      </c>
      <c r="D294" s="179">
        <v>5</v>
      </c>
      <c r="E294" s="179"/>
      <c r="F294" s="181"/>
      <c r="G294" s="180" t="s">
        <v>193</v>
      </c>
      <c r="H294" s="93">
        <v>261</v>
      </c>
      <c r="I294" s="167">
        <f t="shared" ref="I294:L295" si="26">I295</f>
        <v>0</v>
      </c>
      <c r="J294" s="208">
        <f t="shared" si="26"/>
        <v>0</v>
      </c>
      <c r="K294" s="168">
        <f t="shared" si="26"/>
        <v>0</v>
      </c>
      <c r="L294" s="168">
        <f t="shared" si="26"/>
        <v>0</v>
      </c>
      <c r="M294" s="84"/>
    </row>
    <row r="295" spans="1:13" ht="26.25" hidden="1" customHeight="1">
      <c r="A295" s="178">
        <v>3</v>
      </c>
      <c r="B295" s="179">
        <v>2</v>
      </c>
      <c r="C295" s="179">
        <v>2</v>
      </c>
      <c r="D295" s="179">
        <v>5</v>
      </c>
      <c r="E295" s="179">
        <v>1</v>
      </c>
      <c r="F295" s="181"/>
      <c r="G295" s="180" t="s">
        <v>193</v>
      </c>
      <c r="H295" s="93">
        <v>262</v>
      </c>
      <c r="I295" s="167">
        <f t="shared" si="26"/>
        <v>0</v>
      </c>
      <c r="J295" s="208">
        <f t="shared" si="26"/>
        <v>0</v>
      </c>
      <c r="K295" s="168">
        <f t="shared" si="26"/>
        <v>0</v>
      </c>
      <c r="L295" s="168">
        <f t="shared" si="26"/>
        <v>0</v>
      </c>
      <c r="M295" s="84"/>
    </row>
    <row r="296" spans="1:13" ht="26.25" hidden="1" customHeight="1">
      <c r="A296" s="178">
        <v>3</v>
      </c>
      <c r="B296" s="179">
        <v>2</v>
      </c>
      <c r="C296" s="179">
        <v>2</v>
      </c>
      <c r="D296" s="179">
        <v>5</v>
      </c>
      <c r="E296" s="179">
        <v>1</v>
      </c>
      <c r="F296" s="181">
        <v>1</v>
      </c>
      <c r="G296" s="180" t="s">
        <v>193</v>
      </c>
      <c r="H296" s="93">
        <v>263</v>
      </c>
      <c r="I296" s="185">
        <v>0</v>
      </c>
      <c r="J296" s="185">
        <v>0</v>
      </c>
      <c r="K296" s="185">
        <v>0</v>
      </c>
      <c r="L296" s="185">
        <v>0</v>
      </c>
      <c r="M296" s="84"/>
    </row>
    <row r="297" spans="1:13" ht="26.25" hidden="1" customHeight="1">
      <c r="A297" s="178">
        <v>3</v>
      </c>
      <c r="B297" s="179">
        <v>2</v>
      </c>
      <c r="C297" s="179">
        <v>2</v>
      </c>
      <c r="D297" s="179">
        <v>6</v>
      </c>
      <c r="E297" s="179"/>
      <c r="F297" s="181"/>
      <c r="G297" s="180" t="s">
        <v>176</v>
      </c>
      <c r="H297" s="93">
        <v>264</v>
      </c>
      <c r="I297" s="167">
        <f t="shared" ref="I297:L298" si="27">I298</f>
        <v>0</v>
      </c>
      <c r="J297" s="241">
        <f t="shared" si="27"/>
        <v>0</v>
      </c>
      <c r="K297" s="168">
        <f t="shared" si="27"/>
        <v>0</v>
      </c>
      <c r="L297" s="168">
        <f t="shared" si="27"/>
        <v>0</v>
      </c>
      <c r="M297" s="84"/>
    </row>
    <row r="298" spans="1:13" ht="30" hidden="1" customHeight="1">
      <c r="A298" s="178">
        <v>3</v>
      </c>
      <c r="B298" s="179">
        <v>2</v>
      </c>
      <c r="C298" s="179">
        <v>2</v>
      </c>
      <c r="D298" s="179">
        <v>6</v>
      </c>
      <c r="E298" s="179">
        <v>1</v>
      </c>
      <c r="F298" s="181"/>
      <c r="G298" s="180" t="s">
        <v>176</v>
      </c>
      <c r="H298" s="93">
        <v>265</v>
      </c>
      <c r="I298" s="167">
        <f t="shared" si="27"/>
        <v>0</v>
      </c>
      <c r="J298" s="241">
        <f t="shared" si="27"/>
        <v>0</v>
      </c>
      <c r="K298" s="168">
        <f t="shared" si="27"/>
        <v>0</v>
      </c>
      <c r="L298" s="168">
        <f t="shared" si="27"/>
        <v>0</v>
      </c>
      <c r="M298" s="84"/>
    </row>
    <row r="299" spans="1:13" ht="24.75" hidden="1" customHeight="1">
      <c r="A299" s="178">
        <v>3</v>
      </c>
      <c r="B299" s="200">
        <v>2</v>
      </c>
      <c r="C299" s="200">
        <v>2</v>
      </c>
      <c r="D299" s="179">
        <v>6</v>
      </c>
      <c r="E299" s="200">
        <v>1</v>
      </c>
      <c r="F299" s="201">
        <v>1</v>
      </c>
      <c r="G299" s="202" t="s">
        <v>176</v>
      </c>
      <c r="H299" s="93">
        <v>266</v>
      </c>
      <c r="I299" s="185">
        <v>0</v>
      </c>
      <c r="J299" s="185">
        <v>0</v>
      </c>
      <c r="K299" s="185">
        <v>0</v>
      </c>
      <c r="L299" s="185">
        <v>0</v>
      </c>
      <c r="M299" s="84"/>
    </row>
    <row r="300" spans="1:13" ht="29.25" hidden="1" customHeight="1">
      <c r="A300" s="182">
        <v>3</v>
      </c>
      <c r="B300" s="178">
        <v>2</v>
      </c>
      <c r="C300" s="179">
        <v>2</v>
      </c>
      <c r="D300" s="179">
        <v>7</v>
      </c>
      <c r="E300" s="179"/>
      <c r="F300" s="181"/>
      <c r="G300" s="180" t="s">
        <v>177</v>
      </c>
      <c r="H300" s="93">
        <v>267</v>
      </c>
      <c r="I300" s="167">
        <f>I301</f>
        <v>0</v>
      </c>
      <c r="J300" s="241">
        <f>J301</f>
        <v>0</v>
      </c>
      <c r="K300" s="168">
        <f>K301</f>
        <v>0</v>
      </c>
      <c r="L300" s="168">
        <f>L301</f>
        <v>0</v>
      </c>
      <c r="M300" s="84"/>
    </row>
    <row r="301" spans="1:13" ht="26.25" hidden="1" customHeight="1">
      <c r="A301" s="182">
        <v>3</v>
      </c>
      <c r="B301" s="178">
        <v>2</v>
      </c>
      <c r="C301" s="179">
        <v>2</v>
      </c>
      <c r="D301" s="179">
        <v>7</v>
      </c>
      <c r="E301" s="179">
        <v>1</v>
      </c>
      <c r="F301" s="181"/>
      <c r="G301" s="180" t="s">
        <v>177</v>
      </c>
      <c r="H301" s="93">
        <v>268</v>
      </c>
      <c r="I301" s="167">
        <f>I302+I303</f>
        <v>0</v>
      </c>
      <c r="J301" s="167">
        <f>J302+J303</f>
        <v>0</v>
      </c>
      <c r="K301" s="167">
        <f>K302+K303</f>
        <v>0</v>
      </c>
      <c r="L301" s="167">
        <f>L302+L303</f>
        <v>0</v>
      </c>
      <c r="M301" s="84"/>
    </row>
    <row r="302" spans="1:13" ht="27.75" hidden="1" customHeight="1">
      <c r="A302" s="182">
        <v>3</v>
      </c>
      <c r="B302" s="178">
        <v>2</v>
      </c>
      <c r="C302" s="178">
        <v>2</v>
      </c>
      <c r="D302" s="179">
        <v>7</v>
      </c>
      <c r="E302" s="179">
        <v>1</v>
      </c>
      <c r="F302" s="181">
        <v>1</v>
      </c>
      <c r="G302" s="180" t="s">
        <v>178</v>
      </c>
      <c r="H302" s="93">
        <v>269</v>
      </c>
      <c r="I302" s="185">
        <v>0</v>
      </c>
      <c r="J302" s="185">
        <v>0</v>
      </c>
      <c r="K302" s="185">
        <v>0</v>
      </c>
      <c r="L302" s="185">
        <v>0</v>
      </c>
      <c r="M302" s="84"/>
    </row>
    <row r="303" spans="1:13" ht="25.5" hidden="1" customHeight="1">
      <c r="A303" s="182">
        <v>3</v>
      </c>
      <c r="B303" s="178">
        <v>2</v>
      </c>
      <c r="C303" s="178">
        <v>2</v>
      </c>
      <c r="D303" s="179">
        <v>7</v>
      </c>
      <c r="E303" s="179">
        <v>1</v>
      </c>
      <c r="F303" s="181">
        <v>2</v>
      </c>
      <c r="G303" s="180" t="s">
        <v>179</v>
      </c>
      <c r="H303" s="93">
        <v>270</v>
      </c>
      <c r="I303" s="185">
        <v>0</v>
      </c>
      <c r="J303" s="185">
        <v>0</v>
      </c>
      <c r="K303" s="185">
        <v>0</v>
      </c>
      <c r="L303" s="185">
        <v>0</v>
      </c>
      <c r="M303" s="84"/>
    </row>
    <row r="304" spans="1:13" ht="30" hidden="1" customHeight="1">
      <c r="A304" s="186">
        <v>3</v>
      </c>
      <c r="B304" s="186">
        <v>3</v>
      </c>
      <c r="C304" s="163"/>
      <c r="D304" s="164"/>
      <c r="E304" s="164"/>
      <c r="F304" s="166"/>
      <c r="G304" s="165" t="s">
        <v>194</v>
      </c>
      <c r="H304" s="93">
        <v>271</v>
      </c>
      <c r="I304" s="167">
        <f>SUM(I305+I337)</f>
        <v>0</v>
      </c>
      <c r="J304" s="241">
        <f>SUM(J305+J337)</f>
        <v>0</v>
      </c>
      <c r="K304" s="168">
        <f>SUM(K305+K337)</f>
        <v>0</v>
      </c>
      <c r="L304" s="168">
        <f>SUM(L305+L337)</f>
        <v>0</v>
      </c>
      <c r="M304" s="84"/>
    </row>
    <row r="305" spans="1:13" ht="40.5" hidden="1" customHeight="1">
      <c r="A305" s="182">
        <v>3</v>
      </c>
      <c r="B305" s="182">
        <v>3</v>
      </c>
      <c r="C305" s="178">
        <v>1</v>
      </c>
      <c r="D305" s="179"/>
      <c r="E305" s="179"/>
      <c r="F305" s="181"/>
      <c r="G305" s="180" t="s">
        <v>195</v>
      </c>
      <c r="H305" s="93">
        <v>272</v>
      </c>
      <c r="I305" s="167">
        <f>SUM(I306+I315+I319+I323+I327+I330+I333)</f>
        <v>0</v>
      </c>
      <c r="J305" s="241">
        <f>SUM(J306+J315+J319+J323+J327+J330+J333)</f>
        <v>0</v>
      </c>
      <c r="K305" s="168">
        <f>SUM(K306+K315+K319+K323+K327+K330+K333)</f>
        <v>0</v>
      </c>
      <c r="L305" s="168">
        <f>SUM(L306+L315+L319+L323+L327+L330+L333)</f>
        <v>0</v>
      </c>
      <c r="M305" s="84"/>
    </row>
    <row r="306" spans="1:13" ht="29.25" hidden="1" customHeight="1">
      <c r="A306" s="182">
        <v>3</v>
      </c>
      <c r="B306" s="182">
        <v>3</v>
      </c>
      <c r="C306" s="178">
        <v>1</v>
      </c>
      <c r="D306" s="179">
        <v>1</v>
      </c>
      <c r="E306" s="179"/>
      <c r="F306" s="181"/>
      <c r="G306" s="180" t="s">
        <v>181</v>
      </c>
      <c r="H306" s="93">
        <v>273</v>
      </c>
      <c r="I306" s="167">
        <f>SUM(I307+I309+I312)</f>
        <v>0</v>
      </c>
      <c r="J306" s="167">
        <f>SUM(J307+J309+J312)</f>
        <v>0</v>
      </c>
      <c r="K306" s="167">
        <f>SUM(K307+K309+K312)</f>
        <v>0</v>
      </c>
      <c r="L306" s="167">
        <f>SUM(L307+L309+L312)</f>
        <v>0</v>
      </c>
      <c r="M306" s="84"/>
    </row>
    <row r="307" spans="1:13" ht="27" hidden="1" customHeight="1">
      <c r="A307" s="182">
        <v>3</v>
      </c>
      <c r="B307" s="182">
        <v>3</v>
      </c>
      <c r="C307" s="178">
        <v>1</v>
      </c>
      <c r="D307" s="179">
        <v>1</v>
      </c>
      <c r="E307" s="179">
        <v>1</v>
      </c>
      <c r="F307" s="181"/>
      <c r="G307" s="180" t="s">
        <v>159</v>
      </c>
      <c r="H307" s="93">
        <v>274</v>
      </c>
      <c r="I307" s="167">
        <f>SUM(I308:I308)</f>
        <v>0</v>
      </c>
      <c r="J307" s="241">
        <f>SUM(J308:J308)</f>
        <v>0</v>
      </c>
      <c r="K307" s="168">
        <f>SUM(K308:K308)</f>
        <v>0</v>
      </c>
      <c r="L307" s="168">
        <f>SUM(L308:L308)</f>
        <v>0</v>
      </c>
      <c r="M307" s="84"/>
    </row>
    <row r="308" spans="1:13" ht="28.5" hidden="1" customHeight="1">
      <c r="A308" s="182">
        <v>3</v>
      </c>
      <c r="B308" s="182">
        <v>3</v>
      </c>
      <c r="C308" s="178">
        <v>1</v>
      </c>
      <c r="D308" s="179">
        <v>1</v>
      </c>
      <c r="E308" s="179">
        <v>1</v>
      </c>
      <c r="F308" s="181">
        <v>1</v>
      </c>
      <c r="G308" s="180" t="s">
        <v>159</v>
      </c>
      <c r="H308" s="93">
        <v>275</v>
      </c>
      <c r="I308" s="185">
        <v>0</v>
      </c>
      <c r="J308" s="185">
        <v>0</v>
      </c>
      <c r="K308" s="185">
        <v>0</v>
      </c>
      <c r="L308" s="185">
        <v>0</v>
      </c>
      <c r="M308" s="84"/>
    </row>
    <row r="309" spans="1:13" ht="31.5" hidden="1" customHeight="1">
      <c r="A309" s="182">
        <v>3</v>
      </c>
      <c r="B309" s="182">
        <v>3</v>
      </c>
      <c r="C309" s="178">
        <v>1</v>
      </c>
      <c r="D309" s="179">
        <v>1</v>
      </c>
      <c r="E309" s="179">
        <v>2</v>
      </c>
      <c r="F309" s="181"/>
      <c r="G309" s="180" t="s">
        <v>182</v>
      </c>
      <c r="H309" s="93">
        <v>276</v>
      </c>
      <c r="I309" s="167">
        <f>SUM(I310:I311)</f>
        <v>0</v>
      </c>
      <c r="J309" s="167">
        <f>SUM(J310:J311)</f>
        <v>0</v>
      </c>
      <c r="K309" s="167">
        <f>SUM(K310:K311)</f>
        <v>0</v>
      </c>
      <c r="L309" s="167">
        <f>SUM(L310:L311)</f>
        <v>0</v>
      </c>
      <c r="M309" s="84"/>
    </row>
    <row r="310" spans="1:13" ht="25.5" hidden="1" customHeight="1">
      <c r="A310" s="182">
        <v>3</v>
      </c>
      <c r="B310" s="182">
        <v>3</v>
      </c>
      <c r="C310" s="178">
        <v>1</v>
      </c>
      <c r="D310" s="179">
        <v>1</v>
      </c>
      <c r="E310" s="179">
        <v>2</v>
      </c>
      <c r="F310" s="181">
        <v>1</v>
      </c>
      <c r="G310" s="180" t="s">
        <v>161</v>
      </c>
      <c r="H310" s="93">
        <v>277</v>
      </c>
      <c r="I310" s="185">
        <v>0</v>
      </c>
      <c r="J310" s="185">
        <v>0</v>
      </c>
      <c r="K310" s="185">
        <v>0</v>
      </c>
      <c r="L310" s="185">
        <v>0</v>
      </c>
      <c r="M310" s="84"/>
    </row>
    <row r="311" spans="1:13" ht="29.25" hidden="1" customHeight="1">
      <c r="A311" s="182">
        <v>3</v>
      </c>
      <c r="B311" s="182">
        <v>3</v>
      </c>
      <c r="C311" s="178">
        <v>1</v>
      </c>
      <c r="D311" s="179">
        <v>1</v>
      </c>
      <c r="E311" s="179">
        <v>2</v>
      </c>
      <c r="F311" s="181">
        <v>2</v>
      </c>
      <c r="G311" s="180" t="s">
        <v>162</v>
      </c>
      <c r="H311" s="93">
        <v>278</v>
      </c>
      <c r="I311" s="185">
        <v>0</v>
      </c>
      <c r="J311" s="185">
        <v>0</v>
      </c>
      <c r="K311" s="185">
        <v>0</v>
      </c>
      <c r="L311" s="185">
        <v>0</v>
      </c>
      <c r="M311" s="84"/>
    </row>
    <row r="312" spans="1:13" ht="28.5" hidden="1" customHeight="1">
      <c r="A312" s="182">
        <v>3</v>
      </c>
      <c r="B312" s="182">
        <v>3</v>
      </c>
      <c r="C312" s="178">
        <v>1</v>
      </c>
      <c r="D312" s="179">
        <v>1</v>
      </c>
      <c r="E312" s="179">
        <v>3</v>
      </c>
      <c r="F312" s="181"/>
      <c r="G312" s="180" t="s">
        <v>163</v>
      </c>
      <c r="H312" s="93">
        <v>279</v>
      </c>
      <c r="I312" s="167">
        <f>SUM(I313:I314)</f>
        <v>0</v>
      </c>
      <c r="J312" s="167">
        <f>SUM(J313:J314)</f>
        <v>0</v>
      </c>
      <c r="K312" s="167">
        <f>SUM(K313:K314)</f>
        <v>0</v>
      </c>
      <c r="L312" s="167">
        <f>SUM(L313:L314)</f>
        <v>0</v>
      </c>
      <c r="M312" s="84"/>
    </row>
    <row r="313" spans="1:13" ht="24.75" hidden="1" customHeight="1">
      <c r="A313" s="182">
        <v>3</v>
      </c>
      <c r="B313" s="182">
        <v>3</v>
      </c>
      <c r="C313" s="178">
        <v>1</v>
      </c>
      <c r="D313" s="179">
        <v>1</v>
      </c>
      <c r="E313" s="179">
        <v>3</v>
      </c>
      <c r="F313" s="181">
        <v>1</v>
      </c>
      <c r="G313" s="180" t="s">
        <v>164</v>
      </c>
      <c r="H313" s="93">
        <v>280</v>
      </c>
      <c r="I313" s="185">
        <v>0</v>
      </c>
      <c r="J313" s="185">
        <v>0</v>
      </c>
      <c r="K313" s="185">
        <v>0</v>
      </c>
      <c r="L313" s="185">
        <v>0</v>
      </c>
      <c r="M313" s="84"/>
    </row>
    <row r="314" spans="1:13" ht="22.5" hidden="1" customHeight="1">
      <c r="A314" s="182">
        <v>3</v>
      </c>
      <c r="B314" s="182">
        <v>3</v>
      </c>
      <c r="C314" s="178">
        <v>1</v>
      </c>
      <c r="D314" s="179">
        <v>1</v>
      </c>
      <c r="E314" s="179">
        <v>3</v>
      </c>
      <c r="F314" s="181">
        <v>2</v>
      </c>
      <c r="G314" s="180" t="s">
        <v>183</v>
      </c>
      <c r="H314" s="93">
        <v>281</v>
      </c>
      <c r="I314" s="185">
        <v>0</v>
      </c>
      <c r="J314" s="185">
        <v>0</v>
      </c>
      <c r="K314" s="185">
        <v>0</v>
      </c>
      <c r="L314" s="185">
        <v>0</v>
      </c>
      <c r="M314" s="84"/>
    </row>
    <row r="315" spans="1:13" hidden="1">
      <c r="A315" s="198">
        <v>3</v>
      </c>
      <c r="B315" s="173">
        <v>3</v>
      </c>
      <c r="C315" s="178">
        <v>1</v>
      </c>
      <c r="D315" s="179">
        <v>2</v>
      </c>
      <c r="E315" s="179"/>
      <c r="F315" s="181"/>
      <c r="G315" s="180" t="s">
        <v>196</v>
      </c>
      <c r="H315" s="93">
        <v>282</v>
      </c>
      <c r="I315" s="167">
        <f>I316</f>
        <v>0</v>
      </c>
      <c r="J315" s="241">
        <f>J316</f>
        <v>0</v>
      </c>
      <c r="K315" s="168">
        <f>K316</f>
        <v>0</v>
      </c>
      <c r="L315" s="168">
        <f>L316</f>
        <v>0</v>
      </c>
    </row>
    <row r="316" spans="1:13" ht="26.25" hidden="1" customHeight="1">
      <c r="A316" s="198">
        <v>3</v>
      </c>
      <c r="B316" s="198">
        <v>3</v>
      </c>
      <c r="C316" s="173">
        <v>1</v>
      </c>
      <c r="D316" s="171">
        <v>2</v>
      </c>
      <c r="E316" s="171">
        <v>1</v>
      </c>
      <c r="F316" s="174"/>
      <c r="G316" s="180" t="s">
        <v>196</v>
      </c>
      <c r="H316" s="93">
        <v>283</v>
      </c>
      <c r="I316" s="188">
        <f>SUM(I317:I318)</f>
        <v>0</v>
      </c>
      <c r="J316" s="242">
        <f>SUM(J317:J318)</f>
        <v>0</v>
      </c>
      <c r="K316" s="189">
        <f>SUM(K317:K318)</f>
        <v>0</v>
      </c>
      <c r="L316" s="189">
        <f>SUM(L317:L318)</f>
        <v>0</v>
      </c>
      <c r="M316" s="84"/>
    </row>
    <row r="317" spans="1:13" ht="25.5" hidden="1" customHeight="1">
      <c r="A317" s="182">
        <v>3</v>
      </c>
      <c r="B317" s="182">
        <v>3</v>
      </c>
      <c r="C317" s="178">
        <v>1</v>
      </c>
      <c r="D317" s="179">
        <v>2</v>
      </c>
      <c r="E317" s="179">
        <v>1</v>
      </c>
      <c r="F317" s="181">
        <v>1</v>
      </c>
      <c r="G317" s="180" t="s">
        <v>197</v>
      </c>
      <c r="H317" s="93">
        <v>284</v>
      </c>
      <c r="I317" s="185">
        <v>0</v>
      </c>
      <c r="J317" s="185">
        <v>0</v>
      </c>
      <c r="K317" s="185">
        <v>0</v>
      </c>
      <c r="L317" s="185">
        <v>0</v>
      </c>
      <c r="M317" s="84"/>
    </row>
    <row r="318" spans="1:13" ht="24" hidden="1" customHeight="1">
      <c r="A318" s="190">
        <v>3</v>
      </c>
      <c r="B318" s="225">
        <v>3</v>
      </c>
      <c r="C318" s="199">
        <v>1</v>
      </c>
      <c r="D318" s="200">
        <v>2</v>
      </c>
      <c r="E318" s="200">
        <v>1</v>
      </c>
      <c r="F318" s="201">
        <v>2</v>
      </c>
      <c r="G318" s="202" t="s">
        <v>198</v>
      </c>
      <c r="H318" s="93">
        <v>285</v>
      </c>
      <c r="I318" s="185">
        <v>0</v>
      </c>
      <c r="J318" s="185">
        <v>0</v>
      </c>
      <c r="K318" s="185">
        <v>0</v>
      </c>
      <c r="L318" s="185">
        <v>0</v>
      </c>
      <c r="M318" s="84"/>
    </row>
    <row r="319" spans="1:13" ht="27.75" hidden="1" customHeight="1">
      <c r="A319" s="178">
        <v>3</v>
      </c>
      <c r="B319" s="180">
        <v>3</v>
      </c>
      <c r="C319" s="178">
        <v>1</v>
      </c>
      <c r="D319" s="179">
        <v>3</v>
      </c>
      <c r="E319" s="179"/>
      <c r="F319" s="181"/>
      <c r="G319" s="180" t="s">
        <v>199</v>
      </c>
      <c r="H319" s="93">
        <v>286</v>
      </c>
      <c r="I319" s="167">
        <f>I320</f>
        <v>0</v>
      </c>
      <c r="J319" s="241">
        <f>J320</f>
        <v>0</v>
      </c>
      <c r="K319" s="168">
        <f>K320</f>
        <v>0</v>
      </c>
      <c r="L319" s="168">
        <f>L320</f>
        <v>0</v>
      </c>
      <c r="M319" s="84"/>
    </row>
    <row r="320" spans="1:13" ht="24" hidden="1" customHeight="1">
      <c r="A320" s="178">
        <v>3</v>
      </c>
      <c r="B320" s="202">
        <v>3</v>
      </c>
      <c r="C320" s="199">
        <v>1</v>
      </c>
      <c r="D320" s="200">
        <v>3</v>
      </c>
      <c r="E320" s="200">
        <v>1</v>
      </c>
      <c r="F320" s="201"/>
      <c r="G320" s="180" t="s">
        <v>199</v>
      </c>
      <c r="H320" s="93">
        <v>287</v>
      </c>
      <c r="I320" s="168">
        <f>I321+I322</f>
        <v>0</v>
      </c>
      <c r="J320" s="168">
        <f>J321+J322</f>
        <v>0</v>
      </c>
      <c r="K320" s="168">
        <f>K321+K322</f>
        <v>0</v>
      </c>
      <c r="L320" s="168">
        <f>L321+L322</f>
        <v>0</v>
      </c>
      <c r="M320" s="84"/>
    </row>
    <row r="321" spans="1:13" ht="27" hidden="1" customHeight="1">
      <c r="A321" s="178">
        <v>3</v>
      </c>
      <c r="B321" s="180">
        <v>3</v>
      </c>
      <c r="C321" s="178">
        <v>1</v>
      </c>
      <c r="D321" s="179">
        <v>3</v>
      </c>
      <c r="E321" s="179">
        <v>1</v>
      </c>
      <c r="F321" s="181">
        <v>1</v>
      </c>
      <c r="G321" s="180" t="s">
        <v>200</v>
      </c>
      <c r="H321" s="93">
        <v>288</v>
      </c>
      <c r="I321" s="230">
        <v>0</v>
      </c>
      <c r="J321" s="230">
        <v>0</v>
      </c>
      <c r="K321" s="230">
        <v>0</v>
      </c>
      <c r="L321" s="229">
        <v>0</v>
      </c>
      <c r="M321" s="84"/>
    </row>
    <row r="322" spans="1:13" ht="26.25" hidden="1" customHeight="1">
      <c r="A322" s="178">
        <v>3</v>
      </c>
      <c r="B322" s="180">
        <v>3</v>
      </c>
      <c r="C322" s="178">
        <v>1</v>
      </c>
      <c r="D322" s="179">
        <v>3</v>
      </c>
      <c r="E322" s="179">
        <v>1</v>
      </c>
      <c r="F322" s="181">
        <v>2</v>
      </c>
      <c r="G322" s="180" t="s">
        <v>201</v>
      </c>
      <c r="H322" s="93">
        <v>289</v>
      </c>
      <c r="I322" s="185">
        <v>0</v>
      </c>
      <c r="J322" s="185">
        <v>0</v>
      </c>
      <c r="K322" s="185">
        <v>0</v>
      </c>
      <c r="L322" s="185">
        <v>0</v>
      </c>
      <c r="M322" s="84"/>
    </row>
    <row r="323" spans="1:13" hidden="1">
      <c r="A323" s="178">
        <v>3</v>
      </c>
      <c r="B323" s="180">
        <v>3</v>
      </c>
      <c r="C323" s="178">
        <v>1</v>
      </c>
      <c r="D323" s="179">
        <v>4</v>
      </c>
      <c r="E323" s="179"/>
      <c r="F323" s="181"/>
      <c r="G323" s="180" t="s">
        <v>202</v>
      </c>
      <c r="H323" s="93">
        <v>290</v>
      </c>
      <c r="I323" s="167">
        <f>I324</f>
        <v>0</v>
      </c>
      <c r="J323" s="241">
        <f>J324</f>
        <v>0</v>
      </c>
      <c r="K323" s="168">
        <f>K324</f>
        <v>0</v>
      </c>
      <c r="L323" s="168">
        <f>L324</f>
        <v>0</v>
      </c>
    </row>
    <row r="324" spans="1:13" ht="31.5" hidden="1" customHeight="1">
      <c r="A324" s="182">
        <v>3</v>
      </c>
      <c r="B324" s="178">
        <v>3</v>
      </c>
      <c r="C324" s="179">
        <v>1</v>
      </c>
      <c r="D324" s="179">
        <v>4</v>
      </c>
      <c r="E324" s="179">
        <v>1</v>
      </c>
      <c r="F324" s="181"/>
      <c r="G324" s="180" t="s">
        <v>202</v>
      </c>
      <c r="H324" s="93">
        <v>291</v>
      </c>
      <c r="I324" s="167">
        <f>SUM(I325:I326)</f>
        <v>0</v>
      </c>
      <c r="J324" s="167">
        <f>SUM(J325:J326)</f>
        <v>0</v>
      </c>
      <c r="K324" s="167">
        <f>SUM(K325:K326)</f>
        <v>0</v>
      </c>
      <c r="L324" s="167">
        <f>SUM(L325:L326)</f>
        <v>0</v>
      </c>
      <c r="M324" s="84"/>
    </row>
    <row r="325" spans="1:13" hidden="1">
      <c r="A325" s="182">
        <v>3</v>
      </c>
      <c r="B325" s="178">
        <v>3</v>
      </c>
      <c r="C325" s="179">
        <v>1</v>
      </c>
      <c r="D325" s="179">
        <v>4</v>
      </c>
      <c r="E325" s="179">
        <v>1</v>
      </c>
      <c r="F325" s="181">
        <v>1</v>
      </c>
      <c r="G325" s="180" t="s">
        <v>203</v>
      </c>
      <c r="H325" s="93">
        <v>292</v>
      </c>
      <c r="I325" s="184">
        <v>0</v>
      </c>
      <c r="J325" s="185">
        <v>0</v>
      </c>
      <c r="K325" s="185">
        <v>0</v>
      </c>
      <c r="L325" s="184">
        <v>0</v>
      </c>
    </row>
    <row r="326" spans="1:13" ht="30.75" hidden="1" customHeight="1">
      <c r="A326" s="178">
        <v>3</v>
      </c>
      <c r="B326" s="179">
        <v>3</v>
      </c>
      <c r="C326" s="179">
        <v>1</v>
      </c>
      <c r="D326" s="179">
        <v>4</v>
      </c>
      <c r="E326" s="179">
        <v>1</v>
      </c>
      <c r="F326" s="181">
        <v>2</v>
      </c>
      <c r="G326" s="180" t="s">
        <v>204</v>
      </c>
      <c r="H326" s="93">
        <v>293</v>
      </c>
      <c r="I326" s="185">
        <v>0</v>
      </c>
      <c r="J326" s="230">
        <v>0</v>
      </c>
      <c r="K326" s="230">
        <v>0</v>
      </c>
      <c r="L326" s="229">
        <v>0</v>
      </c>
      <c r="M326" s="84"/>
    </row>
    <row r="327" spans="1:13" ht="26.25" hidden="1" customHeight="1">
      <c r="A327" s="178">
        <v>3</v>
      </c>
      <c r="B327" s="179">
        <v>3</v>
      </c>
      <c r="C327" s="179">
        <v>1</v>
      </c>
      <c r="D327" s="179">
        <v>5</v>
      </c>
      <c r="E327" s="179"/>
      <c r="F327" s="181"/>
      <c r="G327" s="180" t="s">
        <v>205</v>
      </c>
      <c r="H327" s="93">
        <v>294</v>
      </c>
      <c r="I327" s="189">
        <f t="shared" ref="I327:L328" si="28">I328</f>
        <v>0</v>
      </c>
      <c r="J327" s="241">
        <f t="shared" si="28"/>
        <v>0</v>
      </c>
      <c r="K327" s="168">
        <f t="shared" si="28"/>
        <v>0</v>
      </c>
      <c r="L327" s="168">
        <f t="shared" si="28"/>
        <v>0</v>
      </c>
      <c r="M327" s="84"/>
    </row>
    <row r="328" spans="1:13" ht="30" hidden="1" customHeight="1">
      <c r="A328" s="173">
        <v>3</v>
      </c>
      <c r="B328" s="200">
        <v>3</v>
      </c>
      <c r="C328" s="200">
        <v>1</v>
      </c>
      <c r="D328" s="200">
        <v>5</v>
      </c>
      <c r="E328" s="200">
        <v>1</v>
      </c>
      <c r="F328" s="201"/>
      <c r="G328" s="180" t="s">
        <v>205</v>
      </c>
      <c r="H328" s="93">
        <v>295</v>
      </c>
      <c r="I328" s="168">
        <f t="shared" si="28"/>
        <v>0</v>
      </c>
      <c r="J328" s="242">
        <f t="shared" si="28"/>
        <v>0</v>
      </c>
      <c r="K328" s="189">
        <f t="shared" si="28"/>
        <v>0</v>
      </c>
      <c r="L328" s="189">
        <f t="shared" si="28"/>
        <v>0</v>
      </c>
      <c r="M328" s="84"/>
    </row>
    <row r="329" spans="1:13" ht="30" hidden="1" customHeight="1">
      <c r="A329" s="178">
        <v>3</v>
      </c>
      <c r="B329" s="179">
        <v>3</v>
      </c>
      <c r="C329" s="179">
        <v>1</v>
      </c>
      <c r="D329" s="179">
        <v>5</v>
      </c>
      <c r="E329" s="179">
        <v>1</v>
      </c>
      <c r="F329" s="181">
        <v>1</v>
      </c>
      <c r="G329" s="180" t="s">
        <v>206</v>
      </c>
      <c r="H329" s="93">
        <v>296</v>
      </c>
      <c r="I329" s="185">
        <v>0</v>
      </c>
      <c r="J329" s="230">
        <v>0</v>
      </c>
      <c r="K329" s="230">
        <v>0</v>
      </c>
      <c r="L329" s="229">
        <v>0</v>
      </c>
      <c r="M329" s="84"/>
    </row>
    <row r="330" spans="1:13" ht="30" hidden="1" customHeight="1">
      <c r="A330" s="178">
        <v>3</v>
      </c>
      <c r="B330" s="179">
        <v>3</v>
      </c>
      <c r="C330" s="179">
        <v>1</v>
      </c>
      <c r="D330" s="179">
        <v>6</v>
      </c>
      <c r="E330" s="179"/>
      <c r="F330" s="181"/>
      <c r="G330" s="180" t="s">
        <v>176</v>
      </c>
      <c r="H330" s="93">
        <v>297</v>
      </c>
      <c r="I330" s="168">
        <f t="shared" ref="I330:L331" si="29">I331</f>
        <v>0</v>
      </c>
      <c r="J330" s="241">
        <f t="shared" si="29"/>
        <v>0</v>
      </c>
      <c r="K330" s="168">
        <f t="shared" si="29"/>
        <v>0</v>
      </c>
      <c r="L330" s="168">
        <f t="shared" si="29"/>
        <v>0</v>
      </c>
      <c r="M330" s="84"/>
    </row>
    <row r="331" spans="1:13" ht="30" hidden="1" customHeight="1">
      <c r="A331" s="178">
        <v>3</v>
      </c>
      <c r="B331" s="179">
        <v>3</v>
      </c>
      <c r="C331" s="179">
        <v>1</v>
      </c>
      <c r="D331" s="179">
        <v>6</v>
      </c>
      <c r="E331" s="179">
        <v>1</v>
      </c>
      <c r="F331" s="181"/>
      <c r="G331" s="180" t="s">
        <v>176</v>
      </c>
      <c r="H331" s="93">
        <v>298</v>
      </c>
      <c r="I331" s="167">
        <f t="shared" si="29"/>
        <v>0</v>
      </c>
      <c r="J331" s="241">
        <f t="shared" si="29"/>
        <v>0</v>
      </c>
      <c r="K331" s="168">
        <f t="shared" si="29"/>
        <v>0</v>
      </c>
      <c r="L331" s="168">
        <f t="shared" si="29"/>
        <v>0</v>
      </c>
      <c r="M331" s="84"/>
    </row>
    <row r="332" spans="1:13" ht="25.5" hidden="1" customHeight="1">
      <c r="A332" s="178">
        <v>3</v>
      </c>
      <c r="B332" s="179">
        <v>3</v>
      </c>
      <c r="C332" s="179">
        <v>1</v>
      </c>
      <c r="D332" s="179">
        <v>6</v>
      </c>
      <c r="E332" s="179">
        <v>1</v>
      </c>
      <c r="F332" s="181">
        <v>1</v>
      </c>
      <c r="G332" s="180" t="s">
        <v>176</v>
      </c>
      <c r="H332" s="93">
        <v>299</v>
      </c>
      <c r="I332" s="230">
        <v>0</v>
      </c>
      <c r="J332" s="230">
        <v>0</v>
      </c>
      <c r="K332" s="230">
        <v>0</v>
      </c>
      <c r="L332" s="229">
        <v>0</v>
      </c>
      <c r="M332" s="84"/>
    </row>
    <row r="333" spans="1:13" ht="22.5" hidden="1" customHeight="1">
      <c r="A333" s="178">
        <v>3</v>
      </c>
      <c r="B333" s="179">
        <v>3</v>
      </c>
      <c r="C333" s="179">
        <v>1</v>
      </c>
      <c r="D333" s="179">
        <v>7</v>
      </c>
      <c r="E333" s="179"/>
      <c r="F333" s="181"/>
      <c r="G333" s="180" t="s">
        <v>207</v>
      </c>
      <c r="H333" s="93">
        <v>300</v>
      </c>
      <c r="I333" s="167">
        <f>I334</f>
        <v>0</v>
      </c>
      <c r="J333" s="241">
        <f>J334</f>
        <v>0</v>
      </c>
      <c r="K333" s="168">
        <f>K334</f>
        <v>0</v>
      </c>
      <c r="L333" s="168">
        <f>L334</f>
        <v>0</v>
      </c>
      <c r="M333" s="84"/>
    </row>
    <row r="334" spans="1:13" ht="25.5" hidden="1" customHeight="1">
      <c r="A334" s="178">
        <v>3</v>
      </c>
      <c r="B334" s="179">
        <v>3</v>
      </c>
      <c r="C334" s="179">
        <v>1</v>
      </c>
      <c r="D334" s="179">
        <v>7</v>
      </c>
      <c r="E334" s="179">
        <v>1</v>
      </c>
      <c r="F334" s="181"/>
      <c r="G334" s="180" t="s">
        <v>207</v>
      </c>
      <c r="H334" s="93">
        <v>301</v>
      </c>
      <c r="I334" s="167">
        <f>I335+I336</f>
        <v>0</v>
      </c>
      <c r="J334" s="167">
        <f>J335+J336</f>
        <v>0</v>
      </c>
      <c r="K334" s="167">
        <f>K335+K336</f>
        <v>0</v>
      </c>
      <c r="L334" s="167">
        <f>L335+L336</f>
        <v>0</v>
      </c>
      <c r="M334" s="84"/>
    </row>
    <row r="335" spans="1:13" ht="27" hidden="1" customHeight="1">
      <c r="A335" s="178">
        <v>3</v>
      </c>
      <c r="B335" s="179">
        <v>3</v>
      </c>
      <c r="C335" s="179">
        <v>1</v>
      </c>
      <c r="D335" s="179">
        <v>7</v>
      </c>
      <c r="E335" s="179">
        <v>1</v>
      </c>
      <c r="F335" s="181">
        <v>1</v>
      </c>
      <c r="G335" s="180" t="s">
        <v>208</v>
      </c>
      <c r="H335" s="93">
        <v>302</v>
      </c>
      <c r="I335" s="230">
        <v>0</v>
      </c>
      <c r="J335" s="230">
        <v>0</v>
      </c>
      <c r="K335" s="230">
        <v>0</v>
      </c>
      <c r="L335" s="229">
        <v>0</v>
      </c>
      <c r="M335" s="84"/>
    </row>
    <row r="336" spans="1:13" ht="27.75" hidden="1" customHeight="1">
      <c r="A336" s="178">
        <v>3</v>
      </c>
      <c r="B336" s="179">
        <v>3</v>
      </c>
      <c r="C336" s="179">
        <v>1</v>
      </c>
      <c r="D336" s="179">
        <v>7</v>
      </c>
      <c r="E336" s="179">
        <v>1</v>
      </c>
      <c r="F336" s="181">
        <v>2</v>
      </c>
      <c r="G336" s="180" t="s">
        <v>209</v>
      </c>
      <c r="H336" s="93">
        <v>303</v>
      </c>
      <c r="I336" s="185">
        <v>0</v>
      </c>
      <c r="J336" s="185">
        <v>0</v>
      </c>
      <c r="K336" s="185">
        <v>0</v>
      </c>
      <c r="L336" s="185">
        <v>0</v>
      </c>
      <c r="M336" s="84"/>
    </row>
    <row r="337" spans="1:16" ht="38.25" hidden="1" customHeight="1">
      <c r="A337" s="178">
        <v>3</v>
      </c>
      <c r="B337" s="179">
        <v>3</v>
      </c>
      <c r="C337" s="179">
        <v>2</v>
      </c>
      <c r="D337" s="179"/>
      <c r="E337" s="179"/>
      <c r="F337" s="181"/>
      <c r="G337" s="180" t="s">
        <v>210</v>
      </c>
      <c r="H337" s="93">
        <v>304</v>
      </c>
      <c r="I337" s="167">
        <f>SUM(I338+I347+I351+I355+I359+I362+I365)</f>
        <v>0</v>
      </c>
      <c r="J337" s="241">
        <f>SUM(J338+J347+J351+J355+J359+J362+J365)</f>
        <v>0</v>
      </c>
      <c r="K337" s="168">
        <f>SUM(K338+K347+K351+K355+K359+K362+K365)</f>
        <v>0</v>
      </c>
      <c r="L337" s="168">
        <f>SUM(L338+L347+L351+L355+L359+L362+L365)</f>
        <v>0</v>
      </c>
      <c r="M337" s="84"/>
    </row>
    <row r="338" spans="1:16" ht="30" hidden="1" customHeight="1">
      <c r="A338" s="178">
        <v>3</v>
      </c>
      <c r="B338" s="179">
        <v>3</v>
      </c>
      <c r="C338" s="179">
        <v>2</v>
      </c>
      <c r="D338" s="179">
        <v>1</v>
      </c>
      <c r="E338" s="179"/>
      <c r="F338" s="181"/>
      <c r="G338" s="180" t="s">
        <v>158</v>
      </c>
      <c r="H338" s="93">
        <v>305</v>
      </c>
      <c r="I338" s="167">
        <f>I339</f>
        <v>0</v>
      </c>
      <c r="J338" s="241">
        <f>J339</f>
        <v>0</v>
      </c>
      <c r="K338" s="168">
        <f>K339</f>
        <v>0</v>
      </c>
      <c r="L338" s="168">
        <f>L339</f>
        <v>0</v>
      </c>
      <c r="M338" s="84"/>
    </row>
    <row r="339" spans="1:16" hidden="1">
      <c r="A339" s="182">
        <v>3</v>
      </c>
      <c r="B339" s="178">
        <v>3</v>
      </c>
      <c r="C339" s="179">
        <v>2</v>
      </c>
      <c r="D339" s="180">
        <v>1</v>
      </c>
      <c r="E339" s="178">
        <v>1</v>
      </c>
      <c r="F339" s="181"/>
      <c r="G339" s="180" t="s">
        <v>158</v>
      </c>
      <c r="H339" s="93">
        <v>306</v>
      </c>
      <c r="I339" s="167">
        <f t="shared" ref="I339:P339" si="30">SUM(I340:I340)</f>
        <v>0</v>
      </c>
      <c r="J339" s="167">
        <f t="shared" si="30"/>
        <v>0</v>
      </c>
      <c r="K339" s="167">
        <f t="shared" si="30"/>
        <v>0</v>
      </c>
      <c r="L339" s="167">
        <f t="shared" si="30"/>
        <v>0</v>
      </c>
      <c r="M339" s="243">
        <f t="shared" si="30"/>
        <v>0</v>
      </c>
      <c r="N339" s="243">
        <f t="shared" si="30"/>
        <v>0</v>
      </c>
      <c r="O339" s="243">
        <f t="shared" si="30"/>
        <v>0</v>
      </c>
      <c r="P339" s="243">
        <f t="shared" si="30"/>
        <v>0</v>
      </c>
    </row>
    <row r="340" spans="1:16" ht="27.75" hidden="1" customHeight="1">
      <c r="A340" s="182">
        <v>3</v>
      </c>
      <c r="B340" s="178">
        <v>3</v>
      </c>
      <c r="C340" s="179">
        <v>2</v>
      </c>
      <c r="D340" s="180">
        <v>1</v>
      </c>
      <c r="E340" s="178">
        <v>1</v>
      </c>
      <c r="F340" s="181">
        <v>1</v>
      </c>
      <c r="G340" s="180" t="s">
        <v>159</v>
      </c>
      <c r="H340" s="93">
        <v>307</v>
      </c>
      <c r="I340" s="230">
        <v>0</v>
      </c>
      <c r="J340" s="230">
        <v>0</v>
      </c>
      <c r="K340" s="230">
        <v>0</v>
      </c>
      <c r="L340" s="229">
        <v>0</v>
      </c>
      <c r="M340" s="84"/>
    </row>
    <row r="341" spans="1:16" hidden="1">
      <c r="A341" s="182">
        <v>3</v>
      </c>
      <c r="B341" s="178">
        <v>3</v>
      </c>
      <c r="C341" s="179">
        <v>2</v>
      </c>
      <c r="D341" s="180">
        <v>1</v>
      </c>
      <c r="E341" s="178">
        <v>2</v>
      </c>
      <c r="F341" s="181"/>
      <c r="G341" s="202" t="s">
        <v>182</v>
      </c>
      <c r="H341" s="93">
        <v>308</v>
      </c>
      <c r="I341" s="167">
        <f>SUM(I342:I343)</f>
        <v>0</v>
      </c>
      <c r="J341" s="167">
        <f>SUM(J342:J343)</f>
        <v>0</v>
      </c>
      <c r="K341" s="167">
        <f>SUM(K342:K343)</f>
        <v>0</v>
      </c>
      <c r="L341" s="167">
        <f>SUM(L342:L343)</f>
        <v>0</v>
      </c>
    </row>
    <row r="342" spans="1:16" hidden="1">
      <c r="A342" s="182">
        <v>3</v>
      </c>
      <c r="B342" s="178">
        <v>3</v>
      </c>
      <c r="C342" s="179">
        <v>2</v>
      </c>
      <c r="D342" s="180">
        <v>1</v>
      </c>
      <c r="E342" s="178">
        <v>2</v>
      </c>
      <c r="F342" s="181">
        <v>1</v>
      </c>
      <c r="G342" s="202" t="s">
        <v>161</v>
      </c>
      <c r="H342" s="93">
        <v>309</v>
      </c>
      <c r="I342" s="230">
        <v>0</v>
      </c>
      <c r="J342" s="230">
        <v>0</v>
      </c>
      <c r="K342" s="230">
        <v>0</v>
      </c>
      <c r="L342" s="229">
        <v>0</v>
      </c>
    </row>
    <row r="343" spans="1:16" hidden="1">
      <c r="A343" s="182">
        <v>3</v>
      </c>
      <c r="B343" s="178">
        <v>3</v>
      </c>
      <c r="C343" s="179">
        <v>2</v>
      </c>
      <c r="D343" s="180">
        <v>1</v>
      </c>
      <c r="E343" s="178">
        <v>2</v>
      </c>
      <c r="F343" s="181">
        <v>2</v>
      </c>
      <c r="G343" s="202" t="s">
        <v>162</v>
      </c>
      <c r="H343" s="93">
        <v>310</v>
      </c>
      <c r="I343" s="185">
        <v>0</v>
      </c>
      <c r="J343" s="185">
        <v>0</v>
      </c>
      <c r="K343" s="185">
        <v>0</v>
      </c>
      <c r="L343" s="185">
        <v>0</v>
      </c>
    </row>
    <row r="344" spans="1:16" hidden="1">
      <c r="A344" s="182">
        <v>3</v>
      </c>
      <c r="B344" s="178">
        <v>3</v>
      </c>
      <c r="C344" s="179">
        <v>2</v>
      </c>
      <c r="D344" s="180">
        <v>1</v>
      </c>
      <c r="E344" s="178">
        <v>3</v>
      </c>
      <c r="F344" s="181"/>
      <c r="G344" s="202" t="s">
        <v>163</v>
      </c>
      <c r="H344" s="93">
        <v>311</v>
      </c>
      <c r="I344" s="167">
        <f>SUM(I345:I346)</f>
        <v>0</v>
      </c>
      <c r="J344" s="167">
        <f>SUM(J345:J346)</f>
        <v>0</v>
      </c>
      <c r="K344" s="167">
        <f>SUM(K345:K346)</f>
        <v>0</v>
      </c>
      <c r="L344" s="167">
        <f>SUM(L345:L346)</f>
        <v>0</v>
      </c>
    </row>
    <row r="345" spans="1:16" hidden="1">
      <c r="A345" s="182">
        <v>3</v>
      </c>
      <c r="B345" s="178">
        <v>3</v>
      </c>
      <c r="C345" s="179">
        <v>2</v>
      </c>
      <c r="D345" s="180">
        <v>1</v>
      </c>
      <c r="E345" s="178">
        <v>3</v>
      </c>
      <c r="F345" s="181">
        <v>1</v>
      </c>
      <c r="G345" s="202" t="s">
        <v>164</v>
      </c>
      <c r="H345" s="93">
        <v>312</v>
      </c>
      <c r="I345" s="185">
        <v>0</v>
      </c>
      <c r="J345" s="185">
        <v>0</v>
      </c>
      <c r="K345" s="185">
        <v>0</v>
      </c>
      <c r="L345" s="185">
        <v>0</v>
      </c>
    </row>
    <row r="346" spans="1:16" hidden="1">
      <c r="A346" s="182">
        <v>3</v>
      </c>
      <c r="B346" s="178">
        <v>3</v>
      </c>
      <c r="C346" s="179">
        <v>2</v>
      </c>
      <c r="D346" s="180">
        <v>1</v>
      </c>
      <c r="E346" s="178">
        <v>3</v>
      </c>
      <c r="F346" s="181">
        <v>2</v>
      </c>
      <c r="G346" s="202" t="s">
        <v>183</v>
      </c>
      <c r="H346" s="93">
        <v>313</v>
      </c>
      <c r="I346" s="203">
        <v>0</v>
      </c>
      <c r="J346" s="244">
        <v>0</v>
      </c>
      <c r="K346" s="203">
        <v>0</v>
      </c>
      <c r="L346" s="203">
        <v>0</v>
      </c>
    </row>
    <row r="347" spans="1:16" hidden="1">
      <c r="A347" s="190">
        <v>3</v>
      </c>
      <c r="B347" s="190">
        <v>3</v>
      </c>
      <c r="C347" s="199">
        <v>2</v>
      </c>
      <c r="D347" s="202">
        <v>2</v>
      </c>
      <c r="E347" s="199"/>
      <c r="F347" s="201"/>
      <c r="G347" s="202" t="s">
        <v>196</v>
      </c>
      <c r="H347" s="93">
        <v>314</v>
      </c>
      <c r="I347" s="195">
        <f>I348</f>
        <v>0</v>
      </c>
      <c r="J347" s="245">
        <f>J348</f>
        <v>0</v>
      </c>
      <c r="K347" s="196">
        <f>K348</f>
        <v>0</v>
      </c>
      <c r="L347" s="196">
        <f>L348</f>
        <v>0</v>
      </c>
    </row>
    <row r="348" spans="1:16" hidden="1">
      <c r="A348" s="182">
        <v>3</v>
      </c>
      <c r="B348" s="182">
        <v>3</v>
      </c>
      <c r="C348" s="178">
        <v>2</v>
      </c>
      <c r="D348" s="180">
        <v>2</v>
      </c>
      <c r="E348" s="178">
        <v>1</v>
      </c>
      <c r="F348" s="181"/>
      <c r="G348" s="202" t="s">
        <v>196</v>
      </c>
      <c r="H348" s="93">
        <v>315</v>
      </c>
      <c r="I348" s="167">
        <f>SUM(I349:I350)</f>
        <v>0</v>
      </c>
      <c r="J348" s="208">
        <f>SUM(J349:J350)</f>
        <v>0</v>
      </c>
      <c r="K348" s="168">
        <f>SUM(K349:K350)</f>
        <v>0</v>
      </c>
      <c r="L348" s="168">
        <f>SUM(L349:L350)</f>
        <v>0</v>
      </c>
    </row>
    <row r="349" spans="1:16" hidden="1">
      <c r="A349" s="182">
        <v>3</v>
      </c>
      <c r="B349" s="182">
        <v>3</v>
      </c>
      <c r="C349" s="178">
        <v>2</v>
      </c>
      <c r="D349" s="180">
        <v>2</v>
      </c>
      <c r="E349" s="182">
        <v>1</v>
      </c>
      <c r="F349" s="213">
        <v>1</v>
      </c>
      <c r="G349" s="180" t="s">
        <v>197</v>
      </c>
      <c r="H349" s="93">
        <v>316</v>
      </c>
      <c r="I349" s="185">
        <v>0</v>
      </c>
      <c r="J349" s="185">
        <v>0</v>
      </c>
      <c r="K349" s="185">
        <v>0</v>
      </c>
      <c r="L349" s="185">
        <v>0</v>
      </c>
    </row>
    <row r="350" spans="1:16" hidden="1">
      <c r="A350" s="190">
        <v>3</v>
      </c>
      <c r="B350" s="190">
        <v>3</v>
      </c>
      <c r="C350" s="191">
        <v>2</v>
      </c>
      <c r="D350" s="192">
        <v>2</v>
      </c>
      <c r="E350" s="193">
        <v>1</v>
      </c>
      <c r="F350" s="221">
        <v>2</v>
      </c>
      <c r="G350" s="193" t="s">
        <v>198</v>
      </c>
      <c r="H350" s="93">
        <v>317</v>
      </c>
      <c r="I350" s="185">
        <v>0</v>
      </c>
      <c r="J350" s="185">
        <v>0</v>
      </c>
      <c r="K350" s="185">
        <v>0</v>
      </c>
      <c r="L350" s="185">
        <v>0</v>
      </c>
    </row>
    <row r="351" spans="1:16" ht="23.25" hidden="1" customHeight="1">
      <c r="A351" s="182">
        <v>3</v>
      </c>
      <c r="B351" s="182">
        <v>3</v>
      </c>
      <c r="C351" s="178">
        <v>2</v>
      </c>
      <c r="D351" s="179">
        <v>3</v>
      </c>
      <c r="E351" s="180"/>
      <c r="F351" s="213"/>
      <c r="G351" s="180" t="s">
        <v>199</v>
      </c>
      <c r="H351" s="93">
        <v>318</v>
      </c>
      <c r="I351" s="167">
        <f>I352</f>
        <v>0</v>
      </c>
      <c r="J351" s="208">
        <f>J352</f>
        <v>0</v>
      </c>
      <c r="K351" s="168">
        <f>K352</f>
        <v>0</v>
      </c>
      <c r="L351" s="168">
        <f>L352</f>
        <v>0</v>
      </c>
      <c r="M351" s="84"/>
    </row>
    <row r="352" spans="1:16" ht="27.75" hidden="1" customHeight="1">
      <c r="A352" s="182">
        <v>3</v>
      </c>
      <c r="B352" s="182">
        <v>3</v>
      </c>
      <c r="C352" s="178">
        <v>2</v>
      </c>
      <c r="D352" s="179">
        <v>3</v>
      </c>
      <c r="E352" s="180">
        <v>1</v>
      </c>
      <c r="F352" s="213"/>
      <c r="G352" s="180" t="s">
        <v>199</v>
      </c>
      <c r="H352" s="93">
        <v>319</v>
      </c>
      <c r="I352" s="167">
        <f>I353+I354</f>
        <v>0</v>
      </c>
      <c r="J352" s="167">
        <f>J353+J354</f>
        <v>0</v>
      </c>
      <c r="K352" s="167">
        <f>K353+K354</f>
        <v>0</v>
      </c>
      <c r="L352" s="167">
        <f>L353+L354</f>
        <v>0</v>
      </c>
      <c r="M352" s="84"/>
    </row>
    <row r="353" spans="1:13" ht="28.5" hidden="1" customHeight="1">
      <c r="A353" s="182">
        <v>3</v>
      </c>
      <c r="B353" s="182">
        <v>3</v>
      </c>
      <c r="C353" s="178">
        <v>2</v>
      </c>
      <c r="D353" s="179">
        <v>3</v>
      </c>
      <c r="E353" s="180">
        <v>1</v>
      </c>
      <c r="F353" s="213">
        <v>1</v>
      </c>
      <c r="G353" s="180" t="s">
        <v>200</v>
      </c>
      <c r="H353" s="93">
        <v>320</v>
      </c>
      <c r="I353" s="230">
        <v>0</v>
      </c>
      <c r="J353" s="230">
        <v>0</v>
      </c>
      <c r="K353" s="230">
        <v>0</v>
      </c>
      <c r="L353" s="229">
        <v>0</v>
      </c>
      <c r="M353" s="84"/>
    </row>
    <row r="354" spans="1:13" ht="27.75" hidden="1" customHeight="1">
      <c r="A354" s="182">
        <v>3</v>
      </c>
      <c r="B354" s="182">
        <v>3</v>
      </c>
      <c r="C354" s="178">
        <v>2</v>
      </c>
      <c r="D354" s="179">
        <v>3</v>
      </c>
      <c r="E354" s="180">
        <v>1</v>
      </c>
      <c r="F354" s="213">
        <v>2</v>
      </c>
      <c r="G354" s="180" t="s">
        <v>201</v>
      </c>
      <c r="H354" s="93">
        <v>321</v>
      </c>
      <c r="I354" s="185">
        <v>0</v>
      </c>
      <c r="J354" s="185">
        <v>0</v>
      </c>
      <c r="K354" s="185">
        <v>0</v>
      </c>
      <c r="L354" s="185">
        <v>0</v>
      </c>
      <c r="M354" s="84"/>
    </row>
    <row r="355" spans="1:13" hidden="1">
      <c r="A355" s="182">
        <v>3</v>
      </c>
      <c r="B355" s="182">
        <v>3</v>
      </c>
      <c r="C355" s="178">
        <v>2</v>
      </c>
      <c r="D355" s="179">
        <v>4</v>
      </c>
      <c r="E355" s="179"/>
      <c r="F355" s="181"/>
      <c r="G355" s="180" t="s">
        <v>202</v>
      </c>
      <c r="H355" s="93">
        <v>322</v>
      </c>
      <c r="I355" s="167">
        <f>I356</f>
        <v>0</v>
      </c>
      <c r="J355" s="208">
        <f>J356</f>
        <v>0</v>
      </c>
      <c r="K355" s="168">
        <f>K356</f>
        <v>0</v>
      </c>
      <c r="L355" s="168">
        <f>L356</f>
        <v>0</v>
      </c>
    </row>
    <row r="356" spans="1:13" hidden="1">
      <c r="A356" s="198">
        <v>3</v>
      </c>
      <c r="B356" s="198">
        <v>3</v>
      </c>
      <c r="C356" s="173">
        <v>2</v>
      </c>
      <c r="D356" s="171">
        <v>4</v>
      </c>
      <c r="E356" s="171">
        <v>1</v>
      </c>
      <c r="F356" s="174"/>
      <c r="G356" s="180" t="s">
        <v>202</v>
      </c>
      <c r="H356" s="93">
        <v>323</v>
      </c>
      <c r="I356" s="188">
        <f>SUM(I357:I358)</f>
        <v>0</v>
      </c>
      <c r="J356" s="210">
        <f>SUM(J357:J358)</f>
        <v>0</v>
      </c>
      <c r="K356" s="189">
        <f>SUM(K357:K358)</f>
        <v>0</v>
      </c>
      <c r="L356" s="189">
        <f>SUM(L357:L358)</f>
        <v>0</v>
      </c>
    </row>
    <row r="357" spans="1:13" ht="30.75" hidden="1" customHeight="1">
      <c r="A357" s="182">
        <v>3</v>
      </c>
      <c r="B357" s="182">
        <v>3</v>
      </c>
      <c r="C357" s="178">
        <v>2</v>
      </c>
      <c r="D357" s="179">
        <v>4</v>
      </c>
      <c r="E357" s="179">
        <v>1</v>
      </c>
      <c r="F357" s="181">
        <v>1</v>
      </c>
      <c r="G357" s="180" t="s">
        <v>203</v>
      </c>
      <c r="H357" s="93">
        <v>324</v>
      </c>
      <c r="I357" s="185">
        <v>0</v>
      </c>
      <c r="J357" s="185">
        <v>0</v>
      </c>
      <c r="K357" s="185">
        <v>0</v>
      </c>
      <c r="L357" s="185">
        <v>0</v>
      </c>
      <c r="M357" s="84"/>
    </row>
    <row r="358" spans="1:13" hidden="1">
      <c r="A358" s="182">
        <v>3</v>
      </c>
      <c r="B358" s="182">
        <v>3</v>
      </c>
      <c r="C358" s="178">
        <v>2</v>
      </c>
      <c r="D358" s="179">
        <v>4</v>
      </c>
      <c r="E358" s="179">
        <v>1</v>
      </c>
      <c r="F358" s="181">
        <v>2</v>
      </c>
      <c r="G358" s="180" t="s">
        <v>211</v>
      </c>
      <c r="H358" s="93">
        <v>325</v>
      </c>
      <c r="I358" s="185">
        <v>0</v>
      </c>
      <c r="J358" s="185">
        <v>0</v>
      </c>
      <c r="K358" s="185">
        <v>0</v>
      </c>
      <c r="L358" s="185">
        <v>0</v>
      </c>
    </row>
    <row r="359" spans="1:13" hidden="1">
      <c r="A359" s="182">
        <v>3</v>
      </c>
      <c r="B359" s="182">
        <v>3</v>
      </c>
      <c r="C359" s="178">
        <v>2</v>
      </c>
      <c r="D359" s="179">
        <v>5</v>
      </c>
      <c r="E359" s="179"/>
      <c r="F359" s="181"/>
      <c r="G359" s="180" t="s">
        <v>205</v>
      </c>
      <c r="H359" s="93">
        <v>326</v>
      </c>
      <c r="I359" s="167">
        <f t="shared" ref="I359:L360" si="31">I360</f>
        <v>0</v>
      </c>
      <c r="J359" s="208">
        <f t="shared" si="31"/>
        <v>0</v>
      </c>
      <c r="K359" s="168">
        <f t="shared" si="31"/>
        <v>0</v>
      </c>
      <c r="L359" s="168">
        <f t="shared" si="31"/>
        <v>0</v>
      </c>
    </row>
    <row r="360" spans="1:13" hidden="1">
      <c r="A360" s="198">
        <v>3</v>
      </c>
      <c r="B360" s="198">
        <v>3</v>
      </c>
      <c r="C360" s="173">
        <v>2</v>
      </c>
      <c r="D360" s="171">
        <v>5</v>
      </c>
      <c r="E360" s="171">
        <v>1</v>
      </c>
      <c r="F360" s="174"/>
      <c r="G360" s="180" t="s">
        <v>205</v>
      </c>
      <c r="H360" s="93">
        <v>327</v>
      </c>
      <c r="I360" s="188">
        <f t="shared" si="31"/>
        <v>0</v>
      </c>
      <c r="J360" s="210">
        <f t="shared" si="31"/>
        <v>0</v>
      </c>
      <c r="K360" s="189">
        <f t="shared" si="31"/>
        <v>0</v>
      </c>
      <c r="L360" s="189">
        <f t="shared" si="31"/>
        <v>0</v>
      </c>
    </row>
    <row r="361" spans="1:13" hidden="1">
      <c r="A361" s="182">
        <v>3</v>
      </c>
      <c r="B361" s="182">
        <v>3</v>
      </c>
      <c r="C361" s="178">
        <v>2</v>
      </c>
      <c r="D361" s="179">
        <v>5</v>
      </c>
      <c r="E361" s="179">
        <v>1</v>
      </c>
      <c r="F361" s="181">
        <v>1</v>
      </c>
      <c r="G361" s="180" t="s">
        <v>205</v>
      </c>
      <c r="H361" s="93">
        <v>328</v>
      </c>
      <c r="I361" s="230">
        <v>0</v>
      </c>
      <c r="J361" s="230">
        <v>0</v>
      </c>
      <c r="K361" s="230">
        <v>0</v>
      </c>
      <c r="L361" s="229">
        <v>0</v>
      </c>
    </row>
    <row r="362" spans="1:13" ht="30.75" hidden="1" customHeight="1">
      <c r="A362" s="182">
        <v>3</v>
      </c>
      <c r="B362" s="182">
        <v>3</v>
      </c>
      <c r="C362" s="178">
        <v>2</v>
      </c>
      <c r="D362" s="179">
        <v>6</v>
      </c>
      <c r="E362" s="179"/>
      <c r="F362" s="181"/>
      <c r="G362" s="180" t="s">
        <v>176</v>
      </c>
      <c r="H362" s="93">
        <v>329</v>
      </c>
      <c r="I362" s="167">
        <f t="shared" ref="I362:L363" si="32">I363</f>
        <v>0</v>
      </c>
      <c r="J362" s="208">
        <f t="shared" si="32"/>
        <v>0</v>
      </c>
      <c r="K362" s="168">
        <f t="shared" si="32"/>
        <v>0</v>
      </c>
      <c r="L362" s="168">
        <f t="shared" si="32"/>
        <v>0</v>
      </c>
      <c r="M362" s="84"/>
    </row>
    <row r="363" spans="1:13" ht="25.5" hidden="1" customHeight="1">
      <c r="A363" s="182">
        <v>3</v>
      </c>
      <c r="B363" s="182">
        <v>3</v>
      </c>
      <c r="C363" s="178">
        <v>2</v>
      </c>
      <c r="D363" s="179">
        <v>6</v>
      </c>
      <c r="E363" s="179">
        <v>1</v>
      </c>
      <c r="F363" s="181"/>
      <c r="G363" s="180" t="s">
        <v>176</v>
      </c>
      <c r="H363" s="93">
        <v>330</v>
      </c>
      <c r="I363" s="167">
        <f t="shared" si="32"/>
        <v>0</v>
      </c>
      <c r="J363" s="208">
        <f t="shared" si="32"/>
        <v>0</v>
      </c>
      <c r="K363" s="168">
        <f t="shared" si="32"/>
        <v>0</v>
      </c>
      <c r="L363" s="168">
        <f t="shared" si="32"/>
        <v>0</v>
      </c>
      <c r="M363" s="84"/>
    </row>
    <row r="364" spans="1:13" ht="24" hidden="1" customHeight="1">
      <c r="A364" s="190">
        <v>3</v>
      </c>
      <c r="B364" s="190">
        <v>3</v>
      </c>
      <c r="C364" s="191">
        <v>2</v>
      </c>
      <c r="D364" s="192">
        <v>6</v>
      </c>
      <c r="E364" s="192">
        <v>1</v>
      </c>
      <c r="F364" s="194">
        <v>1</v>
      </c>
      <c r="G364" s="193" t="s">
        <v>176</v>
      </c>
      <c r="H364" s="93">
        <v>331</v>
      </c>
      <c r="I364" s="230">
        <v>0</v>
      </c>
      <c r="J364" s="230">
        <v>0</v>
      </c>
      <c r="K364" s="230">
        <v>0</v>
      </c>
      <c r="L364" s="229">
        <v>0</v>
      </c>
      <c r="M364" s="84"/>
    </row>
    <row r="365" spans="1:13" ht="28.5" hidden="1" customHeight="1">
      <c r="A365" s="182">
        <v>3</v>
      </c>
      <c r="B365" s="182">
        <v>3</v>
      </c>
      <c r="C365" s="178">
        <v>2</v>
      </c>
      <c r="D365" s="179">
        <v>7</v>
      </c>
      <c r="E365" s="179"/>
      <c r="F365" s="181"/>
      <c r="G365" s="180" t="s">
        <v>207</v>
      </c>
      <c r="H365" s="93">
        <v>332</v>
      </c>
      <c r="I365" s="167">
        <f>I366</f>
        <v>0</v>
      </c>
      <c r="J365" s="208">
        <f>J366</f>
        <v>0</v>
      </c>
      <c r="K365" s="168">
        <f>K366</f>
        <v>0</v>
      </c>
      <c r="L365" s="168">
        <f>L366</f>
        <v>0</v>
      </c>
      <c r="M365" s="84"/>
    </row>
    <row r="366" spans="1:13" ht="28.5" hidden="1" customHeight="1">
      <c r="A366" s="190">
        <v>3</v>
      </c>
      <c r="B366" s="190">
        <v>3</v>
      </c>
      <c r="C366" s="191">
        <v>2</v>
      </c>
      <c r="D366" s="192">
        <v>7</v>
      </c>
      <c r="E366" s="192">
        <v>1</v>
      </c>
      <c r="F366" s="194"/>
      <c r="G366" s="180" t="s">
        <v>207</v>
      </c>
      <c r="H366" s="93">
        <v>333</v>
      </c>
      <c r="I366" s="167">
        <f>SUM(I367:I368)</f>
        <v>0</v>
      </c>
      <c r="J366" s="167">
        <f>SUM(J367:J368)</f>
        <v>0</v>
      </c>
      <c r="K366" s="167">
        <f>SUM(K367:K368)</f>
        <v>0</v>
      </c>
      <c r="L366" s="167">
        <f>SUM(L367:L368)</f>
        <v>0</v>
      </c>
      <c r="M366" s="84"/>
    </row>
    <row r="367" spans="1:13" ht="27" hidden="1" customHeight="1">
      <c r="A367" s="182">
        <v>3</v>
      </c>
      <c r="B367" s="182">
        <v>3</v>
      </c>
      <c r="C367" s="178">
        <v>2</v>
      </c>
      <c r="D367" s="179">
        <v>7</v>
      </c>
      <c r="E367" s="179">
        <v>1</v>
      </c>
      <c r="F367" s="181">
        <v>1</v>
      </c>
      <c r="G367" s="180" t="s">
        <v>208</v>
      </c>
      <c r="H367" s="93">
        <v>334</v>
      </c>
      <c r="I367" s="230">
        <v>0</v>
      </c>
      <c r="J367" s="230">
        <v>0</v>
      </c>
      <c r="K367" s="230">
        <v>0</v>
      </c>
      <c r="L367" s="229">
        <v>0</v>
      </c>
      <c r="M367" s="84"/>
    </row>
    <row r="368" spans="1:13" ht="30" hidden="1" customHeight="1">
      <c r="A368" s="182">
        <v>3</v>
      </c>
      <c r="B368" s="182">
        <v>3</v>
      </c>
      <c r="C368" s="178">
        <v>2</v>
      </c>
      <c r="D368" s="179">
        <v>7</v>
      </c>
      <c r="E368" s="179">
        <v>1</v>
      </c>
      <c r="F368" s="181">
        <v>2</v>
      </c>
      <c r="G368" s="180" t="s">
        <v>209</v>
      </c>
      <c r="H368" s="93">
        <v>335</v>
      </c>
      <c r="I368" s="185">
        <v>0</v>
      </c>
      <c r="J368" s="185">
        <v>0</v>
      </c>
      <c r="K368" s="185">
        <v>0</v>
      </c>
      <c r="L368" s="185">
        <v>0</v>
      </c>
      <c r="M368" s="84"/>
    </row>
    <row r="369" spans="1:13" ht="39.75" customHeight="1">
      <c r="A369" s="149"/>
      <c r="B369" s="149"/>
      <c r="C369" s="150"/>
      <c r="D369" s="246"/>
      <c r="E369" s="247"/>
      <c r="F369" s="248"/>
      <c r="G369" s="249" t="s">
        <v>212</v>
      </c>
      <c r="H369" s="93">
        <v>336</v>
      </c>
      <c r="I369" s="218">
        <f>SUM(I34+I185)</f>
        <v>41500</v>
      </c>
      <c r="J369" s="218">
        <f>SUM(J34+J185)</f>
        <v>41500</v>
      </c>
      <c r="K369" s="218">
        <f>SUM(K34+K185)</f>
        <v>37896.51</v>
      </c>
      <c r="L369" s="218">
        <f>SUM(L34+L185)</f>
        <v>37896.51</v>
      </c>
      <c r="M369" s="84"/>
    </row>
    <row r="370" spans="1:13" ht="18.75" customHeight="1">
      <c r="G370" s="169"/>
      <c r="H370" s="93"/>
      <c r="I370" s="250"/>
      <c r="J370" s="259"/>
      <c r="K370" s="259"/>
      <c r="L370" s="259"/>
    </row>
    <row r="371" spans="1:13" ht="23.25" customHeight="1">
      <c r="A371" s="491" t="s">
        <v>252</v>
      </c>
      <c r="B371" s="491"/>
      <c r="C371" s="491"/>
      <c r="D371" s="491"/>
      <c r="E371" s="491"/>
      <c r="F371" s="491"/>
      <c r="G371" s="491"/>
      <c r="H371" s="260"/>
      <c r="I371" s="253"/>
      <c r="J371" s="492" t="s">
        <v>213</v>
      </c>
      <c r="K371" s="492"/>
      <c r="L371" s="492"/>
    </row>
    <row r="372" spans="1:13" ht="18.75" customHeight="1">
      <c r="A372" s="255"/>
      <c r="B372" s="255"/>
      <c r="C372" s="255"/>
      <c r="D372" s="493" t="s">
        <v>423</v>
      </c>
      <c r="E372" s="493"/>
      <c r="F372" s="493"/>
      <c r="G372" s="493"/>
      <c r="I372" s="257" t="s">
        <v>214</v>
      </c>
      <c r="K372" s="494" t="s">
        <v>215</v>
      </c>
      <c r="L372" s="494"/>
    </row>
    <row r="373" spans="1:13" ht="12.75" customHeight="1">
      <c r="I373" s="101"/>
      <c r="K373" s="101"/>
      <c r="L373" s="101"/>
    </row>
    <row r="374" spans="1:13" ht="15.75" customHeight="1">
      <c r="A374" s="491" t="s">
        <v>216</v>
      </c>
      <c r="B374" s="491"/>
      <c r="C374" s="491"/>
      <c r="D374" s="491"/>
      <c r="E374" s="491"/>
      <c r="F374" s="491"/>
      <c r="G374" s="491"/>
      <c r="I374" s="101"/>
      <c r="J374" s="495" t="s">
        <v>217</v>
      </c>
      <c r="K374" s="495"/>
      <c r="L374" s="495"/>
    </row>
    <row r="375" spans="1:13" ht="33.75" customHeight="1">
      <c r="D375" s="496" t="s">
        <v>424</v>
      </c>
      <c r="E375" s="476"/>
      <c r="F375" s="476"/>
      <c r="G375" s="476"/>
      <c r="H375" s="263"/>
      <c r="I375" s="102" t="s">
        <v>214</v>
      </c>
      <c r="K375" s="494" t="s">
        <v>215</v>
      </c>
      <c r="L375" s="494"/>
    </row>
    <row r="376" spans="1:13" ht="7.5" customHeight="1"/>
    <row r="377" spans="1:13" ht="8.25" customHeight="1">
      <c r="H377" s="128" t="s">
        <v>218</v>
      </c>
    </row>
  </sheetData>
  <mergeCells count="32">
    <mergeCell ref="A374:G374"/>
    <mergeCell ref="J374:L374"/>
    <mergeCell ref="D375:G375"/>
    <mergeCell ref="K375:L375"/>
    <mergeCell ref="A33:F33"/>
    <mergeCell ref="A371:G371"/>
    <mergeCell ref="J371:L371"/>
    <mergeCell ref="D372:G372"/>
    <mergeCell ref="K372:L372"/>
    <mergeCell ref="K31:K32"/>
    <mergeCell ref="L31:L32"/>
    <mergeCell ref="A31:F32"/>
    <mergeCell ref="G29:H29"/>
    <mergeCell ref="G31:G32"/>
    <mergeCell ref="H31:H32"/>
    <mergeCell ref="I31:J31"/>
    <mergeCell ref="J1:L1"/>
    <mergeCell ref="J2:L2"/>
    <mergeCell ref="A10:L10"/>
    <mergeCell ref="A7:L7"/>
    <mergeCell ref="A9:L9"/>
    <mergeCell ref="G15:K15"/>
    <mergeCell ref="G19:K19"/>
    <mergeCell ref="A27:I27"/>
    <mergeCell ref="G12:K12"/>
    <mergeCell ref="A13:L13"/>
    <mergeCell ref="G14:K14"/>
    <mergeCell ref="B16:L16"/>
    <mergeCell ref="G18:K18"/>
    <mergeCell ref="E21:K21"/>
    <mergeCell ref="A22:L22"/>
    <mergeCell ref="A26:I26"/>
  </mergeCells>
  <pageMargins left="0.70866141732282995" right="0.70866141732282995" top="0.74803149606299002" bottom="0.74803149606299002" header="0.31496062992126" footer="0.31496062992126"/>
  <pageSetup paperSize="9" scale="78" fitToHeight="0" orientation="portrait" r:id="rId1"/>
  <headerFooter alignWithMargins="0">
    <oddHeader>&amp;C&amp;P</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14AC32-3B79-490E-8A67-3299D9092343}">
  <sheetPr>
    <pageSetUpPr fitToPage="1"/>
  </sheetPr>
  <dimension ref="A1:R377"/>
  <sheetViews>
    <sheetView showZeros="0" topLeftCell="A10" zoomScaleNormal="100" zoomScaleSheetLayoutView="100" workbookViewId="0">
      <selection activeCell="A7" sqref="A7:L7"/>
    </sheetView>
  </sheetViews>
  <sheetFormatPr defaultColWidth="9.140625" defaultRowHeight="12.75"/>
  <cols>
    <col min="1" max="4" width="2" style="128" customWidth="1"/>
    <col min="5" max="5" width="2.140625" style="128" customWidth="1"/>
    <col min="6" max="6" width="3.5703125" style="263" customWidth="1"/>
    <col min="7" max="7" width="34.28515625" style="128" customWidth="1"/>
    <col min="8" max="8" width="4.7109375" style="128" customWidth="1"/>
    <col min="9" max="12" width="12.85546875" style="128" customWidth="1"/>
    <col min="13" max="13" width="0.140625" style="128" hidden="1" customWidth="1"/>
    <col min="14" max="14" width="6.140625" style="128" hidden="1" customWidth="1"/>
    <col min="15" max="15" width="8.85546875" style="128" hidden="1" customWidth="1"/>
    <col min="16" max="16" width="9.140625" style="128"/>
    <col min="17" max="17" width="6.140625" style="128" customWidth="1"/>
    <col min="18" max="18" width="9.140625" style="128"/>
    <col min="19" max="16384" width="9.140625" style="84"/>
  </cols>
  <sheetData>
    <row r="1" spans="1:17" ht="24.75" customHeight="1">
      <c r="G1" s="85"/>
      <c r="H1" s="86"/>
      <c r="I1" s="103"/>
      <c r="J1" s="479" t="s">
        <v>0</v>
      </c>
      <c r="K1" s="479"/>
      <c r="L1" s="479"/>
      <c r="M1" s="87"/>
      <c r="N1" s="262"/>
      <c r="O1" s="262"/>
      <c r="P1" s="262"/>
      <c r="Q1" s="262"/>
    </row>
    <row r="2" spans="1:17" ht="13.5" customHeight="1">
      <c r="H2" s="86"/>
      <c r="I2" s="104"/>
      <c r="J2" s="480" t="s">
        <v>1</v>
      </c>
      <c r="K2" s="480"/>
      <c r="L2" s="480"/>
      <c r="M2" s="87"/>
      <c r="N2" s="262"/>
      <c r="O2" s="262"/>
      <c r="P2" s="262"/>
      <c r="Q2" s="88"/>
    </row>
    <row r="3" spans="1:17" ht="5.25" customHeight="1">
      <c r="H3" s="130"/>
      <c r="I3" s="262"/>
      <c r="J3" s="262"/>
      <c r="K3" s="131"/>
      <c r="L3" s="131"/>
      <c r="M3" s="87"/>
      <c r="N3" s="262"/>
      <c r="O3" s="262"/>
      <c r="P3" s="262"/>
      <c r="Q3" s="88"/>
    </row>
    <row r="4" spans="1:17" ht="6" customHeight="1">
      <c r="G4" s="89" t="s">
        <v>2</v>
      </c>
      <c r="H4" s="86"/>
      <c r="J4" s="131"/>
      <c r="K4" s="131"/>
      <c r="L4" s="131"/>
      <c r="M4" s="87"/>
      <c r="N4" s="262"/>
      <c r="O4" s="262"/>
      <c r="P4" s="262"/>
      <c r="Q4" s="88"/>
    </row>
    <row r="5" spans="1:17" ht="5.25" customHeight="1">
      <c r="H5" s="86"/>
      <c r="J5" s="131"/>
      <c r="K5" s="131"/>
      <c r="L5" s="131"/>
      <c r="M5" s="87"/>
      <c r="N5" s="262"/>
      <c r="O5" s="262"/>
      <c r="P5" s="262"/>
      <c r="Q5" s="88"/>
    </row>
    <row r="6" spans="1:17" ht="3.75" customHeight="1">
      <c r="H6" s="86"/>
      <c r="J6" s="132"/>
      <c r="K6" s="131"/>
      <c r="L6" s="131"/>
      <c r="M6" s="87"/>
      <c r="N6" s="262"/>
      <c r="O6" s="262"/>
      <c r="P6" s="262"/>
    </row>
    <row r="7" spans="1:17" ht="36.75" customHeight="1">
      <c r="A7" s="482" t="s">
        <v>406</v>
      </c>
      <c r="B7" s="482"/>
      <c r="C7" s="482"/>
      <c r="D7" s="482"/>
      <c r="E7" s="482"/>
      <c r="F7" s="482"/>
      <c r="G7" s="482"/>
      <c r="H7" s="482"/>
      <c r="I7" s="482"/>
      <c r="J7" s="482"/>
      <c r="K7" s="482"/>
      <c r="L7" s="482"/>
      <c r="M7" s="133"/>
      <c r="N7" s="133"/>
      <c r="O7" s="133"/>
      <c r="P7" s="133"/>
      <c r="Q7" s="133"/>
    </row>
    <row r="8" spans="1:17" ht="12" customHeight="1">
      <c r="G8" s="133"/>
      <c r="H8" s="134"/>
      <c r="I8" s="134"/>
      <c r="J8" s="135"/>
      <c r="K8" s="135"/>
      <c r="L8" s="100"/>
      <c r="M8" s="87"/>
    </row>
    <row r="9" spans="1:17" ht="18" customHeight="1">
      <c r="A9" s="483" t="s">
        <v>3</v>
      </c>
      <c r="B9" s="483"/>
      <c r="C9" s="483"/>
      <c r="D9" s="483"/>
      <c r="E9" s="483"/>
      <c r="F9" s="483"/>
      <c r="G9" s="483"/>
      <c r="H9" s="483"/>
      <c r="I9" s="483"/>
      <c r="J9" s="483"/>
      <c r="K9" s="483"/>
      <c r="L9" s="483"/>
      <c r="M9" s="87"/>
    </row>
    <row r="10" spans="1:17" ht="18.75" customHeight="1">
      <c r="A10" s="481" t="s">
        <v>4</v>
      </c>
      <c r="B10" s="475"/>
      <c r="C10" s="475"/>
      <c r="D10" s="475"/>
      <c r="E10" s="475"/>
      <c r="F10" s="475"/>
      <c r="G10" s="475"/>
      <c r="H10" s="475"/>
      <c r="I10" s="475"/>
      <c r="J10" s="475"/>
      <c r="K10" s="475"/>
      <c r="L10" s="475"/>
      <c r="M10" s="87"/>
    </row>
    <row r="11" spans="1:17" ht="7.5" customHeight="1">
      <c r="A11" s="264"/>
      <c r="B11" s="262"/>
      <c r="C11" s="262"/>
      <c r="D11" s="262"/>
      <c r="E11" s="262"/>
      <c r="F11" s="262"/>
      <c r="G11" s="262"/>
      <c r="H11" s="262"/>
      <c r="I11" s="262"/>
      <c r="J11" s="262"/>
      <c r="K11" s="262"/>
      <c r="L11" s="262"/>
      <c r="M11" s="87"/>
    </row>
    <row r="12" spans="1:17" ht="14.25" customHeight="1">
      <c r="A12" s="264"/>
      <c r="B12" s="262"/>
      <c r="C12" s="262"/>
      <c r="D12" s="262"/>
      <c r="E12" s="262"/>
      <c r="F12" s="262"/>
      <c r="G12" s="471" t="s">
        <v>407</v>
      </c>
      <c r="H12" s="471"/>
      <c r="I12" s="471"/>
      <c r="J12" s="471"/>
      <c r="K12" s="471"/>
      <c r="L12" s="262"/>
      <c r="M12" s="87"/>
    </row>
    <row r="13" spans="1:17" ht="16.5" customHeight="1">
      <c r="A13" s="472" t="s">
        <v>408</v>
      </c>
      <c r="B13" s="472"/>
      <c r="C13" s="472"/>
      <c r="D13" s="472"/>
      <c r="E13" s="472"/>
      <c r="F13" s="472"/>
      <c r="G13" s="472"/>
      <c r="H13" s="472"/>
      <c r="I13" s="472"/>
      <c r="J13" s="472"/>
      <c r="K13" s="472"/>
      <c r="L13" s="472"/>
      <c r="M13" s="87"/>
      <c r="P13" s="128" t="s">
        <v>5</v>
      </c>
    </row>
    <row r="14" spans="1:17" ht="15.75" customHeight="1">
      <c r="G14" s="473" t="s">
        <v>409</v>
      </c>
      <c r="H14" s="473"/>
      <c r="I14" s="473"/>
      <c r="J14" s="473"/>
      <c r="K14" s="473"/>
      <c r="M14" s="87"/>
    </row>
    <row r="15" spans="1:17" ht="12" customHeight="1">
      <c r="G15" s="474" t="s">
        <v>410</v>
      </c>
      <c r="H15" s="474"/>
      <c r="I15" s="474"/>
      <c r="J15" s="474"/>
      <c r="K15" s="474"/>
    </row>
    <row r="16" spans="1:17" ht="12" customHeight="1">
      <c r="B16" s="472" t="s">
        <v>6</v>
      </c>
      <c r="C16" s="472"/>
      <c r="D16" s="472"/>
      <c r="E16" s="472"/>
      <c r="F16" s="472"/>
      <c r="G16" s="472"/>
      <c r="H16" s="472"/>
      <c r="I16" s="472"/>
      <c r="J16" s="472"/>
      <c r="K16" s="472"/>
      <c r="L16" s="472"/>
    </row>
    <row r="17" spans="1:13" ht="12" customHeight="1"/>
    <row r="18" spans="1:13" ht="12.75" customHeight="1">
      <c r="G18" s="473" t="s">
        <v>411</v>
      </c>
      <c r="H18" s="473"/>
      <c r="I18" s="473"/>
      <c r="J18" s="473"/>
      <c r="K18" s="473"/>
    </row>
    <row r="19" spans="1:13" ht="11.25" customHeight="1">
      <c r="G19" s="475" t="s">
        <v>7</v>
      </c>
      <c r="H19" s="475"/>
      <c r="I19" s="475"/>
      <c r="J19" s="475"/>
      <c r="K19" s="475"/>
    </row>
    <row r="20" spans="1:13" ht="11.25" customHeight="1">
      <c r="G20" s="262"/>
      <c r="H20" s="262"/>
      <c r="I20" s="262"/>
      <c r="J20" s="262"/>
      <c r="K20" s="262"/>
    </row>
    <row r="21" spans="1:13">
      <c r="E21" s="477" t="s">
        <v>8</v>
      </c>
      <c r="F21" s="477"/>
      <c r="G21" s="477"/>
      <c r="H21" s="477"/>
      <c r="I21" s="477"/>
      <c r="J21" s="477"/>
      <c r="K21" s="477"/>
    </row>
    <row r="22" spans="1:13" ht="12" customHeight="1">
      <c r="A22" s="478" t="s">
        <v>9</v>
      </c>
      <c r="B22" s="478"/>
      <c r="C22" s="478"/>
      <c r="D22" s="478"/>
      <c r="E22" s="478"/>
      <c r="F22" s="478"/>
      <c r="G22" s="478"/>
      <c r="H22" s="478"/>
      <c r="I22" s="478"/>
      <c r="J22" s="478"/>
      <c r="K22" s="478"/>
      <c r="L22" s="478"/>
      <c r="M22" s="139"/>
    </row>
    <row r="23" spans="1:13" ht="12" customHeight="1">
      <c r="F23" s="128"/>
      <c r="J23" s="91"/>
      <c r="K23" s="100"/>
      <c r="L23" s="92" t="s">
        <v>10</v>
      </c>
      <c r="M23" s="139"/>
    </row>
    <row r="24" spans="1:13" ht="11.25" customHeight="1">
      <c r="F24" s="128"/>
      <c r="J24" s="140" t="s">
        <v>11</v>
      </c>
      <c r="K24" s="130"/>
      <c r="L24" s="141"/>
      <c r="M24" s="139"/>
    </row>
    <row r="25" spans="1:13" ht="12" customHeight="1">
      <c r="E25" s="262"/>
      <c r="F25" s="261"/>
      <c r="I25" s="143"/>
      <c r="J25" s="143"/>
      <c r="K25" s="144" t="s">
        <v>12</v>
      </c>
      <c r="L25" s="141"/>
      <c r="M25" s="139"/>
    </row>
    <row r="26" spans="1:13" ht="29.1" customHeight="1">
      <c r="A26" s="476" t="s">
        <v>16</v>
      </c>
      <c r="B26" s="476"/>
      <c r="C26" s="476"/>
      <c r="D26" s="476"/>
      <c r="E26" s="476"/>
      <c r="F26" s="476"/>
      <c r="G26" s="476"/>
      <c r="H26" s="476"/>
      <c r="I26" s="476"/>
      <c r="K26" s="144" t="s">
        <v>14</v>
      </c>
      <c r="L26" s="145" t="s">
        <v>15</v>
      </c>
      <c r="M26" s="139"/>
    </row>
    <row r="27" spans="1:13" ht="12" customHeight="1">
      <c r="A27" s="476" t="s">
        <v>227</v>
      </c>
      <c r="B27" s="476"/>
      <c r="C27" s="476"/>
      <c r="D27" s="476"/>
      <c r="E27" s="476"/>
      <c r="F27" s="476"/>
      <c r="G27" s="476"/>
      <c r="H27" s="476"/>
      <c r="I27" s="476"/>
      <c r="J27" s="258" t="s">
        <v>17</v>
      </c>
      <c r="K27" s="147" t="s">
        <v>18</v>
      </c>
      <c r="L27" s="141"/>
      <c r="M27" s="139"/>
    </row>
    <row r="28" spans="1:13" ht="12.75" customHeight="1">
      <c r="F28" s="128"/>
      <c r="G28" s="148" t="s">
        <v>19</v>
      </c>
      <c r="H28" s="149" t="s">
        <v>20</v>
      </c>
      <c r="I28" s="150"/>
      <c r="J28" s="151"/>
      <c r="K28" s="141"/>
      <c r="L28" s="141"/>
      <c r="M28" s="139"/>
    </row>
    <row r="29" spans="1:13" ht="13.5" customHeight="1">
      <c r="F29" s="128"/>
      <c r="G29" s="460" t="s">
        <v>21</v>
      </c>
      <c r="H29" s="460"/>
      <c r="I29" s="153" t="s">
        <v>22</v>
      </c>
      <c r="J29" s="154" t="s">
        <v>226</v>
      </c>
      <c r="K29" s="155" t="s">
        <v>25</v>
      </c>
      <c r="L29" s="155" t="s">
        <v>225</v>
      </c>
      <c r="M29" s="139"/>
    </row>
    <row r="30" spans="1:13" ht="14.25" customHeight="1">
      <c r="A30" s="156" t="s">
        <v>26</v>
      </c>
      <c r="B30" s="156"/>
      <c r="C30" s="156"/>
      <c r="D30" s="156"/>
      <c r="E30" s="156"/>
      <c r="F30" s="157"/>
      <c r="G30" s="158"/>
      <c r="I30" s="158"/>
      <c r="J30" s="158"/>
      <c r="K30" s="158"/>
      <c r="L30" s="159" t="s">
        <v>27</v>
      </c>
      <c r="M30" s="160"/>
    </row>
    <row r="31" spans="1:13" ht="24" customHeight="1">
      <c r="A31" s="461" t="s">
        <v>28</v>
      </c>
      <c r="B31" s="462"/>
      <c r="C31" s="462"/>
      <c r="D31" s="462"/>
      <c r="E31" s="462"/>
      <c r="F31" s="462"/>
      <c r="G31" s="465" t="s">
        <v>29</v>
      </c>
      <c r="H31" s="467" t="s">
        <v>30</v>
      </c>
      <c r="I31" s="469" t="s">
        <v>31</v>
      </c>
      <c r="J31" s="470"/>
      <c r="K31" s="487" t="s">
        <v>32</v>
      </c>
      <c r="L31" s="489" t="s">
        <v>33</v>
      </c>
      <c r="M31" s="160"/>
    </row>
    <row r="32" spans="1:13" ht="46.5" customHeight="1">
      <c r="A32" s="463"/>
      <c r="B32" s="464"/>
      <c r="C32" s="464"/>
      <c r="D32" s="464"/>
      <c r="E32" s="464"/>
      <c r="F32" s="464"/>
      <c r="G32" s="466"/>
      <c r="H32" s="468"/>
      <c r="I32" s="161" t="s">
        <v>34</v>
      </c>
      <c r="J32" s="162" t="s">
        <v>35</v>
      </c>
      <c r="K32" s="488"/>
      <c r="L32" s="490"/>
    </row>
    <row r="33" spans="1:18" ht="11.25" customHeight="1">
      <c r="A33" s="484" t="s">
        <v>36</v>
      </c>
      <c r="B33" s="485"/>
      <c r="C33" s="485"/>
      <c r="D33" s="485"/>
      <c r="E33" s="485"/>
      <c r="F33" s="486"/>
      <c r="G33" s="93">
        <v>2</v>
      </c>
      <c r="H33" s="94">
        <v>3</v>
      </c>
      <c r="I33" s="95" t="s">
        <v>37</v>
      </c>
      <c r="J33" s="96" t="s">
        <v>38</v>
      </c>
      <c r="K33" s="97">
        <v>6</v>
      </c>
      <c r="L33" s="97">
        <v>7</v>
      </c>
    </row>
    <row r="34" spans="1:18" s="169" customFormat="1" ht="14.25" customHeight="1">
      <c r="A34" s="163">
        <v>2</v>
      </c>
      <c r="B34" s="163"/>
      <c r="C34" s="164"/>
      <c r="D34" s="165"/>
      <c r="E34" s="163"/>
      <c r="F34" s="166"/>
      <c r="G34" s="165" t="s">
        <v>39</v>
      </c>
      <c r="H34" s="93">
        <v>1</v>
      </c>
      <c r="I34" s="167">
        <f>SUM(I35+I46+I66+I87+I94+I114+I140+I159+I169)</f>
        <v>0</v>
      </c>
      <c r="J34" s="167">
        <f>SUM(J35+J46+J66+J87+J94+J114+J140+J159+J169)</f>
        <v>0</v>
      </c>
      <c r="K34" s="168">
        <f>SUM(K35+K46+K66+K87+K94+K114+K140+K159+K169)</f>
        <v>0</v>
      </c>
      <c r="L34" s="167">
        <f>SUM(L35+L46+L66+L87+L94+L114+L140+L159+L169)</f>
        <v>0</v>
      </c>
    </row>
    <row r="35" spans="1:18" ht="16.5" hidden="1" customHeight="1">
      <c r="A35" s="163">
        <v>2</v>
      </c>
      <c r="B35" s="170">
        <v>1</v>
      </c>
      <c r="C35" s="171"/>
      <c r="D35" s="172"/>
      <c r="E35" s="173"/>
      <c r="F35" s="174"/>
      <c r="G35" s="175" t="s">
        <v>40</v>
      </c>
      <c r="H35" s="93">
        <v>2</v>
      </c>
      <c r="I35" s="167">
        <f>SUM(I36+I42)</f>
        <v>0</v>
      </c>
      <c r="J35" s="167">
        <f>SUM(J36+J42)</f>
        <v>0</v>
      </c>
      <c r="K35" s="176">
        <f>SUM(K36+K42)</f>
        <v>0</v>
      </c>
      <c r="L35" s="177">
        <f>SUM(L36+L42)</f>
        <v>0</v>
      </c>
      <c r="M35" s="84"/>
    </row>
    <row r="36" spans="1:18" ht="14.25" hidden="1" customHeight="1">
      <c r="A36" s="178">
        <v>2</v>
      </c>
      <c r="B36" s="178">
        <v>1</v>
      </c>
      <c r="C36" s="179">
        <v>1</v>
      </c>
      <c r="D36" s="180"/>
      <c r="E36" s="178"/>
      <c r="F36" s="181"/>
      <c r="G36" s="180" t="s">
        <v>41</v>
      </c>
      <c r="H36" s="93">
        <v>3</v>
      </c>
      <c r="I36" s="167">
        <f>SUM(I37)</f>
        <v>0</v>
      </c>
      <c r="J36" s="167">
        <f>SUM(J37)</f>
        <v>0</v>
      </c>
      <c r="K36" s="168">
        <f>SUM(K37)</f>
        <v>0</v>
      </c>
      <c r="L36" s="167">
        <f>SUM(L37)</f>
        <v>0</v>
      </c>
      <c r="M36" s="84"/>
    </row>
    <row r="37" spans="1:18" ht="13.5" hidden="1" customHeight="1">
      <c r="A37" s="182">
        <v>2</v>
      </c>
      <c r="B37" s="178">
        <v>1</v>
      </c>
      <c r="C37" s="179">
        <v>1</v>
      </c>
      <c r="D37" s="180">
        <v>1</v>
      </c>
      <c r="E37" s="178"/>
      <c r="F37" s="181"/>
      <c r="G37" s="180" t="s">
        <v>41</v>
      </c>
      <c r="H37" s="93">
        <v>4</v>
      </c>
      <c r="I37" s="167">
        <f>SUM(I38+I40)</f>
        <v>0</v>
      </c>
      <c r="J37" s="167">
        <f>SUM(J38+J40)</f>
        <v>0</v>
      </c>
      <c r="K37" s="167">
        <f>SUM(K38+K40)</f>
        <v>0</v>
      </c>
      <c r="L37" s="167">
        <f>SUM(L38+L40)</f>
        <v>0</v>
      </c>
      <c r="M37" s="84"/>
      <c r="Q37" s="98"/>
    </row>
    <row r="38" spans="1:18" ht="14.25" hidden="1" customHeight="1">
      <c r="A38" s="182">
        <v>2</v>
      </c>
      <c r="B38" s="178">
        <v>1</v>
      </c>
      <c r="C38" s="179">
        <v>1</v>
      </c>
      <c r="D38" s="180">
        <v>1</v>
      </c>
      <c r="E38" s="178">
        <v>1</v>
      </c>
      <c r="F38" s="181"/>
      <c r="G38" s="180" t="s">
        <v>42</v>
      </c>
      <c r="H38" s="93">
        <v>5</v>
      </c>
      <c r="I38" s="168">
        <f>SUM(I39)</f>
        <v>0</v>
      </c>
      <c r="J38" s="168">
        <f>SUM(J39)</f>
        <v>0</v>
      </c>
      <c r="K38" s="168">
        <f>SUM(K39)</f>
        <v>0</v>
      </c>
      <c r="L38" s="168">
        <f>SUM(L39)</f>
        <v>0</v>
      </c>
      <c r="M38" s="84"/>
      <c r="Q38" s="98"/>
    </row>
    <row r="39" spans="1:18" ht="14.25" hidden="1" customHeight="1">
      <c r="A39" s="182">
        <v>2</v>
      </c>
      <c r="B39" s="178">
        <v>1</v>
      </c>
      <c r="C39" s="179">
        <v>1</v>
      </c>
      <c r="D39" s="180">
        <v>1</v>
      </c>
      <c r="E39" s="178">
        <v>1</v>
      </c>
      <c r="F39" s="181">
        <v>1</v>
      </c>
      <c r="G39" s="180" t="s">
        <v>42</v>
      </c>
      <c r="H39" s="93">
        <v>6</v>
      </c>
      <c r="I39" s="183">
        <v>0</v>
      </c>
      <c r="J39" s="184">
        <v>0</v>
      </c>
      <c r="K39" s="184">
        <v>0</v>
      </c>
      <c r="L39" s="184">
        <v>0</v>
      </c>
      <c r="M39" s="84"/>
      <c r="Q39" s="98"/>
    </row>
    <row r="40" spans="1:18" ht="12.75" hidden="1" customHeight="1">
      <c r="A40" s="182">
        <v>2</v>
      </c>
      <c r="B40" s="178">
        <v>1</v>
      </c>
      <c r="C40" s="179">
        <v>1</v>
      </c>
      <c r="D40" s="180">
        <v>1</v>
      </c>
      <c r="E40" s="178">
        <v>2</v>
      </c>
      <c r="F40" s="181"/>
      <c r="G40" s="180" t="s">
        <v>43</v>
      </c>
      <c r="H40" s="93">
        <v>7</v>
      </c>
      <c r="I40" s="168">
        <f>I41</f>
        <v>0</v>
      </c>
      <c r="J40" s="168">
        <f>J41</f>
        <v>0</v>
      </c>
      <c r="K40" s="168">
        <f>K41</f>
        <v>0</v>
      </c>
      <c r="L40" s="168">
        <f>L41</f>
        <v>0</v>
      </c>
      <c r="M40" s="84"/>
      <c r="Q40" s="98"/>
    </row>
    <row r="41" spans="1:18" ht="12.75" hidden="1" customHeight="1">
      <c r="A41" s="182">
        <v>2</v>
      </c>
      <c r="B41" s="178">
        <v>1</v>
      </c>
      <c r="C41" s="179">
        <v>1</v>
      </c>
      <c r="D41" s="180">
        <v>1</v>
      </c>
      <c r="E41" s="178">
        <v>2</v>
      </c>
      <c r="F41" s="181">
        <v>1</v>
      </c>
      <c r="G41" s="180" t="s">
        <v>43</v>
      </c>
      <c r="H41" s="93">
        <v>8</v>
      </c>
      <c r="I41" s="184">
        <v>0</v>
      </c>
      <c r="J41" s="185">
        <v>0</v>
      </c>
      <c r="K41" s="184">
        <v>0</v>
      </c>
      <c r="L41" s="185">
        <v>0</v>
      </c>
      <c r="M41" s="84"/>
      <c r="Q41" s="98"/>
    </row>
    <row r="42" spans="1:18" ht="13.5" hidden="1" customHeight="1">
      <c r="A42" s="182">
        <v>2</v>
      </c>
      <c r="B42" s="178">
        <v>1</v>
      </c>
      <c r="C42" s="179">
        <v>2</v>
      </c>
      <c r="D42" s="180"/>
      <c r="E42" s="178"/>
      <c r="F42" s="181"/>
      <c r="G42" s="180" t="s">
        <v>44</v>
      </c>
      <c r="H42" s="93">
        <v>9</v>
      </c>
      <c r="I42" s="168">
        <f t="shared" ref="I42:L44" si="0">I43</f>
        <v>0</v>
      </c>
      <c r="J42" s="167">
        <f t="shared" si="0"/>
        <v>0</v>
      </c>
      <c r="K42" s="168">
        <f t="shared" si="0"/>
        <v>0</v>
      </c>
      <c r="L42" s="167">
        <f t="shared" si="0"/>
        <v>0</v>
      </c>
      <c r="M42" s="84"/>
      <c r="Q42" s="98"/>
    </row>
    <row r="43" spans="1:18" hidden="1">
      <c r="A43" s="182">
        <v>2</v>
      </c>
      <c r="B43" s="178">
        <v>1</v>
      </c>
      <c r="C43" s="179">
        <v>2</v>
      </c>
      <c r="D43" s="180">
        <v>1</v>
      </c>
      <c r="E43" s="178"/>
      <c r="F43" s="181"/>
      <c r="G43" s="180" t="s">
        <v>44</v>
      </c>
      <c r="H43" s="93">
        <v>10</v>
      </c>
      <c r="I43" s="168">
        <f t="shared" si="0"/>
        <v>0</v>
      </c>
      <c r="J43" s="167">
        <f t="shared" si="0"/>
        <v>0</v>
      </c>
      <c r="K43" s="167">
        <f t="shared" si="0"/>
        <v>0</v>
      </c>
      <c r="L43" s="167">
        <f t="shared" si="0"/>
        <v>0</v>
      </c>
    </row>
    <row r="44" spans="1:18" ht="13.5" hidden="1" customHeight="1">
      <c r="A44" s="182">
        <v>2</v>
      </c>
      <c r="B44" s="178">
        <v>1</v>
      </c>
      <c r="C44" s="179">
        <v>2</v>
      </c>
      <c r="D44" s="180">
        <v>1</v>
      </c>
      <c r="E44" s="178">
        <v>1</v>
      </c>
      <c r="F44" s="181"/>
      <c r="G44" s="180" t="s">
        <v>44</v>
      </c>
      <c r="H44" s="93">
        <v>11</v>
      </c>
      <c r="I44" s="167">
        <f t="shared" si="0"/>
        <v>0</v>
      </c>
      <c r="J44" s="167">
        <f t="shared" si="0"/>
        <v>0</v>
      </c>
      <c r="K44" s="167">
        <f t="shared" si="0"/>
        <v>0</v>
      </c>
      <c r="L44" s="167">
        <f t="shared" si="0"/>
        <v>0</v>
      </c>
      <c r="M44" s="84"/>
      <c r="Q44" s="98"/>
    </row>
    <row r="45" spans="1:18" ht="14.25" hidden="1" customHeight="1">
      <c r="A45" s="182">
        <v>2</v>
      </c>
      <c r="B45" s="178">
        <v>1</v>
      </c>
      <c r="C45" s="179">
        <v>2</v>
      </c>
      <c r="D45" s="180">
        <v>1</v>
      </c>
      <c r="E45" s="178">
        <v>1</v>
      </c>
      <c r="F45" s="181">
        <v>1</v>
      </c>
      <c r="G45" s="180" t="s">
        <v>44</v>
      </c>
      <c r="H45" s="93">
        <v>12</v>
      </c>
      <c r="I45" s="185">
        <v>0</v>
      </c>
      <c r="J45" s="184">
        <v>0</v>
      </c>
      <c r="K45" s="184">
        <v>0</v>
      </c>
      <c r="L45" s="184">
        <v>0</v>
      </c>
      <c r="M45" s="84"/>
      <c r="Q45" s="98"/>
    </row>
    <row r="46" spans="1:18" ht="26.25" hidden="1" customHeight="1">
      <c r="A46" s="186">
        <v>2</v>
      </c>
      <c r="B46" s="187">
        <v>2</v>
      </c>
      <c r="C46" s="171"/>
      <c r="D46" s="172"/>
      <c r="E46" s="173"/>
      <c r="F46" s="174"/>
      <c r="G46" s="175" t="s">
        <v>45</v>
      </c>
      <c r="H46" s="93">
        <v>13</v>
      </c>
      <c r="I46" s="188">
        <f t="shared" ref="I46:L48" si="1">I47</f>
        <v>0</v>
      </c>
      <c r="J46" s="189">
        <f t="shared" si="1"/>
        <v>0</v>
      </c>
      <c r="K46" s="188">
        <f t="shared" si="1"/>
        <v>0</v>
      </c>
      <c r="L46" s="188">
        <f t="shared" si="1"/>
        <v>0</v>
      </c>
      <c r="M46" s="84"/>
    </row>
    <row r="47" spans="1:18" ht="27" hidden="1" customHeight="1">
      <c r="A47" s="182">
        <v>2</v>
      </c>
      <c r="B47" s="178">
        <v>2</v>
      </c>
      <c r="C47" s="179">
        <v>1</v>
      </c>
      <c r="D47" s="180"/>
      <c r="E47" s="178"/>
      <c r="F47" s="181"/>
      <c r="G47" s="172" t="s">
        <v>45</v>
      </c>
      <c r="H47" s="93">
        <v>14</v>
      </c>
      <c r="I47" s="167">
        <f t="shared" si="1"/>
        <v>0</v>
      </c>
      <c r="J47" s="168">
        <f t="shared" si="1"/>
        <v>0</v>
      </c>
      <c r="K47" s="167">
        <f t="shared" si="1"/>
        <v>0</v>
      </c>
      <c r="L47" s="168">
        <f t="shared" si="1"/>
        <v>0</v>
      </c>
      <c r="M47" s="84"/>
      <c r="R47" s="98"/>
    </row>
    <row r="48" spans="1:18" ht="15.75" hidden="1" customHeight="1">
      <c r="A48" s="182">
        <v>2</v>
      </c>
      <c r="B48" s="178">
        <v>2</v>
      </c>
      <c r="C48" s="179">
        <v>1</v>
      </c>
      <c r="D48" s="180">
        <v>1</v>
      </c>
      <c r="E48" s="178"/>
      <c r="F48" s="181"/>
      <c r="G48" s="172" t="s">
        <v>45</v>
      </c>
      <c r="H48" s="93">
        <v>15</v>
      </c>
      <c r="I48" s="167">
        <f t="shared" si="1"/>
        <v>0</v>
      </c>
      <c r="J48" s="168">
        <f t="shared" si="1"/>
        <v>0</v>
      </c>
      <c r="K48" s="177">
        <f t="shared" si="1"/>
        <v>0</v>
      </c>
      <c r="L48" s="177">
        <f t="shared" si="1"/>
        <v>0</v>
      </c>
      <c r="M48" s="84"/>
      <c r="Q48" s="98"/>
    </row>
    <row r="49" spans="1:17" ht="24.75" hidden="1" customHeight="1">
      <c r="A49" s="190">
        <v>2</v>
      </c>
      <c r="B49" s="191">
        <v>2</v>
      </c>
      <c r="C49" s="192">
        <v>1</v>
      </c>
      <c r="D49" s="193">
        <v>1</v>
      </c>
      <c r="E49" s="191">
        <v>1</v>
      </c>
      <c r="F49" s="194"/>
      <c r="G49" s="172" t="s">
        <v>45</v>
      </c>
      <c r="H49" s="93">
        <v>16</v>
      </c>
      <c r="I49" s="195">
        <f>SUM(I50:I65)</f>
        <v>0</v>
      </c>
      <c r="J49" s="195">
        <f>SUM(J50:J65)</f>
        <v>0</v>
      </c>
      <c r="K49" s="196">
        <f>SUM(K50:K65)</f>
        <v>0</v>
      </c>
      <c r="L49" s="196">
        <f>SUM(L50:L65)</f>
        <v>0</v>
      </c>
      <c r="M49" s="84"/>
      <c r="Q49" s="98"/>
    </row>
    <row r="50" spans="1:17" ht="15.75" hidden="1" customHeight="1">
      <c r="A50" s="182">
        <v>2</v>
      </c>
      <c r="B50" s="178">
        <v>2</v>
      </c>
      <c r="C50" s="179">
        <v>1</v>
      </c>
      <c r="D50" s="180">
        <v>1</v>
      </c>
      <c r="E50" s="178">
        <v>1</v>
      </c>
      <c r="F50" s="197">
        <v>1</v>
      </c>
      <c r="G50" s="180" t="s">
        <v>46</v>
      </c>
      <c r="H50" s="93">
        <v>17</v>
      </c>
      <c r="I50" s="184">
        <v>0</v>
      </c>
      <c r="J50" s="184">
        <v>0</v>
      </c>
      <c r="K50" s="184">
        <v>0</v>
      </c>
      <c r="L50" s="184">
        <v>0</v>
      </c>
      <c r="M50" s="84"/>
      <c r="Q50" s="98"/>
    </row>
    <row r="51" spans="1:17" ht="26.25" hidden="1" customHeight="1">
      <c r="A51" s="182">
        <v>2</v>
      </c>
      <c r="B51" s="178">
        <v>2</v>
      </c>
      <c r="C51" s="179">
        <v>1</v>
      </c>
      <c r="D51" s="180">
        <v>1</v>
      </c>
      <c r="E51" s="178">
        <v>1</v>
      </c>
      <c r="F51" s="181">
        <v>2</v>
      </c>
      <c r="G51" s="180" t="s">
        <v>47</v>
      </c>
      <c r="H51" s="93">
        <v>18</v>
      </c>
      <c r="I51" s="184">
        <v>0</v>
      </c>
      <c r="J51" s="184">
        <v>0</v>
      </c>
      <c r="K51" s="184">
        <v>0</v>
      </c>
      <c r="L51" s="184">
        <v>0</v>
      </c>
      <c r="M51" s="84"/>
      <c r="Q51" s="98"/>
    </row>
    <row r="52" spans="1:17" ht="26.25" hidden="1" customHeight="1">
      <c r="A52" s="182">
        <v>2</v>
      </c>
      <c r="B52" s="178">
        <v>2</v>
      </c>
      <c r="C52" s="179">
        <v>1</v>
      </c>
      <c r="D52" s="180">
        <v>1</v>
      </c>
      <c r="E52" s="178">
        <v>1</v>
      </c>
      <c r="F52" s="181">
        <v>5</v>
      </c>
      <c r="G52" s="180" t="s">
        <v>48</v>
      </c>
      <c r="H52" s="93">
        <v>19</v>
      </c>
      <c r="I52" s="184">
        <v>0</v>
      </c>
      <c r="J52" s="184">
        <v>0</v>
      </c>
      <c r="K52" s="184">
        <v>0</v>
      </c>
      <c r="L52" s="184">
        <v>0</v>
      </c>
      <c r="M52" s="84"/>
      <c r="Q52" s="98"/>
    </row>
    <row r="53" spans="1:17" ht="27" hidden="1" customHeight="1">
      <c r="A53" s="182">
        <v>2</v>
      </c>
      <c r="B53" s="178">
        <v>2</v>
      </c>
      <c r="C53" s="179">
        <v>1</v>
      </c>
      <c r="D53" s="180">
        <v>1</v>
      </c>
      <c r="E53" s="178">
        <v>1</v>
      </c>
      <c r="F53" s="181">
        <v>6</v>
      </c>
      <c r="G53" s="180" t="s">
        <v>49</v>
      </c>
      <c r="H53" s="93">
        <v>20</v>
      </c>
      <c r="I53" s="184">
        <v>0</v>
      </c>
      <c r="J53" s="184">
        <v>0</v>
      </c>
      <c r="K53" s="184">
        <v>0</v>
      </c>
      <c r="L53" s="184">
        <v>0</v>
      </c>
      <c r="M53" s="84"/>
      <c r="Q53" s="98"/>
    </row>
    <row r="54" spans="1:17" ht="26.25" hidden="1" customHeight="1">
      <c r="A54" s="198">
        <v>2</v>
      </c>
      <c r="B54" s="173">
        <v>2</v>
      </c>
      <c r="C54" s="171">
        <v>1</v>
      </c>
      <c r="D54" s="172">
        <v>1</v>
      </c>
      <c r="E54" s="173">
        <v>1</v>
      </c>
      <c r="F54" s="174">
        <v>7</v>
      </c>
      <c r="G54" s="172" t="s">
        <v>50</v>
      </c>
      <c r="H54" s="93">
        <v>21</v>
      </c>
      <c r="I54" s="184">
        <v>0</v>
      </c>
      <c r="J54" s="184">
        <v>0</v>
      </c>
      <c r="K54" s="184">
        <v>0</v>
      </c>
      <c r="L54" s="184">
        <v>0</v>
      </c>
      <c r="M54" s="84"/>
      <c r="Q54" s="98"/>
    </row>
    <row r="55" spans="1:17" ht="12" hidden="1" customHeight="1">
      <c r="A55" s="182">
        <v>2</v>
      </c>
      <c r="B55" s="178">
        <v>2</v>
      </c>
      <c r="C55" s="179">
        <v>1</v>
      </c>
      <c r="D55" s="180">
        <v>1</v>
      </c>
      <c r="E55" s="178">
        <v>1</v>
      </c>
      <c r="F55" s="181">
        <v>11</v>
      </c>
      <c r="G55" s="180" t="s">
        <v>51</v>
      </c>
      <c r="H55" s="93">
        <v>22</v>
      </c>
      <c r="I55" s="185">
        <v>0</v>
      </c>
      <c r="J55" s="184">
        <v>0</v>
      </c>
      <c r="K55" s="184">
        <v>0</v>
      </c>
      <c r="L55" s="184">
        <v>0</v>
      </c>
      <c r="M55" s="84"/>
      <c r="Q55" s="98"/>
    </row>
    <row r="56" spans="1:17" ht="15.75" hidden="1" customHeight="1">
      <c r="A56" s="190">
        <v>2</v>
      </c>
      <c r="B56" s="199">
        <v>2</v>
      </c>
      <c r="C56" s="200">
        <v>1</v>
      </c>
      <c r="D56" s="200">
        <v>1</v>
      </c>
      <c r="E56" s="200">
        <v>1</v>
      </c>
      <c r="F56" s="201">
        <v>12</v>
      </c>
      <c r="G56" s="202" t="s">
        <v>52</v>
      </c>
      <c r="H56" s="93">
        <v>23</v>
      </c>
      <c r="I56" s="203">
        <v>0</v>
      </c>
      <c r="J56" s="184">
        <v>0</v>
      </c>
      <c r="K56" s="184">
        <v>0</v>
      </c>
      <c r="L56" s="184">
        <v>0</v>
      </c>
      <c r="M56" s="84"/>
      <c r="Q56" s="98"/>
    </row>
    <row r="57" spans="1:17" ht="25.5" hidden="1" customHeight="1">
      <c r="A57" s="182">
        <v>2</v>
      </c>
      <c r="B57" s="178">
        <v>2</v>
      </c>
      <c r="C57" s="179">
        <v>1</v>
      </c>
      <c r="D57" s="179">
        <v>1</v>
      </c>
      <c r="E57" s="179">
        <v>1</v>
      </c>
      <c r="F57" s="181">
        <v>14</v>
      </c>
      <c r="G57" s="204" t="s">
        <v>53</v>
      </c>
      <c r="H57" s="93">
        <v>24</v>
      </c>
      <c r="I57" s="185">
        <v>0</v>
      </c>
      <c r="J57" s="185">
        <v>0</v>
      </c>
      <c r="K57" s="185">
        <v>0</v>
      </c>
      <c r="L57" s="185">
        <v>0</v>
      </c>
      <c r="M57" s="84"/>
      <c r="Q57" s="98"/>
    </row>
    <row r="58" spans="1:17" ht="27.75" hidden="1" customHeight="1">
      <c r="A58" s="182">
        <v>2</v>
      </c>
      <c r="B58" s="178">
        <v>2</v>
      </c>
      <c r="C58" s="179">
        <v>1</v>
      </c>
      <c r="D58" s="179">
        <v>1</v>
      </c>
      <c r="E58" s="179">
        <v>1</v>
      </c>
      <c r="F58" s="181">
        <v>15</v>
      </c>
      <c r="G58" s="180" t="s">
        <v>54</v>
      </c>
      <c r="H58" s="93">
        <v>25</v>
      </c>
      <c r="I58" s="185">
        <v>0</v>
      </c>
      <c r="J58" s="184">
        <v>0</v>
      </c>
      <c r="K58" s="184">
        <v>0</v>
      </c>
      <c r="L58" s="184">
        <v>0</v>
      </c>
      <c r="M58" s="84"/>
      <c r="Q58" s="98"/>
    </row>
    <row r="59" spans="1:17" ht="15.75" hidden="1" customHeight="1">
      <c r="A59" s="182">
        <v>2</v>
      </c>
      <c r="B59" s="178">
        <v>2</v>
      </c>
      <c r="C59" s="179">
        <v>1</v>
      </c>
      <c r="D59" s="179">
        <v>1</v>
      </c>
      <c r="E59" s="179">
        <v>1</v>
      </c>
      <c r="F59" s="181">
        <v>16</v>
      </c>
      <c r="G59" s="180" t="s">
        <v>55</v>
      </c>
      <c r="H59" s="93">
        <v>26</v>
      </c>
      <c r="I59" s="185">
        <v>0</v>
      </c>
      <c r="J59" s="184">
        <v>0</v>
      </c>
      <c r="K59" s="184">
        <v>0</v>
      </c>
      <c r="L59" s="184">
        <v>0</v>
      </c>
      <c r="M59" s="84"/>
      <c r="Q59" s="98"/>
    </row>
    <row r="60" spans="1:17" ht="27.75" hidden="1" customHeight="1">
      <c r="A60" s="182">
        <v>2</v>
      </c>
      <c r="B60" s="178">
        <v>2</v>
      </c>
      <c r="C60" s="179">
        <v>1</v>
      </c>
      <c r="D60" s="179">
        <v>1</v>
      </c>
      <c r="E60" s="179">
        <v>1</v>
      </c>
      <c r="F60" s="181">
        <v>17</v>
      </c>
      <c r="G60" s="180" t="s">
        <v>56</v>
      </c>
      <c r="H60" s="93">
        <v>27</v>
      </c>
      <c r="I60" s="185">
        <v>0</v>
      </c>
      <c r="J60" s="185">
        <v>0</v>
      </c>
      <c r="K60" s="185">
        <v>0</v>
      </c>
      <c r="L60" s="185">
        <v>0</v>
      </c>
      <c r="M60" s="84"/>
      <c r="Q60" s="98"/>
    </row>
    <row r="61" spans="1:17" ht="14.25" hidden="1" customHeight="1">
      <c r="A61" s="182">
        <v>2</v>
      </c>
      <c r="B61" s="178">
        <v>2</v>
      </c>
      <c r="C61" s="179">
        <v>1</v>
      </c>
      <c r="D61" s="179">
        <v>1</v>
      </c>
      <c r="E61" s="179">
        <v>1</v>
      </c>
      <c r="F61" s="181">
        <v>20</v>
      </c>
      <c r="G61" s="180" t="s">
        <v>57</v>
      </c>
      <c r="H61" s="93">
        <v>28</v>
      </c>
      <c r="I61" s="185">
        <v>0</v>
      </c>
      <c r="J61" s="184">
        <v>0</v>
      </c>
      <c r="K61" s="184">
        <v>0</v>
      </c>
      <c r="L61" s="184">
        <v>0</v>
      </c>
      <c r="M61" s="84"/>
      <c r="Q61" s="98"/>
    </row>
    <row r="62" spans="1:17" ht="27.75" hidden="1" customHeight="1">
      <c r="A62" s="182">
        <v>2</v>
      </c>
      <c r="B62" s="178">
        <v>2</v>
      </c>
      <c r="C62" s="179">
        <v>1</v>
      </c>
      <c r="D62" s="179">
        <v>1</v>
      </c>
      <c r="E62" s="179">
        <v>1</v>
      </c>
      <c r="F62" s="181">
        <v>21</v>
      </c>
      <c r="G62" s="180" t="s">
        <v>58</v>
      </c>
      <c r="H62" s="93">
        <v>29</v>
      </c>
      <c r="I62" s="185">
        <v>0</v>
      </c>
      <c r="J62" s="184">
        <v>0</v>
      </c>
      <c r="K62" s="184">
        <v>0</v>
      </c>
      <c r="L62" s="184">
        <v>0</v>
      </c>
      <c r="M62" s="84"/>
      <c r="Q62" s="98"/>
    </row>
    <row r="63" spans="1:17" ht="12" hidden="1" customHeight="1">
      <c r="A63" s="182">
        <v>2</v>
      </c>
      <c r="B63" s="178">
        <v>2</v>
      </c>
      <c r="C63" s="179">
        <v>1</v>
      </c>
      <c r="D63" s="179">
        <v>1</v>
      </c>
      <c r="E63" s="179">
        <v>1</v>
      </c>
      <c r="F63" s="181">
        <v>22</v>
      </c>
      <c r="G63" s="180" t="s">
        <v>59</v>
      </c>
      <c r="H63" s="93">
        <v>30</v>
      </c>
      <c r="I63" s="185">
        <v>0</v>
      </c>
      <c r="J63" s="184">
        <v>0</v>
      </c>
      <c r="K63" s="184">
        <v>0</v>
      </c>
      <c r="L63" s="184">
        <v>0</v>
      </c>
      <c r="M63" s="84"/>
      <c r="Q63" s="98"/>
    </row>
    <row r="64" spans="1:17" ht="12" hidden="1" customHeight="1">
      <c r="A64" s="182">
        <v>2</v>
      </c>
      <c r="B64" s="178">
        <v>2</v>
      </c>
      <c r="C64" s="179">
        <v>1</v>
      </c>
      <c r="D64" s="179">
        <v>1</v>
      </c>
      <c r="E64" s="179">
        <v>1</v>
      </c>
      <c r="F64" s="181">
        <v>23</v>
      </c>
      <c r="G64" s="180" t="s">
        <v>60</v>
      </c>
      <c r="H64" s="93">
        <v>31</v>
      </c>
      <c r="I64" s="185">
        <v>0</v>
      </c>
      <c r="J64" s="184">
        <v>0</v>
      </c>
      <c r="K64" s="184">
        <v>0</v>
      </c>
      <c r="L64" s="184">
        <v>0</v>
      </c>
      <c r="M64" s="84"/>
      <c r="Q64" s="98"/>
    </row>
    <row r="65" spans="1:18" ht="15" hidden="1" customHeight="1">
      <c r="A65" s="182">
        <v>2</v>
      </c>
      <c r="B65" s="178">
        <v>2</v>
      </c>
      <c r="C65" s="179">
        <v>1</v>
      </c>
      <c r="D65" s="179">
        <v>1</v>
      </c>
      <c r="E65" s="179">
        <v>1</v>
      </c>
      <c r="F65" s="181">
        <v>30</v>
      </c>
      <c r="G65" s="180" t="s">
        <v>61</v>
      </c>
      <c r="H65" s="93">
        <v>32</v>
      </c>
      <c r="I65" s="185">
        <v>0</v>
      </c>
      <c r="J65" s="184">
        <v>0</v>
      </c>
      <c r="K65" s="184">
        <v>0</v>
      </c>
      <c r="L65" s="184">
        <v>0</v>
      </c>
      <c r="M65" s="84"/>
      <c r="Q65" s="98"/>
    </row>
    <row r="66" spans="1:18" ht="14.25" hidden="1" customHeight="1">
      <c r="A66" s="205">
        <v>2</v>
      </c>
      <c r="B66" s="206">
        <v>3</v>
      </c>
      <c r="C66" s="170"/>
      <c r="D66" s="171"/>
      <c r="E66" s="171"/>
      <c r="F66" s="174"/>
      <c r="G66" s="207" t="s">
        <v>62</v>
      </c>
      <c r="H66" s="93">
        <v>33</v>
      </c>
      <c r="I66" s="188">
        <f>I67</f>
        <v>0</v>
      </c>
      <c r="J66" s="188">
        <f>J67</f>
        <v>0</v>
      </c>
      <c r="K66" s="188">
        <f>K67</f>
        <v>0</v>
      </c>
      <c r="L66" s="188">
        <f>L67</f>
        <v>0</v>
      </c>
      <c r="M66" s="84"/>
    </row>
    <row r="67" spans="1:18" ht="13.5" hidden="1" customHeight="1">
      <c r="A67" s="182">
        <v>2</v>
      </c>
      <c r="B67" s="178">
        <v>3</v>
      </c>
      <c r="C67" s="179">
        <v>1</v>
      </c>
      <c r="D67" s="179"/>
      <c r="E67" s="179"/>
      <c r="F67" s="181"/>
      <c r="G67" s="180" t="s">
        <v>63</v>
      </c>
      <c r="H67" s="93">
        <v>34</v>
      </c>
      <c r="I67" s="167">
        <f>SUM(I68+I73+I78)</f>
        <v>0</v>
      </c>
      <c r="J67" s="208">
        <f>SUM(J68+J73+J78)</f>
        <v>0</v>
      </c>
      <c r="K67" s="168">
        <f>SUM(K68+K73+K78)</f>
        <v>0</v>
      </c>
      <c r="L67" s="167">
        <f>SUM(L68+L73+L78)</f>
        <v>0</v>
      </c>
      <c r="M67" s="84"/>
      <c r="R67" s="98"/>
    </row>
    <row r="68" spans="1:18" ht="15" hidden="1" customHeight="1">
      <c r="A68" s="182">
        <v>2</v>
      </c>
      <c r="B68" s="178">
        <v>3</v>
      </c>
      <c r="C68" s="179">
        <v>1</v>
      </c>
      <c r="D68" s="179">
        <v>1</v>
      </c>
      <c r="E68" s="179"/>
      <c r="F68" s="181"/>
      <c r="G68" s="180" t="s">
        <v>64</v>
      </c>
      <c r="H68" s="93">
        <v>35</v>
      </c>
      <c r="I68" s="167">
        <f>I69</f>
        <v>0</v>
      </c>
      <c r="J68" s="208">
        <f>J69</f>
        <v>0</v>
      </c>
      <c r="K68" s="168">
        <f>K69</f>
        <v>0</v>
      </c>
      <c r="L68" s="167">
        <f>L69</f>
        <v>0</v>
      </c>
      <c r="M68" s="84"/>
      <c r="Q68" s="98"/>
    </row>
    <row r="69" spans="1:18" ht="13.5" hidden="1" customHeight="1">
      <c r="A69" s="182">
        <v>2</v>
      </c>
      <c r="B69" s="178">
        <v>3</v>
      </c>
      <c r="C69" s="179">
        <v>1</v>
      </c>
      <c r="D69" s="179">
        <v>1</v>
      </c>
      <c r="E69" s="179">
        <v>1</v>
      </c>
      <c r="F69" s="181"/>
      <c r="G69" s="180" t="s">
        <v>64</v>
      </c>
      <c r="H69" s="93">
        <v>36</v>
      </c>
      <c r="I69" s="167">
        <f>SUM(I70:I72)</f>
        <v>0</v>
      </c>
      <c r="J69" s="208">
        <f>SUM(J70:J72)</f>
        <v>0</v>
      </c>
      <c r="K69" s="168">
        <f>SUM(K70:K72)</f>
        <v>0</v>
      </c>
      <c r="L69" s="167">
        <f>SUM(L70:L72)</f>
        <v>0</v>
      </c>
      <c r="M69" s="84"/>
      <c r="Q69" s="98"/>
    </row>
    <row r="70" spans="1:18" s="209" customFormat="1" ht="25.5" hidden="1" customHeight="1">
      <c r="A70" s="182">
        <v>2</v>
      </c>
      <c r="B70" s="178">
        <v>3</v>
      </c>
      <c r="C70" s="179">
        <v>1</v>
      </c>
      <c r="D70" s="179">
        <v>1</v>
      </c>
      <c r="E70" s="179">
        <v>1</v>
      </c>
      <c r="F70" s="181">
        <v>1</v>
      </c>
      <c r="G70" s="180" t="s">
        <v>65</v>
      </c>
      <c r="H70" s="93">
        <v>37</v>
      </c>
      <c r="I70" s="185">
        <v>0</v>
      </c>
      <c r="J70" s="185">
        <v>0</v>
      </c>
      <c r="K70" s="185">
        <v>0</v>
      </c>
      <c r="L70" s="185">
        <v>0</v>
      </c>
      <c r="Q70" s="98"/>
      <c r="R70" s="128"/>
    </row>
    <row r="71" spans="1:18" ht="19.5" hidden="1" customHeight="1">
      <c r="A71" s="182">
        <v>2</v>
      </c>
      <c r="B71" s="173">
        <v>3</v>
      </c>
      <c r="C71" s="171">
        <v>1</v>
      </c>
      <c r="D71" s="171">
        <v>1</v>
      </c>
      <c r="E71" s="171">
        <v>1</v>
      </c>
      <c r="F71" s="174">
        <v>2</v>
      </c>
      <c r="G71" s="172" t="s">
        <v>66</v>
      </c>
      <c r="H71" s="93">
        <v>38</v>
      </c>
      <c r="I71" s="183">
        <v>0</v>
      </c>
      <c r="J71" s="183">
        <v>0</v>
      </c>
      <c r="K71" s="183">
        <v>0</v>
      </c>
      <c r="L71" s="183">
        <v>0</v>
      </c>
      <c r="M71" s="84"/>
      <c r="Q71" s="98"/>
    </row>
    <row r="72" spans="1:18" ht="16.5" hidden="1" customHeight="1">
      <c r="A72" s="178">
        <v>2</v>
      </c>
      <c r="B72" s="179">
        <v>3</v>
      </c>
      <c r="C72" s="179">
        <v>1</v>
      </c>
      <c r="D72" s="179">
        <v>1</v>
      </c>
      <c r="E72" s="179">
        <v>1</v>
      </c>
      <c r="F72" s="181">
        <v>3</v>
      </c>
      <c r="G72" s="180" t="s">
        <v>67</v>
      </c>
      <c r="H72" s="93">
        <v>39</v>
      </c>
      <c r="I72" s="185">
        <v>0</v>
      </c>
      <c r="J72" s="185">
        <v>0</v>
      </c>
      <c r="K72" s="185">
        <v>0</v>
      </c>
      <c r="L72" s="185">
        <v>0</v>
      </c>
      <c r="M72" s="84"/>
      <c r="Q72" s="98"/>
    </row>
    <row r="73" spans="1:18" ht="29.25" hidden="1" customHeight="1">
      <c r="A73" s="173">
        <v>2</v>
      </c>
      <c r="B73" s="171">
        <v>3</v>
      </c>
      <c r="C73" s="171">
        <v>1</v>
      </c>
      <c r="D73" s="171">
        <v>2</v>
      </c>
      <c r="E73" s="171"/>
      <c r="F73" s="174"/>
      <c r="G73" s="172" t="s">
        <v>68</v>
      </c>
      <c r="H73" s="93">
        <v>40</v>
      </c>
      <c r="I73" s="188">
        <f>I74</f>
        <v>0</v>
      </c>
      <c r="J73" s="210">
        <f>J74</f>
        <v>0</v>
      </c>
      <c r="K73" s="189">
        <f>K74</f>
        <v>0</v>
      </c>
      <c r="L73" s="189">
        <f>L74</f>
        <v>0</v>
      </c>
      <c r="M73" s="84"/>
      <c r="Q73" s="98"/>
    </row>
    <row r="74" spans="1:18" ht="27" hidden="1" customHeight="1">
      <c r="A74" s="191">
        <v>2</v>
      </c>
      <c r="B74" s="192">
        <v>3</v>
      </c>
      <c r="C74" s="192">
        <v>1</v>
      </c>
      <c r="D74" s="192">
        <v>2</v>
      </c>
      <c r="E74" s="192">
        <v>1</v>
      </c>
      <c r="F74" s="194"/>
      <c r="G74" s="172" t="s">
        <v>68</v>
      </c>
      <c r="H74" s="93">
        <v>41</v>
      </c>
      <c r="I74" s="177">
        <f>SUM(I75:I77)</f>
        <v>0</v>
      </c>
      <c r="J74" s="211">
        <f>SUM(J75:J77)</f>
        <v>0</v>
      </c>
      <c r="K74" s="176">
        <f>SUM(K75:K77)</f>
        <v>0</v>
      </c>
      <c r="L74" s="168">
        <f>SUM(L75:L77)</f>
        <v>0</v>
      </c>
      <c r="M74" s="84"/>
      <c r="Q74" s="98"/>
    </row>
    <row r="75" spans="1:18" s="209" customFormat="1" ht="27" hidden="1" customHeight="1">
      <c r="A75" s="178">
        <v>2</v>
      </c>
      <c r="B75" s="179">
        <v>3</v>
      </c>
      <c r="C75" s="179">
        <v>1</v>
      </c>
      <c r="D75" s="179">
        <v>2</v>
      </c>
      <c r="E75" s="179">
        <v>1</v>
      </c>
      <c r="F75" s="181">
        <v>1</v>
      </c>
      <c r="G75" s="182" t="s">
        <v>65</v>
      </c>
      <c r="H75" s="93">
        <v>42</v>
      </c>
      <c r="I75" s="185">
        <v>0</v>
      </c>
      <c r="J75" s="185">
        <v>0</v>
      </c>
      <c r="K75" s="185">
        <v>0</v>
      </c>
      <c r="L75" s="185">
        <v>0</v>
      </c>
      <c r="Q75" s="98"/>
      <c r="R75" s="128"/>
    </row>
    <row r="76" spans="1:18" ht="16.5" hidden="1" customHeight="1">
      <c r="A76" s="178">
        <v>2</v>
      </c>
      <c r="B76" s="179">
        <v>3</v>
      </c>
      <c r="C76" s="179">
        <v>1</v>
      </c>
      <c r="D76" s="179">
        <v>2</v>
      </c>
      <c r="E76" s="179">
        <v>1</v>
      </c>
      <c r="F76" s="181">
        <v>2</v>
      </c>
      <c r="G76" s="182" t="s">
        <v>66</v>
      </c>
      <c r="H76" s="93">
        <v>43</v>
      </c>
      <c r="I76" s="185">
        <v>0</v>
      </c>
      <c r="J76" s="185">
        <v>0</v>
      </c>
      <c r="K76" s="185">
        <v>0</v>
      </c>
      <c r="L76" s="185">
        <v>0</v>
      </c>
      <c r="M76" s="84"/>
      <c r="Q76" s="98"/>
    </row>
    <row r="77" spans="1:18" ht="15" hidden="1" customHeight="1">
      <c r="A77" s="178">
        <v>2</v>
      </c>
      <c r="B77" s="179">
        <v>3</v>
      </c>
      <c r="C77" s="179">
        <v>1</v>
      </c>
      <c r="D77" s="179">
        <v>2</v>
      </c>
      <c r="E77" s="179">
        <v>1</v>
      </c>
      <c r="F77" s="181">
        <v>3</v>
      </c>
      <c r="G77" s="182" t="s">
        <v>67</v>
      </c>
      <c r="H77" s="93">
        <v>44</v>
      </c>
      <c r="I77" s="185">
        <v>0</v>
      </c>
      <c r="J77" s="185">
        <v>0</v>
      </c>
      <c r="K77" s="185">
        <v>0</v>
      </c>
      <c r="L77" s="185">
        <v>0</v>
      </c>
      <c r="M77" s="84"/>
      <c r="Q77" s="98"/>
    </row>
    <row r="78" spans="1:18" ht="27.75" hidden="1" customHeight="1">
      <c r="A78" s="178">
        <v>2</v>
      </c>
      <c r="B78" s="179">
        <v>3</v>
      </c>
      <c r="C78" s="179">
        <v>1</v>
      </c>
      <c r="D78" s="179">
        <v>3</v>
      </c>
      <c r="E78" s="179"/>
      <c r="F78" s="181"/>
      <c r="G78" s="182" t="s">
        <v>69</v>
      </c>
      <c r="H78" s="93">
        <v>45</v>
      </c>
      <c r="I78" s="167">
        <f>I79</f>
        <v>0</v>
      </c>
      <c r="J78" s="208">
        <f>J79</f>
        <v>0</v>
      </c>
      <c r="K78" s="168">
        <f>K79</f>
        <v>0</v>
      </c>
      <c r="L78" s="168">
        <f>L79</f>
        <v>0</v>
      </c>
      <c r="M78" s="84"/>
      <c r="Q78" s="98"/>
    </row>
    <row r="79" spans="1:18" ht="26.25" hidden="1" customHeight="1">
      <c r="A79" s="178">
        <v>2</v>
      </c>
      <c r="B79" s="179">
        <v>3</v>
      </c>
      <c r="C79" s="179">
        <v>1</v>
      </c>
      <c r="D79" s="179">
        <v>3</v>
      </c>
      <c r="E79" s="179">
        <v>1</v>
      </c>
      <c r="F79" s="181"/>
      <c r="G79" s="182" t="s">
        <v>70</v>
      </c>
      <c r="H79" s="93">
        <v>46</v>
      </c>
      <c r="I79" s="167">
        <f>SUM(I80:I82)</f>
        <v>0</v>
      </c>
      <c r="J79" s="208">
        <f>SUM(J80:J82)</f>
        <v>0</v>
      </c>
      <c r="K79" s="168">
        <f>SUM(K80:K82)</f>
        <v>0</v>
      </c>
      <c r="L79" s="168">
        <f>SUM(L80:L82)</f>
        <v>0</v>
      </c>
      <c r="M79" s="84"/>
      <c r="Q79" s="98"/>
    </row>
    <row r="80" spans="1:18" ht="15" hidden="1" customHeight="1">
      <c r="A80" s="173">
        <v>2</v>
      </c>
      <c r="B80" s="171">
        <v>3</v>
      </c>
      <c r="C80" s="171">
        <v>1</v>
      </c>
      <c r="D80" s="171">
        <v>3</v>
      </c>
      <c r="E80" s="171">
        <v>1</v>
      </c>
      <c r="F80" s="174">
        <v>1</v>
      </c>
      <c r="G80" s="198" t="s">
        <v>71</v>
      </c>
      <c r="H80" s="93">
        <v>47</v>
      </c>
      <c r="I80" s="183">
        <v>0</v>
      </c>
      <c r="J80" s="183">
        <v>0</v>
      </c>
      <c r="K80" s="183">
        <v>0</v>
      </c>
      <c r="L80" s="183">
        <v>0</v>
      </c>
      <c r="M80" s="84"/>
      <c r="Q80" s="98"/>
    </row>
    <row r="81" spans="1:17" ht="16.5" hidden="1" customHeight="1">
      <c r="A81" s="178">
        <v>2</v>
      </c>
      <c r="B81" s="179">
        <v>3</v>
      </c>
      <c r="C81" s="179">
        <v>1</v>
      </c>
      <c r="D81" s="179">
        <v>3</v>
      </c>
      <c r="E81" s="179">
        <v>1</v>
      </c>
      <c r="F81" s="181">
        <v>2</v>
      </c>
      <c r="G81" s="182" t="s">
        <v>72</v>
      </c>
      <c r="H81" s="93">
        <v>48</v>
      </c>
      <c r="I81" s="185">
        <v>0</v>
      </c>
      <c r="J81" s="185">
        <v>0</v>
      </c>
      <c r="K81" s="185">
        <v>0</v>
      </c>
      <c r="L81" s="185">
        <v>0</v>
      </c>
      <c r="M81" s="84"/>
      <c r="Q81" s="98"/>
    </row>
    <row r="82" spans="1:17" ht="17.25" hidden="1" customHeight="1">
      <c r="A82" s="173">
        <v>2</v>
      </c>
      <c r="B82" s="171">
        <v>3</v>
      </c>
      <c r="C82" s="171">
        <v>1</v>
      </c>
      <c r="D82" s="171">
        <v>3</v>
      </c>
      <c r="E82" s="171">
        <v>1</v>
      </c>
      <c r="F82" s="174">
        <v>3</v>
      </c>
      <c r="G82" s="198" t="s">
        <v>73</v>
      </c>
      <c r="H82" s="93">
        <v>49</v>
      </c>
      <c r="I82" s="183">
        <v>0</v>
      </c>
      <c r="J82" s="183">
        <v>0</v>
      </c>
      <c r="K82" s="183">
        <v>0</v>
      </c>
      <c r="L82" s="183">
        <v>0</v>
      </c>
      <c r="M82" s="84"/>
      <c r="Q82" s="98"/>
    </row>
    <row r="83" spans="1:17" ht="12.75" hidden="1" customHeight="1">
      <c r="A83" s="173">
        <v>2</v>
      </c>
      <c r="B83" s="171">
        <v>3</v>
      </c>
      <c r="C83" s="171">
        <v>2</v>
      </c>
      <c r="D83" s="171"/>
      <c r="E83" s="171"/>
      <c r="F83" s="174"/>
      <c r="G83" s="198" t="s">
        <v>74</v>
      </c>
      <c r="H83" s="93">
        <v>50</v>
      </c>
      <c r="I83" s="167">
        <f t="shared" ref="I83:L84" si="2">I84</f>
        <v>0</v>
      </c>
      <c r="J83" s="167">
        <f t="shared" si="2"/>
        <v>0</v>
      </c>
      <c r="K83" s="167">
        <f t="shared" si="2"/>
        <v>0</v>
      </c>
      <c r="L83" s="167">
        <f t="shared" si="2"/>
        <v>0</v>
      </c>
      <c r="M83" s="84"/>
    </row>
    <row r="84" spans="1:17" ht="12" hidden="1" customHeight="1">
      <c r="A84" s="173">
        <v>2</v>
      </c>
      <c r="B84" s="171">
        <v>3</v>
      </c>
      <c r="C84" s="171">
        <v>2</v>
      </c>
      <c r="D84" s="171">
        <v>1</v>
      </c>
      <c r="E84" s="171"/>
      <c r="F84" s="174"/>
      <c r="G84" s="198" t="s">
        <v>74</v>
      </c>
      <c r="H84" s="93">
        <v>51</v>
      </c>
      <c r="I84" s="167">
        <f t="shared" si="2"/>
        <v>0</v>
      </c>
      <c r="J84" s="167">
        <f t="shared" si="2"/>
        <v>0</v>
      </c>
      <c r="K84" s="167">
        <f t="shared" si="2"/>
        <v>0</v>
      </c>
      <c r="L84" s="167">
        <f t="shared" si="2"/>
        <v>0</v>
      </c>
      <c r="M84" s="84"/>
    </row>
    <row r="85" spans="1:17" ht="15.75" hidden="1" customHeight="1">
      <c r="A85" s="173">
        <v>2</v>
      </c>
      <c r="B85" s="171">
        <v>3</v>
      </c>
      <c r="C85" s="171">
        <v>2</v>
      </c>
      <c r="D85" s="171">
        <v>1</v>
      </c>
      <c r="E85" s="171">
        <v>1</v>
      </c>
      <c r="F85" s="174"/>
      <c r="G85" s="198" t="s">
        <v>74</v>
      </c>
      <c r="H85" s="93">
        <v>52</v>
      </c>
      <c r="I85" s="167">
        <f>SUM(I86)</f>
        <v>0</v>
      </c>
      <c r="J85" s="167">
        <f>SUM(J86)</f>
        <v>0</v>
      </c>
      <c r="K85" s="167">
        <f>SUM(K86)</f>
        <v>0</v>
      </c>
      <c r="L85" s="167">
        <f>SUM(L86)</f>
        <v>0</v>
      </c>
      <c r="M85" s="84"/>
    </row>
    <row r="86" spans="1:17" ht="13.5" hidden="1" customHeight="1">
      <c r="A86" s="173">
        <v>2</v>
      </c>
      <c r="B86" s="171">
        <v>3</v>
      </c>
      <c r="C86" s="171">
        <v>2</v>
      </c>
      <c r="D86" s="171">
        <v>1</v>
      </c>
      <c r="E86" s="171">
        <v>1</v>
      </c>
      <c r="F86" s="174">
        <v>1</v>
      </c>
      <c r="G86" s="198" t="s">
        <v>74</v>
      </c>
      <c r="H86" s="93">
        <v>53</v>
      </c>
      <c r="I86" s="185">
        <v>0</v>
      </c>
      <c r="J86" s="185">
        <v>0</v>
      </c>
      <c r="K86" s="185">
        <v>0</v>
      </c>
      <c r="L86" s="185">
        <v>0</v>
      </c>
      <c r="M86" s="84"/>
    </row>
    <row r="87" spans="1:17" ht="16.5" hidden="1" customHeight="1">
      <c r="A87" s="163">
        <v>2</v>
      </c>
      <c r="B87" s="164">
        <v>4</v>
      </c>
      <c r="C87" s="164"/>
      <c r="D87" s="164"/>
      <c r="E87" s="164"/>
      <c r="F87" s="166"/>
      <c r="G87" s="212" t="s">
        <v>75</v>
      </c>
      <c r="H87" s="93">
        <v>54</v>
      </c>
      <c r="I87" s="167">
        <f t="shared" ref="I87:L89" si="3">I88</f>
        <v>0</v>
      </c>
      <c r="J87" s="208">
        <f t="shared" si="3"/>
        <v>0</v>
      </c>
      <c r="K87" s="168">
        <f t="shared" si="3"/>
        <v>0</v>
      </c>
      <c r="L87" s="168">
        <f t="shared" si="3"/>
        <v>0</v>
      </c>
      <c r="M87" s="84"/>
    </row>
    <row r="88" spans="1:17" ht="15.75" hidden="1" customHeight="1">
      <c r="A88" s="178">
        <v>2</v>
      </c>
      <c r="B88" s="179">
        <v>4</v>
      </c>
      <c r="C88" s="179">
        <v>1</v>
      </c>
      <c r="D88" s="179"/>
      <c r="E88" s="179"/>
      <c r="F88" s="181"/>
      <c r="G88" s="182" t="s">
        <v>76</v>
      </c>
      <c r="H88" s="93">
        <v>55</v>
      </c>
      <c r="I88" s="167">
        <f t="shared" si="3"/>
        <v>0</v>
      </c>
      <c r="J88" s="208">
        <f t="shared" si="3"/>
        <v>0</v>
      </c>
      <c r="K88" s="168">
        <f t="shared" si="3"/>
        <v>0</v>
      </c>
      <c r="L88" s="168">
        <f t="shared" si="3"/>
        <v>0</v>
      </c>
      <c r="M88" s="84"/>
    </row>
    <row r="89" spans="1:17" ht="17.25" hidden="1" customHeight="1">
      <c r="A89" s="178">
        <v>2</v>
      </c>
      <c r="B89" s="179">
        <v>4</v>
      </c>
      <c r="C89" s="179">
        <v>1</v>
      </c>
      <c r="D89" s="179">
        <v>1</v>
      </c>
      <c r="E89" s="179"/>
      <c r="F89" s="181"/>
      <c r="G89" s="182" t="s">
        <v>76</v>
      </c>
      <c r="H89" s="93">
        <v>56</v>
      </c>
      <c r="I89" s="167">
        <f t="shared" si="3"/>
        <v>0</v>
      </c>
      <c r="J89" s="208">
        <f t="shared" si="3"/>
        <v>0</v>
      </c>
      <c r="K89" s="168">
        <f t="shared" si="3"/>
        <v>0</v>
      </c>
      <c r="L89" s="168">
        <f t="shared" si="3"/>
        <v>0</v>
      </c>
      <c r="M89" s="84"/>
    </row>
    <row r="90" spans="1:17" ht="18" hidden="1" customHeight="1">
      <c r="A90" s="178">
        <v>2</v>
      </c>
      <c r="B90" s="179">
        <v>4</v>
      </c>
      <c r="C90" s="179">
        <v>1</v>
      </c>
      <c r="D90" s="179">
        <v>1</v>
      </c>
      <c r="E90" s="179">
        <v>1</v>
      </c>
      <c r="F90" s="181"/>
      <c r="G90" s="182" t="s">
        <v>76</v>
      </c>
      <c r="H90" s="93">
        <v>57</v>
      </c>
      <c r="I90" s="167">
        <f>SUM(I91:I93)</f>
        <v>0</v>
      </c>
      <c r="J90" s="208">
        <f>SUM(J91:J93)</f>
        <v>0</v>
      </c>
      <c r="K90" s="168">
        <f>SUM(K91:K93)</f>
        <v>0</v>
      </c>
      <c r="L90" s="168">
        <f>SUM(L91:L93)</f>
        <v>0</v>
      </c>
      <c r="M90" s="84"/>
    </row>
    <row r="91" spans="1:17" ht="14.25" hidden="1" customHeight="1">
      <c r="A91" s="178">
        <v>2</v>
      </c>
      <c r="B91" s="179">
        <v>4</v>
      </c>
      <c r="C91" s="179">
        <v>1</v>
      </c>
      <c r="D91" s="179">
        <v>1</v>
      </c>
      <c r="E91" s="179">
        <v>1</v>
      </c>
      <c r="F91" s="181">
        <v>1</v>
      </c>
      <c r="G91" s="182" t="s">
        <v>77</v>
      </c>
      <c r="H91" s="93">
        <v>58</v>
      </c>
      <c r="I91" s="185">
        <v>0</v>
      </c>
      <c r="J91" s="185">
        <v>0</v>
      </c>
      <c r="K91" s="185">
        <v>0</v>
      </c>
      <c r="L91" s="185">
        <v>0</v>
      </c>
      <c r="M91" s="84"/>
    </row>
    <row r="92" spans="1:17" ht="13.5" hidden="1" customHeight="1">
      <c r="A92" s="178">
        <v>2</v>
      </c>
      <c r="B92" s="178">
        <v>4</v>
      </c>
      <c r="C92" s="178">
        <v>1</v>
      </c>
      <c r="D92" s="179">
        <v>1</v>
      </c>
      <c r="E92" s="179">
        <v>1</v>
      </c>
      <c r="F92" s="213">
        <v>2</v>
      </c>
      <c r="G92" s="180" t="s">
        <v>78</v>
      </c>
      <c r="H92" s="93">
        <v>59</v>
      </c>
      <c r="I92" s="185">
        <v>0</v>
      </c>
      <c r="J92" s="185">
        <v>0</v>
      </c>
      <c r="K92" s="185">
        <v>0</v>
      </c>
      <c r="L92" s="185">
        <v>0</v>
      </c>
      <c r="M92" s="84"/>
    </row>
    <row r="93" spans="1:17" hidden="1">
      <c r="A93" s="178">
        <v>2</v>
      </c>
      <c r="B93" s="179">
        <v>4</v>
      </c>
      <c r="C93" s="178">
        <v>1</v>
      </c>
      <c r="D93" s="179">
        <v>1</v>
      </c>
      <c r="E93" s="179">
        <v>1</v>
      </c>
      <c r="F93" s="213">
        <v>3</v>
      </c>
      <c r="G93" s="180" t="s">
        <v>79</v>
      </c>
      <c r="H93" s="93">
        <v>60</v>
      </c>
      <c r="I93" s="185">
        <v>0</v>
      </c>
      <c r="J93" s="185">
        <v>0</v>
      </c>
      <c r="K93" s="185">
        <v>0</v>
      </c>
      <c r="L93" s="185">
        <v>0</v>
      </c>
    </row>
    <row r="94" spans="1:17" hidden="1">
      <c r="A94" s="163">
        <v>2</v>
      </c>
      <c r="B94" s="164">
        <v>5</v>
      </c>
      <c r="C94" s="163"/>
      <c r="D94" s="164"/>
      <c r="E94" s="164"/>
      <c r="F94" s="214"/>
      <c r="G94" s="165" t="s">
        <v>80</v>
      </c>
      <c r="H94" s="93">
        <v>61</v>
      </c>
      <c r="I94" s="167">
        <f>SUM(I95+I100+I105)</f>
        <v>0</v>
      </c>
      <c r="J94" s="208">
        <f>SUM(J95+J100+J105)</f>
        <v>0</v>
      </c>
      <c r="K94" s="168">
        <f>SUM(K95+K100+K105)</f>
        <v>0</v>
      </c>
      <c r="L94" s="168">
        <f>SUM(L95+L100+L105)</f>
        <v>0</v>
      </c>
    </row>
    <row r="95" spans="1:17" hidden="1">
      <c r="A95" s="173">
        <v>2</v>
      </c>
      <c r="B95" s="171">
        <v>5</v>
      </c>
      <c r="C95" s="173">
        <v>1</v>
      </c>
      <c r="D95" s="171"/>
      <c r="E95" s="171"/>
      <c r="F95" s="215"/>
      <c r="G95" s="172" t="s">
        <v>81</v>
      </c>
      <c r="H95" s="93">
        <v>62</v>
      </c>
      <c r="I95" s="188">
        <f t="shared" ref="I95:L96" si="4">I96</f>
        <v>0</v>
      </c>
      <c r="J95" s="210">
        <f t="shared" si="4"/>
        <v>0</v>
      </c>
      <c r="K95" s="189">
        <f t="shared" si="4"/>
        <v>0</v>
      </c>
      <c r="L95" s="189">
        <f t="shared" si="4"/>
        <v>0</v>
      </c>
    </row>
    <row r="96" spans="1:17" hidden="1">
      <c r="A96" s="178">
        <v>2</v>
      </c>
      <c r="B96" s="179">
        <v>5</v>
      </c>
      <c r="C96" s="178">
        <v>1</v>
      </c>
      <c r="D96" s="179">
        <v>1</v>
      </c>
      <c r="E96" s="179"/>
      <c r="F96" s="213"/>
      <c r="G96" s="180" t="s">
        <v>81</v>
      </c>
      <c r="H96" s="93">
        <v>63</v>
      </c>
      <c r="I96" s="167">
        <f t="shared" si="4"/>
        <v>0</v>
      </c>
      <c r="J96" s="208">
        <f t="shared" si="4"/>
        <v>0</v>
      </c>
      <c r="K96" s="168">
        <f t="shared" si="4"/>
        <v>0</v>
      </c>
      <c r="L96" s="168">
        <f t="shared" si="4"/>
        <v>0</v>
      </c>
    </row>
    <row r="97" spans="1:13" hidden="1">
      <c r="A97" s="178">
        <v>2</v>
      </c>
      <c r="B97" s="179">
        <v>5</v>
      </c>
      <c r="C97" s="178">
        <v>1</v>
      </c>
      <c r="D97" s="179">
        <v>1</v>
      </c>
      <c r="E97" s="179">
        <v>1</v>
      </c>
      <c r="F97" s="213"/>
      <c r="G97" s="180" t="s">
        <v>81</v>
      </c>
      <c r="H97" s="93">
        <v>64</v>
      </c>
      <c r="I97" s="167">
        <f>SUM(I98:I99)</f>
        <v>0</v>
      </c>
      <c r="J97" s="208">
        <f>SUM(J98:J99)</f>
        <v>0</v>
      </c>
      <c r="K97" s="168">
        <f>SUM(K98:K99)</f>
        <v>0</v>
      </c>
      <c r="L97" s="168">
        <f>SUM(L98:L99)</f>
        <v>0</v>
      </c>
    </row>
    <row r="98" spans="1:13" ht="25.5" hidden="1" customHeight="1">
      <c r="A98" s="178">
        <v>2</v>
      </c>
      <c r="B98" s="179">
        <v>5</v>
      </c>
      <c r="C98" s="178">
        <v>1</v>
      </c>
      <c r="D98" s="179">
        <v>1</v>
      </c>
      <c r="E98" s="179">
        <v>1</v>
      </c>
      <c r="F98" s="213">
        <v>1</v>
      </c>
      <c r="G98" s="180" t="s">
        <v>82</v>
      </c>
      <c r="H98" s="93">
        <v>65</v>
      </c>
      <c r="I98" s="185">
        <v>0</v>
      </c>
      <c r="J98" s="185">
        <v>0</v>
      </c>
      <c r="K98" s="185">
        <v>0</v>
      </c>
      <c r="L98" s="185">
        <v>0</v>
      </c>
      <c r="M98" s="84"/>
    </row>
    <row r="99" spans="1:13" ht="15.75" hidden="1" customHeight="1">
      <c r="A99" s="178">
        <v>2</v>
      </c>
      <c r="B99" s="179">
        <v>5</v>
      </c>
      <c r="C99" s="178">
        <v>1</v>
      </c>
      <c r="D99" s="179">
        <v>1</v>
      </c>
      <c r="E99" s="179">
        <v>1</v>
      </c>
      <c r="F99" s="213">
        <v>2</v>
      </c>
      <c r="G99" s="180" t="s">
        <v>83</v>
      </c>
      <c r="H99" s="93">
        <v>66</v>
      </c>
      <c r="I99" s="185">
        <v>0</v>
      </c>
      <c r="J99" s="185">
        <v>0</v>
      </c>
      <c r="K99" s="185">
        <v>0</v>
      </c>
      <c r="L99" s="185">
        <v>0</v>
      </c>
      <c r="M99" s="84"/>
    </row>
    <row r="100" spans="1:13" ht="12" hidden="1" customHeight="1">
      <c r="A100" s="178">
        <v>2</v>
      </c>
      <c r="B100" s="179">
        <v>5</v>
      </c>
      <c r="C100" s="178">
        <v>2</v>
      </c>
      <c r="D100" s="179"/>
      <c r="E100" s="179"/>
      <c r="F100" s="213"/>
      <c r="G100" s="180" t="s">
        <v>84</v>
      </c>
      <c r="H100" s="93">
        <v>67</v>
      </c>
      <c r="I100" s="167">
        <f t="shared" ref="I100:L101" si="5">I101</f>
        <v>0</v>
      </c>
      <c r="J100" s="208">
        <f t="shared" si="5"/>
        <v>0</v>
      </c>
      <c r="K100" s="168">
        <f t="shared" si="5"/>
        <v>0</v>
      </c>
      <c r="L100" s="167">
        <f t="shared" si="5"/>
        <v>0</v>
      </c>
      <c r="M100" s="84"/>
    </row>
    <row r="101" spans="1:13" ht="15.75" hidden="1" customHeight="1">
      <c r="A101" s="182">
        <v>2</v>
      </c>
      <c r="B101" s="178">
        <v>5</v>
      </c>
      <c r="C101" s="179">
        <v>2</v>
      </c>
      <c r="D101" s="180">
        <v>1</v>
      </c>
      <c r="E101" s="178"/>
      <c r="F101" s="213"/>
      <c r="G101" s="180" t="s">
        <v>84</v>
      </c>
      <c r="H101" s="93">
        <v>68</v>
      </c>
      <c r="I101" s="167">
        <f t="shared" si="5"/>
        <v>0</v>
      </c>
      <c r="J101" s="208">
        <f t="shared" si="5"/>
        <v>0</v>
      </c>
      <c r="K101" s="168">
        <f t="shared" si="5"/>
        <v>0</v>
      </c>
      <c r="L101" s="167">
        <f t="shared" si="5"/>
        <v>0</v>
      </c>
      <c r="M101" s="84"/>
    </row>
    <row r="102" spans="1:13" ht="15" hidden="1" customHeight="1">
      <c r="A102" s="182">
        <v>2</v>
      </c>
      <c r="B102" s="178">
        <v>5</v>
      </c>
      <c r="C102" s="179">
        <v>2</v>
      </c>
      <c r="D102" s="180">
        <v>1</v>
      </c>
      <c r="E102" s="178">
        <v>1</v>
      </c>
      <c r="F102" s="213"/>
      <c r="G102" s="180" t="s">
        <v>84</v>
      </c>
      <c r="H102" s="93">
        <v>69</v>
      </c>
      <c r="I102" s="167">
        <f>SUM(I103:I104)</f>
        <v>0</v>
      </c>
      <c r="J102" s="208">
        <f>SUM(J103:J104)</f>
        <v>0</v>
      </c>
      <c r="K102" s="168">
        <f>SUM(K103:K104)</f>
        <v>0</v>
      </c>
      <c r="L102" s="167">
        <f>SUM(L103:L104)</f>
        <v>0</v>
      </c>
      <c r="M102" s="84"/>
    </row>
    <row r="103" spans="1:13" ht="25.5" hidden="1" customHeight="1">
      <c r="A103" s="182">
        <v>2</v>
      </c>
      <c r="B103" s="178">
        <v>5</v>
      </c>
      <c r="C103" s="179">
        <v>2</v>
      </c>
      <c r="D103" s="180">
        <v>1</v>
      </c>
      <c r="E103" s="178">
        <v>1</v>
      </c>
      <c r="F103" s="213">
        <v>1</v>
      </c>
      <c r="G103" s="180" t="s">
        <v>85</v>
      </c>
      <c r="H103" s="93">
        <v>70</v>
      </c>
      <c r="I103" s="185">
        <v>0</v>
      </c>
      <c r="J103" s="185">
        <v>0</v>
      </c>
      <c r="K103" s="185">
        <v>0</v>
      </c>
      <c r="L103" s="185">
        <v>0</v>
      </c>
      <c r="M103" s="84"/>
    </row>
    <row r="104" spans="1:13" ht="25.5" hidden="1" customHeight="1">
      <c r="A104" s="182">
        <v>2</v>
      </c>
      <c r="B104" s="178">
        <v>5</v>
      </c>
      <c r="C104" s="179">
        <v>2</v>
      </c>
      <c r="D104" s="180">
        <v>1</v>
      </c>
      <c r="E104" s="178">
        <v>1</v>
      </c>
      <c r="F104" s="213">
        <v>2</v>
      </c>
      <c r="G104" s="180" t="s">
        <v>86</v>
      </c>
      <c r="H104" s="93">
        <v>71</v>
      </c>
      <c r="I104" s="185">
        <v>0</v>
      </c>
      <c r="J104" s="185">
        <v>0</v>
      </c>
      <c r="K104" s="185">
        <v>0</v>
      </c>
      <c r="L104" s="185">
        <v>0</v>
      </c>
      <c r="M104" s="84"/>
    </row>
    <row r="105" spans="1:13" ht="28.5" hidden="1" customHeight="1">
      <c r="A105" s="182">
        <v>2</v>
      </c>
      <c r="B105" s="178">
        <v>5</v>
      </c>
      <c r="C105" s="179">
        <v>3</v>
      </c>
      <c r="D105" s="180"/>
      <c r="E105" s="178"/>
      <c r="F105" s="213"/>
      <c r="G105" s="180" t="s">
        <v>87</v>
      </c>
      <c r="H105" s="93">
        <v>72</v>
      </c>
      <c r="I105" s="167">
        <f>I106+I110</f>
        <v>0</v>
      </c>
      <c r="J105" s="167">
        <f>J106+J110</f>
        <v>0</v>
      </c>
      <c r="K105" s="167">
        <f>K106+K110</f>
        <v>0</v>
      </c>
      <c r="L105" s="167">
        <f>L106+L110</f>
        <v>0</v>
      </c>
      <c r="M105" s="84"/>
    </row>
    <row r="106" spans="1:13" ht="27" hidden="1" customHeight="1">
      <c r="A106" s="182">
        <v>2</v>
      </c>
      <c r="B106" s="178">
        <v>5</v>
      </c>
      <c r="C106" s="179">
        <v>3</v>
      </c>
      <c r="D106" s="180">
        <v>1</v>
      </c>
      <c r="E106" s="178"/>
      <c r="F106" s="213"/>
      <c r="G106" s="180" t="s">
        <v>88</v>
      </c>
      <c r="H106" s="93">
        <v>73</v>
      </c>
      <c r="I106" s="167">
        <f>I107</f>
        <v>0</v>
      </c>
      <c r="J106" s="208">
        <f>J107</f>
        <v>0</v>
      </c>
      <c r="K106" s="168">
        <f>K107</f>
        <v>0</v>
      </c>
      <c r="L106" s="167">
        <f>L107</f>
        <v>0</v>
      </c>
      <c r="M106" s="84"/>
    </row>
    <row r="107" spans="1:13" ht="30" hidden="1" customHeight="1">
      <c r="A107" s="190">
        <v>2</v>
      </c>
      <c r="B107" s="191">
        <v>5</v>
      </c>
      <c r="C107" s="192">
        <v>3</v>
      </c>
      <c r="D107" s="193">
        <v>1</v>
      </c>
      <c r="E107" s="191">
        <v>1</v>
      </c>
      <c r="F107" s="216"/>
      <c r="G107" s="193" t="s">
        <v>88</v>
      </c>
      <c r="H107" s="93">
        <v>74</v>
      </c>
      <c r="I107" s="177">
        <f>SUM(I108:I109)</f>
        <v>0</v>
      </c>
      <c r="J107" s="211">
        <f>SUM(J108:J109)</f>
        <v>0</v>
      </c>
      <c r="K107" s="176">
        <f>SUM(K108:K109)</f>
        <v>0</v>
      </c>
      <c r="L107" s="177">
        <f>SUM(L108:L109)</f>
        <v>0</v>
      </c>
      <c r="M107" s="84"/>
    </row>
    <row r="108" spans="1:13" ht="26.25" hidden="1" customHeight="1">
      <c r="A108" s="182">
        <v>2</v>
      </c>
      <c r="B108" s="178">
        <v>5</v>
      </c>
      <c r="C108" s="179">
        <v>3</v>
      </c>
      <c r="D108" s="180">
        <v>1</v>
      </c>
      <c r="E108" s="178">
        <v>1</v>
      </c>
      <c r="F108" s="213">
        <v>1</v>
      </c>
      <c r="G108" s="180" t="s">
        <v>88</v>
      </c>
      <c r="H108" s="93">
        <v>75</v>
      </c>
      <c r="I108" s="185">
        <v>0</v>
      </c>
      <c r="J108" s="185">
        <v>0</v>
      </c>
      <c r="K108" s="185">
        <v>0</v>
      </c>
      <c r="L108" s="185">
        <v>0</v>
      </c>
      <c r="M108" s="84"/>
    </row>
    <row r="109" spans="1:13" ht="26.25" hidden="1" customHeight="1">
      <c r="A109" s="190">
        <v>2</v>
      </c>
      <c r="B109" s="191">
        <v>5</v>
      </c>
      <c r="C109" s="192">
        <v>3</v>
      </c>
      <c r="D109" s="193">
        <v>1</v>
      </c>
      <c r="E109" s="191">
        <v>1</v>
      </c>
      <c r="F109" s="216">
        <v>2</v>
      </c>
      <c r="G109" s="193" t="s">
        <v>89</v>
      </c>
      <c r="H109" s="93">
        <v>76</v>
      </c>
      <c r="I109" s="185">
        <v>0</v>
      </c>
      <c r="J109" s="185">
        <v>0</v>
      </c>
      <c r="K109" s="185">
        <v>0</v>
      </c>
      <c r="L109" s="185">
        <v>0</v>
      </c>
      <c r="M109" s="84"/>
    </row>
    <row r="110" spans="1:13" ht="27.75" hidden="1" customHeight="1">
      <c r="A110" s="190">
        <v>2</v>
      </c>
      <c r="B110" s="191">
        <v>5</v>
      </c>
      <c r="C110" s="192">
        <v>3</v>
      </c>
      <c r="D110" s="193">
        <v>2</v>
      </c>
      <c r="E110" s="191"/>
      <c r="F110" s="216"/>
      <c r="G110" s="193" t="s">
        <v>90</v>
      </c>
      <c r="H110" s="93">
        <v>77</v>
      </c>
      <c r="I110" s="177">
        <f>I111</f>
        <v>0</v>
      </c>
      <c r="J110" s="177">
        <f>J111</f>
        <v>0</v>
      </c>
      <c r="K110" s="177">
        <f>K111</f>
        <v>0</v>
      </c>
      <c r="L110" s="177">
        <f>L111</f>
        <v>0</v>
      </c>
      <c r="M110" s="84"/>
    </row>
    <row r="111" spans="1:13" ht="25.5" hidden="1" customHeight="1">
      <c r="A111" s="190">
        <v>2</v>
      </c>
      <c r="B111" s="191">
        <v>5</v>
      </c>
      <c r="C111" s="192">
        <v>3</v>
      </c>
      <c r="D111" s="193">
        <v>2</v>
      </c>
      <c r="E111" s="191">
        <v>1</v>
      </c>
      <c r="F111" s="216"/>
      <c r="G111" s="193" t="s">
        <v>90</v>
      </c>
      <c r="H111" s="93">
        <v>78</v>
      </c>
      <c r="I111" s="177">
        <f>SUM(I112:I113)</f>
        <v>0</v>
      </c>
      <c r="J111" s="177">
        <f>SUM(J112:J113)</f>
        <v>0</v>
      </c>
      <c r="K111" s="177">
        <f>SUM(K112:K113)</f>
        <v>0</v>
      </c>
      <c r="L111" s="177">
        <f>SUM(L112:L113)</f>
        <v>0</v>
      </c>
      <c r="M111" s="84"/>
    </row>
    <row r="112" spans="1:13" ht="30" hidden="1" customHeight="1">
      <c r="A112" s="190">
        <v>2</v>
      </c>
      <c r="B112" s="191">
        <v>5</v>
      </c>
      <c r="C112" s="192">
        <v>3</v>
      </c>
      <c r="D112" s="193">
        <v>2</v>
      </c>
      <c r="E112" s="191">
        <v>1</v>
      </c>
      <c r="F112" s="216">
        <v>1</v>
      </c>
      <c r="G112" s="193" t="s">
        <v>90</v>
      </c>
      <c r="H112" s="93">
        <v>79</v>
      </c>
      <c r="I112" s="185">
        <v>0</v>
      </c>
      <c r="J112" s="185">
        <v>0</v>
      </c>
      <c r="K112" s="185">
        <v>0</v>
      </c>
      <c r="L112" s="185">
        <v>0</v>
      </c>
      <c r="M112" s="84"/>
    </row>
    <row r="113" spans="1:13" ht="18" hidden="1" customHeight="1">
      <c r="A113" s="190">
        <v>2</v>
      </c>
      <c r="B113" s="191">
        <v>5</v>
      </c>
      <c r="C113" s="192">
        <v>3</v>
      </c>
      <c r="D113" s="193">
        <v>2</v>
      </c>
      <c r="E113" s="191">
        <v>1</v>
      </c>
      <c r="F113" s="216">
        <v>2</v>
      </c>
      <c r="G113" s="193" t="s">
        <v>91</v>
      </c>
      <c r="H113" s="93">
        <v>80</v>
      </c>
      <c r="I113" s="185">
        <v>0</v>
      </c>
      <c r="J113" s="185">
        <v>0</v>
      </c>
      <c r="K113" s="185">
        <v>0</v>
      </c>
      <c r="L113" s="185">
        <v>0</v>
      </c>
      <c r="M113" s="84"/>
    </row>
    <row r="114" spans="1:13" ht="16.5" hidden="1" customHeight="1">
      <c r="A114" s="212">
        <v>2</v>
      </c>
      <c r="B114" s="163">
        <v>6</v>
      </c>
      <c r="C114" s="164"/>
      <c r="D114" s="165"/>
      <c r="E114" s="163"/>
      <c r="F114" s="214"/>
      <c r="G114" s="217" t="s">
        <v>92</v>
      </c>
      <c r="H114" s="93">
        <v>81</v>
      </c>
      <c r="I114" s="167">
        <f>SUM(I115+I120+I124+I128+I132+I136)</f>
        <v>0</v>
      </c>
      <c r="J114" s="167">
        <f>SUM(J115+J120+J124+J128+J132+J136)</f>
        <v>0</v>
      </c>
      <c r="K114" s="167">
        <f>SUM(K115+K120+K124+K128+K132+K136)</f>
        <v>0</v>
      </c>
      <c r="L114" s="167">
        <f>SUM(L115+L120+L124+L128+L132+L136)</f>
        <v>0</v>
      </c>
      <c r="M114" s="84"/>
    </row>
    <row r="115" spans="1:13" ht="14.25" hidden="1" customHeight="1">
      <c r="A115" s="190">
        <v>2</v>
      </c>
      <c r="B115" s="191">
        <v>6</v>
      </c>
      <c r="C115" s="192">
        <v>1</v>
      </c>
      <c r="D115" s="193"/>
      <c r="E115" s="191"/>
      <c r="F115" s="216"/>
      <c r="G115" s="193" t="s">
        <v>93</v>
      </c>
      <c r="H115" s="93">
        <v>82</v>
      </c>
      <c r="I115" s="177">
        <f t="shared" ref="I115:L116" si="6">I116</f>
        <v>0</v>
      </c>
      <c r="J115" s="211">
        <f t="shared" si="6"/>
        <v>0</v>
      </c>
      <c r="K115" s="176">
        <f t="shared" si="6"/>
        <v>0</v>
      </c>
      <c r="L115" s="177">
        <f t="shared" si="6"/>
        <v>0</v>
      </c>
      <c r="M115" s="84"/>
    </row>
    <row r="116" spans="1:13" ht="14.25" hidden="1" customHeight="1">
      <c r="A116" s="182">
        <v>2</v>
      </c>
      <c r="B116" s="178">
        <v>6</v>
      </c>
      <c r="C116" s="179">
        <v>1</v>
      </c>
      <c r="D116" s="180">
        <v>1</v>
      </c>
      <c r="E116" s="178"/>
      <c r="F116" s="213"/>
      <c r="G116" s="180" t="s">
        <v>93</v>
      </c>
      <c r="H116" s="93">
        <v>83</v>
      </c>
      <c r="I116" s="167">
        <f t="shared" si="6"/>
        <v>0</v>
      </c>
      <c r="J116" s="208">
        <f t="shared" si="6"/>
        <v>0</v>
      </c>
      <c r="K116" s="168">
        <f t="shared" si="6"/>
        <v>0</v>
      </c>
      <c r="L116" s="167">
        <f t="shared" si="6"/>
        <v>0</v>
      </c>
      <c r="M116" s="84"/>
    </row>
    <row r="117" spans="1:13" hidden="1">
      <c r="A117" s="182">
        <v>2</v>
      </c>
      <c r="B117" s="178">
        <v>6</v>
      </c>
      <c r="C117" s="179">
        <v>1</v>
      </c>
      <c r="D117" s="180">
        <v>1</v>
      </c>
      <c r="E117" s="178">
        <v>1</v>
      </c>
      <c r="F117" s="213"/>
      <c r="G117" s="180" t="s">
        <v>93</v>
      </c>
      <c r="H117" s="93">
        <v>84</v>
      </c>
      <c r="I117" s="167">
        <f>SUM(I118:I119)</f>
        <v>0</v>
      </c>
      <c r="J117" s="208">
        <f>SUM(J118:J119)</f>
        <v>0</v>
      </c>
      <c r="K117" s="168">
        <f>SUM(K118:K119)</f>
        <v>0</v>
      </c>
      <c r="L117" s="167">
        <f>SUM(L118:L119)</f>
        <v>0</v>
      </c>
    </row>
    <row r="118" spans="1:13" ht="13.5" hidden="1" customHeight="1">
      <c r="A118" s="182">
        <v>2</v>
      </c>
      <c r="B118" s="178">
        <v>6</v>
      </c>
      <c r="C118" s="179">
        <v>1</v>
      </c>
      <c r="D118" s="180">
        <v>1</v>
      </c>
      <c r="E118" s="178">
        <v>1</v>
      </c>
      <c r="F118" s="213">
        <v>1</v>
      </c>
      <c r="G118" s="180" t="s">
        <v>94</v>
      </c>
      <c r="H118" s="93">
        <v>85</v>
      </c>
      <c r="I118" s="185">
        <v>0</v>
      </c>
      <c r="J118" s="185">
        <v>0</v>
      </c>
      <c r="K118" s="185">
        <v>0</v>
      </c>
      <c r="L118" s="185">
        <v>0</v>
      </c>
      <c r="M118" s="84"/>
    </row>
    <row r="119" spans="1:13" hidden="1">
      <c r="A119" s="198">
        <v>2</v>
      </c>
      <c r="B119" s="173">
        <v>6</v>
      </c>
      <c r="C119" s="171">
        <v>1</v>
      </c>
      <c r="D119" s="172">
        <v>1</v>
      </c>
      <c r="E119" s="173">
        <v>1</v>
      </c>
      <c r="F119" s="215">
        <v>2</v>
      </c>
      <c r="G119" s="172" t="s">
        <v>95</v>
      </c>
      <c r="H119" s="93">
        <v>86</v>
      </c>
      <c r="I119" s="183">
        <v>0</v>
      </c>
      <c r="J119" s="183">
        <v>0</v>
      </c>
      <c r="K119" s="183">
        <v>0</v>
      </c>
      <c r="L119" s="183">
        <v>0</v>
      </c>
    </row>
    <row r="120" spans="1:13" ht="25.5" hidden="1" customHeight="1">
      <c r="A120" s="182">
        <v>2</v>
      </c>
      <c r="B120" s="178">
        <v>6</v>
      </c>
      <c r="C120" s="179">
        <v>2</v>
      </c>
      <c r="D120" s="180"/>
      <c r="E120" s="178"/>
      <c r="F120" s="213"/>
      <c r="G120" s="180" t="s">
        <v>96</v>
      </c>
      <c r="H120" s="93">
        <v>87</v>
      </c>
      <c r="I120" s="167">
        <f t="shared" ref="I120:L122" si="7">I121</f>
        <v>0</v>
      </c>
      <c r="J120" s="208">
        <f t="shared" si="7"/>
        <v>0</v>
      </c>
      <c r="K120" s="168">
        <f t="shared" si="7"/>
        <v>0</v>
      </c>
      <c r="L120" s="167">
        <f t="shared" si="7"/>
        <v>0</v>
      </c>
      <c r="M120" s="84"/>
    </row>
    <row r="121" spans="1:13" ht="14.25" hidden="1" customHeight="1">
      <c r="A121" s="182">
        <v>2</v>
      </c>
      <c r="B121" s="178">
        <v>6</v>
      </c>
      <c r="C121" s="179">
        <v>2</v>
      </c>
      <c r="D121" s="180">
        <v>1</v>
      </c>
      <c r="E121" s="178"/>
      <c r="F121" s="213"/>
      <c r="G121" s="180" t="s">
        <v>96</v>
      </c>
      <c r="H121" s="93">
        <v>88</v>
      </c>
      <c r="I121" s="167">
        <f t="shared" si="7"/>
        <v>0</v>
      </c>
      <c r="J121" s="208">
        <f t="shared" si="7"/>
        <v>0</v>
      </c>
      <c r="K121" s="168">
        <f t="shared" si="7"/>
        <v>0</v>
      </c>
      <c r="L121" s="167">
        <f t="shared" si="7"/>
        <v>0</v>
      </c>
      <c r="M121" s="84"/>
    </row>
    <row r="122" spans="1:13" ht="14.25" hidden="1" customHeight="1">
      <c r="A122" s="182">
        <v>2</v>
      </c>
      <c r="B122" s="178">
        <v>6</v>
      </c>
      <c r="C122" s="179">
        <v>2</v>
      </c>
      <c r="D122" s="180">
        <v>1</v>
      </c>
      <c r="E122" s="178">
        <v>1</v>
      </c>
      <c r="F122" s="213"/>
      <c r="G122" s="180" t="s">
        <v>96</v>
      </c>
      <c r="H122" s="93">
        <v>89</v>
      </c>
      <c r="I122" s="218">
        <f t="shared" si="7"/>
        <v>0</v>
      </c>
      <c r="J122" s="219">
        <f t="shared" si="7"/>
        <v>0</v>
      </c>
      <c r="K122" s="220">
        <f t="shared" si="7"/>
        <v>0</v>
      </c>
      <c r="L122" s="218">
        <f t="shared" si="7"/>
        <v>0</v>
      </c>
      <c r="M122" s="84"/>
    </row>
    <row r="123" spans="1:13" ht="25.5" hidden="1" customHeight="1">
      <c r="A123" s="182">
        <v>2</v>
      </c>
      <c r="B123" s="178">
        <v>6</v>
      </c>
      <c r="C123" s="179">
        <v>2</v>
      </c>
      <c r="D123" s="180">
        <v>1</v>
      </c>
      <c r="E123" s="178">
        <v>1</v>
      </c>
      <c r="F123" s="213">
        <v>1</v>
      </c>
      <c r="G123" s="180" t="s">
        <v>96</v>
      </c>
      <c r="H123" s="93">
        <v>90</v>
      </c>
      <c r="I123" s="185">
        <v>0</v>
      </c>
      <c r="J123" s="185">
        <v>0</v>
      </c>
      <c r="K123" s="185">
        <v>0</v>
      </c>
      <c r="L123" s="185">
        <v>0</v>
      </c>
      <c r="M123" s="84"/>
    </row>
    <row r="124" spans="1:13" ht="26.25" hidden="1" customHeight="1">
      <c r="A124" s="198">
        <v>2</v>
      </c>
      <c r="B124" s="173">
        <v>6</v>
      </c>
      <c r="C124" s="171">
        <v>3</v>
      </c>
      <c r="D124" s="172"/>
      <c r="E124" s="173"/>
      <c r="F124" s="215"/>
      <c r="G124" s="172" t="s">
        <v>97</v>
      </c>
      <c r="H124" s="93">
        <v>91</v>
      </c>
      <c r="I124" s="188">
        <f t="shared" ref="I124:L126" si="8">I125</f>
        <v>0</v>
      </c>
      <c r="J124" s="210">
        <f t="shared" si="8"/>
        <v>0</v>
      </c>
      <c r="K124" s="189">
        <f t="shared" si="8"/>
        <v>0</v>
      </c>
      <c r="L124" s="188">
        <f t="shared" si="8"/>
        <v>0</v>
      </c>
      <c r="M124" s="84"/>
    </row>
    <row r="125" spans="1:13" ht="25.5" hidden="1" customHeight="1">
      <c r="A125" s="182">
        <v>2</v>
      </c>
      <c r="B125" s="178">
        <v>6</v>
      </c>
      <c r="C125" s="179">
        <v>3</v>
      </c>
      <c r="D125" s="180">
        <v>1</v>
      </c>
      <c r="E125" s="178"/>
      <c r="F125" s="213"/>
      <c r="G125" s="180" t="s">
        <v>97</v>
      </c>
      <c r="H125" s="93">
        <v>92</v>
      </c>
      <c r="I125" s="167">
        <f t="shared" si="8"/>
        <v>0</v>
      </c>
      <c r="J125" s="208">
        <f t="shared" si="8"/>
        <v>0</v>
      </c>
      <c r="K125" s="168">
        <f t="shared" si="8"/>
        <v>0</v>
      </c>
      <c r="L125" s="167">
        <f t="shared" si="8"/>
        <v>0</v>
      </c>
      <c r="M125" s="84"/>
    </row>
    <row r="126" spans="1:13" ht="26.25" hidden="1" customHeight="1">
      <c r="A126" s="182">
        <v>2</v>
      </c>
      <c r="B126" s="178">
        <v>6</v>
      </c>
      <c r="C126" s="179">
        <v>3</v>
      </c>
      <c r="D126" s="180">
        <v>1</v>
      </c>
      <c r="E126" s="178">
        <v>1</v>
      </c>
      <c r="F126" s="213"/>
      <c r="G126" s="180" t="s">
        <v>97</v>
      </c>
      <c r="H126" s="93">
        <v>93</v>
      </c>
      <c r="I126" s="167">
        <f t="shared" si="8"/>
        <v>0</v>
      </c>
      <c r="J126" s="208">
        <f t="shared" si="8"/>
        <v>0</v>
      </c>
      <c r="K126" s="168">
        <f t="shared" si="8"/>
        <v>0</v>
      </c>
      <c r="L126" s="167">
        <f t="shared" si="8"/>
        <v>0</v>
      </c>
      <c r="M126" s="84"/>
    </row>
    <row r="127" spans="1:13" ht="27" hidden="1" customHeight="1">
      <c r="A127" s="182">
        <v>2</v>
      </c>
      <c r="B127" s="178">
        <v>6</v>
      </c>
      <c r="C127" s="179">
        <v>3</v>
      </c>
      <c r="D127" s="180">
        <v>1</v>
      </c>
      <c r="E127" s="178">
        <v>1</v>
      </c>
      <c r="F127" s="213">
        <v>1</v>
      </c>
      <c r="G127" s="180" t="s">
        <v>97</v>
      </c>
      <c r="H127" s="93">
        <v>94</v>
      </c>
      <c r="I127" s="185">
        <v>0</v>
      </c>
      <c r="J127" s="185">
        <v>0</v>
      </c>
      <c r="K127" s="185">
        <v>0</v>
      </c>
      <c r="L127" s="185">
        <v>0</v>
      </c>
      <c r="M127" s="84"/>
    </row>
    <row r="128" spans="1:13" ht="25.5" hidden="1" customHeight="1">
      <c r="A128" s="198">
        <v>2</v>
      </c>
      <c r="B128" s="173">
        <v>6</v>
      </c>
      <c r="C128" s="171">
        <v>4</v>
      </c>
      <c r="D128" s="172"/>
      <c r="E128" s="173"/>
      <c r="F128" s="215"/>
      <c r="G128" s="172" t="s">
        <v>98</v>
      </c>
      <c r="H128" s="93">
        <v>95</v>
      </c>
      <c r="I128" s="188">
        <f t="shared" ref="I128:L130" si="9">I129</f>
        <v>0</v>
      </c>
      <c r="J128" s="210">
        <f t="shared" si="9"/>
        <v>0</v>
      </c>
      <c r="K128" s="189">
        <f t="shared" si="9"/>
        <v>0</v>
      </c>
      <c r="L128" s="188">
        <f t="shared" si="9"/>
        <v>0</v>
      </c>
      <c r="M128" s="84"/>
    </row>
    <row r="129" spans="1:13" ht="27" hidden="1" customHeight="1">
      <c r="A129" s="182">
        <v>2</v>
      </c>
      <c r="B129" s="178">
        <v>6</v>
      </c>
      <c r="C129" s="179">
        <v>4</v>
      </c>
      <c r="D129" s="180">
        <v>1</v>
      </c>
      <c r="E129" s="178"/>
      <c r="F129" s="213"/>
      <c r="G129" s="180" t="s">
        <v>98</v>
      </c>
      <c r="H129" s="93">
        <v>96</v>
      </c>
      <c r="I129" s="167">
        <f t="shared" si="9"/>
        <v>0</v>
      </c>
      <c r="J129" s="208">
        <f t="shared" si="9"/>
        <v>0</v>
      </c>
      <c r="K129" s="168">
        <f t="shared" si="9"/>
        <v>0</v>
      </c>
      <c r="L129" s="167">
        <f t="shared" si="9"/>
        <v>0</v>
      </c>
      <c r="M129" s="84"/>
    </row>
    <row r="130" spans="1:13" ht="27" hidden="1" customHeight="1">
      <c r="A130" s="182">
        <v>2</v>
      </c>
      <c r="B130" s="178">
        <v>6</v>
      </c>
      <c r="C130" s="179">
        <v>4</v>
      </c>
      <c r="D130" s="180">
        <v>1</v>
      </c>
      <c r="E130" s="178">
        <v>1</v>
      </c>
      <c r="F130" s="213"/>
      <c r="G130" s="180" t="s">
        <v>98</v>
      </c>
      <c r="H130" s="93">
        <v>97</v>
      </c>
      <c r="I130" s="167">
        <f t="shared" si="9"/>
        <v>0</v>
      </c>
      <c r="J130" s="208">
        <f t="shared" si="9"/>
        <v>0</v>
      </c>
      <c r="K130" s="168">
        <f t="shared" si="9"/>
        <v>0</v>
      </c>
      <c r="L130" s="167">
        <f t="shared" si="9"/>
        <v>0</v>
      </c>
      <c r="M130" s="84"/>
    </row>
    <row r="131" spans="1:13" ht="27.75" hidden="1" customHeight="1">
      <c r="A131" s="182">
        <v>2</v>
      </c>
      <c r="B131" s="178">
        <v>6</v>
      </c>
      <c r="C131" s="179">
        <v>4</v>
      </c>
      <c r="D131" s="180">
        <v>1</v>
      </c>
      <c r="E131" s="178">
        <v>1</v>
      </c>
      <c r="F131" s="213">
        <v>1</v>
      </c>
      <c r="G131" s="180" t="s">
        <v>98</v>
      </c>
      <c r="H131" s="93">
        <v>98</v>
      </c>
      <c r="I131" s="185">
        <v>0</v>
      </c>
      <c r="J131" s="185">
        <v>0</v>
      </c>
      <c r="K131" s="185">
        <v>0</v>
      </c>
      <c r="L131" s="185">
        <v>0</v>
      </c>
      <c r="M131" s="84"/>
    </row>
    <row r="132" spans="1:13" ht="27" hidden="1" customHeight="1">
      <c r="A132" s="190">
        <v>2</v>
      </c>
      <c r="B132" s="199">
        <v>6</v>
      </c>
      <c r="C132" s="200">
        <v>5</v>
      </c>
      <c r="D132" s="202"/>
      <c r="E132" s="199"/>
      <c r="F132" s="221"/>
      <c r="G132" s="202" t="s">
        <v>99</v>
      </c>
      <c r="H132" s="93">
        <v>99</v>
      </c>
      <c r="I132" s="195">
        <f t="shared" ref="I132:L134" si="10">I133</f>
        <v>0</v>
      </c>
      <c r="J132" s="222">
        <f t="shared" si="10"/>
        <v>0</v>
      </c>
      <c r="K132" s="196">
        <f t="shared" si="10"/>
        <v>0</v>
      </c>
      <c r="L132" s="195">
        <f t="shared" si="10"/>
        <v>0</v>
      </c>
      <c r="M132" s="84"/>
    </row>
    <row r="133" spans="1:13" ht="29.25" hidden="1" customHeight="1">
      <c r="A133" s="182">
        <v>2</v>
      </c>
      <c r="B133" s="178">
        <v>6</v>
      </c>
      <c r="C133" s="179">
        <v>5</v>
      </c>
      <c r="D133" s="180">
        <v>1</v>
      </c>
      <c r="E133" s="178"/>
      <c r="F133" s="213"/>
      <c r="G133" s="202" t="s">
        <v>99</v>
      </c>
      <c r="H133" s="93">
        <v>100</v>
      </c>
      <c r="I133" s="167">
        <f t="shared" si="10"/>
        <v>0</v>
      </c>
      <c r="J133" s="208">
        <f t="shared" si="10"/>
        <v>0</v>
      </c>
      <c r="K133" s="168">
        <f t="shared" si="10"/>
        <v>0</v>
      </c>
      <c r="L133" s="167">
        <f t="shared" si="10"/>
        <v>0</v>
      </c>
      <c r="M133" s="84"/>
    </row>
    <row r="134" spans="1:13" ht="25.5" hidden="1" customHeight="1">
      <c r="A134" s="182">
        <v>2</v>
      </c>
      <c r="B134" s="178">
        <v>6</v>
      </c>
      <c r="C134" s="179">
        <v>5</v>
      </c>
      <c r="D134" s="180">
        <v>1</v>
      </c>
      <c r="E134" s="178">
        <v>1</v>
      </c>
      <c r="F134" s="213"/>
      <c r="G134" s="202" t="s">
        <v>99</v>
      </c>
      <c r="H134" s="93">
        <v>101</v>
      </c>
      <c r="I134" s="167">
        <f t="shared" si="10"/>
        <v>0</v>
      </c>
      <c r="J134" s="208">
        <f t="shared" si="10"/>
        <v>0</v>
      </c>
      <c r="K134" s="168">
        <f t="shared" si="10"/>
        <v>0</v>
      </c>
      <c r="L134" s="167">
        <f t="shared" si="10"/>
        <v>0</v>
      </c>
      <c r="M134" s="84"/>
    </row>
    <row r="135" spans="1:13" ht="27.75" hidden="1" customHeight="1">
      <c r="A135" s="178">
        <v>2</v>
      </c>
      <c r="B135" s="179">
        <v>6</v>
      </c>
      <c r="C135" s="178">
        <v>5</v>
      </c>
      <c r="D135" s="178">
        <v>1</v>
      </c>
      <c r="E135" s="180">
        <v>1</v>
      </c>
      <c r="F135" s="213">
        <v>1</v>
      </c>
      <c r="G135" s="178" t="s">
        <v>100</v>
      </c>
      <c r="H135" s="93">
        <v>102</v>
      </c>
      <c r="I135" s="185">
        <v>0</v>
      </c>
      <c r="J135" s="185">
        <v>0</v>
      </c>
      <c r="K135" s="185">
        <v>0</v>
      </c>
      <c r="L135" s="185">
        <v>0</v>
      </c>
      <c r="M135" s="84"/>
    </row>
    <row r="136" spans="1:13" ht="27.75" hidden="1" customHeight="1">
      <c r="A136" s="182">
        <v>2</v>
      </c>
      <c r="B136" s="179">
        <v>6</v>
      </c>
      <c r="C136" s="178">
        <v>6</v>
      </c>
      <c r="D136" s="179"/>
      <c r="E136" s="180"/>
      <c r="F136" s="181"/>
      <c r="G136" s="99" t="s">
        <v>101</v>
      </c>
      <c r="H136" s="93">
        <v>103</v>
      </c>
      <c r="I136" s="168">
        <f t="shared" ref="I136:L138" si="11">I137</f>
        <v>0</v>
      </c>
      <c r="J136" s="167">
        <f t="shared" si="11"/>
        <v>0</v>
      </c>
      <c r="K136" s="167">
        <f t="shared" si="11"/>
        <v>0</v>
      </c>
      <c r="L136" s="167">
        <f t="shared" si="11"/>
        <v>0</v>
      </c>
      <c r="M136" s="84"/>
    </row>
    <row r="137" spans="1:13" ht="27.75" hidden="1" customHeight="1">
      <c r="A137" s="182">
        <v>2</v>
      </c>
      <c r="B137" s="179">
        <v>6</v>
      </c>
      <c r="C137" s="178">
        <v>6</v>
      </c>
      <c r="D137" s="179">
        <v>1</v>
      </c>
      <c r="E137" s="180"/>
      <c r="F137" s="181"/>
      <c r="G137" s="99" t="s">
        <v>101</v>
      </c>
      <c r="H137" s="93">
        <v>104</v>
      </c>
      <c r="I137" s="167">
        <f t="shared" si="11"/>
        <v>0</v>
      </c>
      <c r="J137" s="167">
        <f t="shared" si="11"/>
        <v>0</v>
      </c>
      <c r="K137" s="167">
        <f t="shared" si="11"/>
        <v>0</v>
      </c>
      <c r="L137" s="167">
        <f t="shared" si="11"/>
        <v>0</v>
      </c>
      <c r="M137" s="84"/>
    </row>
    <row r="138" spans="1:13" ht="27.75" hidden="1" customHeight="1">
      <c r="A138" s="182">
        <v>2</v>
      </c>
      <c r="B138" s="179">
        <v>6</v>
      </c>
      <c r="C138" s="178">
        <v>6</v>
      </c>
      <c r="D138" s="179">
        <v>1</v>
      </c>
      <c r="E138" s="180">
        <v>1</v>
      </c>
      <c r="F138" s="181"/>
      <c r="G138" s="99" t="s">
        <v>101</v>
      </c>
      <c r="H138" s="93">
        <v>105</v>
      </c>
      <c r="I138" s="167">
        <f t="shared" si="11"/>
        <v>0</v>
      </c>
      <c r="J138" s="167">
        <f t="shared" si="11"/>
        <v>0</v>
      </c>
      <c r="K138" s="167">
        <f t="shared" si="11"/>
        <v>0</v>
      </c>
      <c r="L138" s="167">
        <f t="shared" si="11"/>
        <v>0</v>
      </c>
      <c r="M138" s="84"/>
    </row>
    <row r="139" spans="1:13" ht="27.75" hidden="1" customHeight="1">
      <c r="A139" s="182">
        <v>2</v>
      </c>
      <c r="B139" s="179">
        <v>6</v>
      </c>
      <c r="C139" s="178">
        <v>6</v>
      </c>
      <c r="D139" s="179">
        <v>1</v>
      </c>
      <c r="E139" s="180">
        <v>1</v>
      </c>
      <c r="F139" s="181">
        <v>1</v>
      </c>
      <c r="G139" s="100" t="s">
        <v>101</v>
      </c>
      <c r="H139" s="93">
        <v>106</v>
      </c>
      <c r="I139" s="185">
        <v>0</v>
      </c>
      <c r="J139" s="223">
        <v>0</v>
      </c>
      <c r="K139" s="185">
        <v>0</v>
      </c>
      <c r="L139" s="185">
        <v>0</v>
      </c>
      <c r="M139" s="84"/>
    </row>
    <row r="140" spans="1:13" ht="28.5" hidden="1" customHeight="1">
      <c r="A140" s="212">
        <v>2</v>
      </c>
      <c r="B140" s="163">
        <v>7</v>
      </c>
      <c r="C140" s="163"/>
      <c r="D140" s="164"/>
      <c r="E140" s="164"/>
      <c r="F140" s="166"/>
      <c r="G140" s="165" t="s">
        <v>102</v>
      </c>
      <c r="H140" s="93">
        <v>107</v>
      </c>
      <c r="I140" s="168">
        <f>SUM(I141+I146+I154)</f>
        <v>0</v>
      </c>
      <c r="J140" s="208">
        <f>SUM(J141+J146+J154)</f>
        <v>0</v>
      </c>
      <c r="K140" s="168">
        <f>SUM(K141+K146+K154)</f>
        <v>0</v>
      </c>
      <c r="L140" s="167">
        <f>SUM(L141+L146+L154)</f>
        <v>0</v>
      </c>
      <c r="M140" s="84"/>
    </row>
    <row r="141" spans="1:13" hidden="1">
      <c r="A141" s="182">
        <v>2</v>
      </c>
      <c r="B141" s="178">
        <v>7</v>
      </c>
      <c r="C141" s="178">
        <v>1</v>
      </c>
      <c r="D141" s="179"/>
      <c r="E141" s="179"/>
      <c r="F141" s="181"/>
      <c r="G141" s="180" t="s">
        <v>103</v>
      </c>
      <c r="H141" s="93">
        <v>108</v>
      </c>
      <c r="I141" s="168">
        <f t="shared" ref="I141:L142" si="12">I142</f>
        <v>0</v>
      </c>
      <c r="J141" s="208">
        <f t="shared" si="12"/>
        <v>0</v>
      </c>
      <c r="K141" s="168">
        <f t="shared" si="12"/>
        <v>0</v>
      </c>
      <c r="L141" s="167">
        <f t="shared" si="12"/>
        <v>0</v>
      </c>
    </row>
    <row r="142" spans="1:13" ht="24" hidden="1" customHeight="1">
      <c r="A142" s="182">
        <v>2</v>
      </c>
      <c r="B142" s="178">
        <v>7</v>
      </c>
      <c r="C142" s="178">
        <v>1</v>
      </c>
      <c r="D142" s="179">
        <v>1</v>
      </c>
      <c r="E142" s="179"/>
      <c r="F142" s="181"/>
      <c r="G142" s="180" t="s">
        <v>103</v>
      </c>
      <c r="H142" s="93">
        <v>109</v>
      </c>
      <c r="I142" s="168">
        <f t="shared" si="12"/>
        <v>0</v>
      </c>
      <c r="J142" s="208">
        <f t="shared" si="12"/>
        <v>0</v>
      </c>
      <c r="K142" s="168">
        <f t="shared" si="12"/>
        <v>0</v>
      </c>
      <c r="L142" s="167">
        <f t="shared" si="12"/>
        <v>0</v>
      </c>
      <c r="M142" s="84"/>
    </row>
    <row r="143" spans="1:13" ht="28.5" hidden="1" customHeight="1">
      <c r="A143" s="182">
        <v>2</v>
      </c>
      <c r="B143" s="178">
        <v>7</v>
      </c>
      <c r="C143" s="178">
        <v>1</v>
      </c>
      <c r="D143" s="179">
        <v>1</v>
      </c>
      <c r="E143" s="179">
        <v>1</v>
      </c>
      <c r="F143" s="181"/>
      <c r="G143" s="180" t="s">
        <v>103</v>
      </c>
      <c r="H143" s="93">
        <v>110</v>
      </c>
      <c r="I143" s="168">
        <f>SUM(I144:I145)</f>
        <v>0</v>
      </c>
      <c r="J143" s="208">
        <f>SUM(J144:J145)</f>
        <v>0</v>
      </c>
      <c r="K143" s="168">
        <f>SUM(K144:K145)</f>
        <v>0</v>
      </c>
      <c r="L143" s="167">
        <f>SUM(L144:L145)</f>
        <v>0</v>
      </c>
      <c r="M143" s="84"/>
    </row>
    <row r="144" spans="1:13" ht="26.25" hidden="1" customHeight="1">
      <c r="A144" s="198">
        <v>2</v>
      </c>
      <c r="B144" s="173">
        <v>7</v>
      </c>
      <c r="C144" s="198">
        <v>1</v>
      </c>
      <c r="D144" s="178">
        <v>1</v>
      </c>
      <c r="E144" s="171">
        <v>1</v>
      </c>
      <c r="F144" s="174">
        <v>1</v>
      </c>
      <c r="G144" s="172" t="s">
        <v>104</v>
      </c>
      <c r="H144" s="93">
        <v>111</v>
      </c>
      <c r="I144" s="224">
        <v>0</v>
      </c>
      <c r="J144" s="224">
        <v>0</v>
      </c>
      <c r="K144" s="224">
        <v>0</v>
      </c>
      <c r="L144" s="224">
        <v>0</v>
      </c>
      <c r="M144" s="84"/>
    </row>
    <row r="145" spans="1:13" ht="24" hidden="1" customHeight="1">
      <c r="A145" s="178">
        <v>2</v>
      </c>
      <c r="B145" s="178">
        <v>7</v>
      </c>
      <c r="C145" s="182">
        <v>1</v>
      </c>
      <c r="D145" s="178">
        <v>1</v>
      </c>
      <c r="E145" s="179">
        <v>1</v>
      </c>
      <c r="F145" s="181">
        <v>2</v>
      </c>
      <c r="G145" s="180" t="s">
        <v>105</v>
      </c>
      <c r="H145" s="93">
        <v>112</v>
      </c>
      <c r="I145" s="184">
        <v>0</v>
      </c>
      <c r="J145" s="184">
        <v>0</v>
      </c>
      <c r="K145" s="184">
        <v>0</v>
      </c>
      <c r="L145" s="184">
        <v>0</v>
      </c>
      <c r="M145" s="84"/>
    </row>
    <row r="146" spans="1:13" ht="25.5" hidden="1" customHeight="1">
      <c r="A146" s="190">
        <v>2</v>
      </c>
      <c r="B146" s="191">
        <v>7</v>
      </c>
      <c r="C146" s="190">
        <v>2</v>
      </c>
      <c r="D146" s="191"/>
      <c r="E146" s="192"/>
      <c r="F146" s="194"/>
      <c r="G146" s="193" t="s">
        <v>106</v>
      </c>
      <c r="H146" s="93">
        <v>113</v>
      </c>
      <c r="I146" s="176">
        <f t="shared" ref="I146:L147" si="13">I147</f>
        <v>0</v>
      </c>
      <c r="J146" s="211">
        <f t="shared" si="13"/>
        <v>0</v>
      </c>
      <c r="K146" s="176">
        <f t="shared" si="13"/>
        <v>0</v>
      </c>
      <c r="L146" s="177">
        <f t="shared" si="13"/>
        <v>0</v>
      </c>
      <c r="M146" s="84"/>
    </row>
    <row r="147" spans="1:13" ht="25.5" hidden="1" customHeight="1">
      <c r="A147" s="182">
        <v>2</v>
      </c>
      <c r="B147" s="178">
        <v>7</v>
      </c>
      <c r="C147" s="182">
        <v>2</v>
      </c>
      <c r="D147" s="178">
        <v>1</v>
      </c>
      <c r="E147" s="179"/>
      <c r="F147" s="181"/>
      <c r="G147" s="180" t="s">
        <v>107</v>
      </c>
      <c r="H147" s="93">
        <v>114</v>
      </c>
      <c r="I147" s="168">
        <f t="shared" si="13"/>
        <v>0</v>
      </c>
      <c r="J147" s="208">
        <f t="shared" si="13"/>
        <v>0</v>
      </c>
      <c r="K147" s="168">
        <f t="shared" si="13"/>
        <v>0</v>
      </c>
      <c r="L147" s="167">
        <f t="shared" si="13"/>
        <v>0</v>
      </c>
      <c r="M147" s="84"/>
    </row>
    <row r="148" spans="1:13" ht="25.5" hidden="1" customHeight="1">
      <c r="A148" s="182">
        <v>2</v>
      </c>
      <c r="B148" s="178">
        <v>7</v>
      </c>
      <c r="C148" s="182">
        <v>2</v>
      </c>
      <c r="D148" s="178">
        <v>1</v>
      </c>
      <c r="E148" s="179">
        <v>1</v>
      </c>
      <c r="F148" s="181"/>
      <c r="G148" s="180" t="s">
        <v>107</v>
      </c>
      <c r="H148" s="93">
        <v>115</v>
      </c>
      <c r="I148" s="168">
        <f>SUM(I149:I150)</f>
        <v>0</v>
      </c>
      <c r="J148" s="208">
        <f>SUM(J149:J150)</f>
        <v>0</v>
      </c>
      <c r="K148" s="168">
        <f>SUM(K149:K150)</f>
        <v>0</v>
      </c>
      <c r="L148" s="167">
        <f>SUM(L149:L150)</f>
        <v>0</v>
      </c>
      <c r="M148" s="84"/>
    </row>
    <row r="149" spans="1:13" ht="23.25" hidden="1" customHeight="1">
      <c r="A149" s="182">
        <v>2</v>
      </c>
      <c r="B149" s="178">
        <v>7</v>
      </c>
      <c r="C149" s="182">
        <v>2</v>
      </c>
      <c r="D149" s="178">
        <v>1</v>
      </c>
      <c r="E149" s="179">
        <v>1</v>
      </c>
      <c r="F149" s="181">
        <v>1</v>
      </c>
      <c r="G149" s="180" t="s">
        <v>108</v>
      </c>
      <c r="H149" s="93">
        <v>116</v>
      </c>
      <c r="I149" s="184">
        <v>0</v>
      </c>
      <c r="J149" s="184">
        <v>0</v>
      </c>
      <c r="K149" s="184">
        <v>0</v>
      </c>
      <c r="L149" s="184">
        <v>0</v>
      </c>
      <c r="M149" s="84"/>
    </row>
    <row r="150" spans="1:13" ht="26.25" hidden="1" customHeight="1">
      <c r="A150" s="182">
        <v>2</v>
      </c>
      <c r="B150" s="178">
        <v>7</v>
      </c>
      <c r="C150" s="182">
        <v>2</v>
      </c>
      <c r="D150" s="178">
        <v>1</v>
      </c>
      <c r="E150" s="179">
        <v>1</v>
      </c>
      <c r="F150" s="181">
        <v>2</v>
      </c>
      <c r="G150" s="180" t="s">
        <v>109</v>
      </c>
      <c r="H150" s="93">
        <v>117</v>
      </c>
      <c r="I150" s="184">
        <v>0</v>
      </c>
      <c r="J150" s="184">
        <v>0</v>
      </c>
      <c r="K150" s="184">
        <v>0</v>
      </c>
      <c r="L150" s="184">
        <v>0</v>
      </c>
      <c r="M150" s="84"/>
    </row>
    <row r="151" spans="1:13" ht="27.75" hidden="1" customHeight="1">
      <c r="A151" s="182">
        <v>2</v>
      </c>
      <c r="B151" s="178">
        <v>7</v>
      </c>
      <c r="C151" s="182">
        <v>2</v>
      </c>
      <c r="D151" s="178">
        <v>2</v>
      </c>
      <c r="E151" s="179"/>
      <c r="F151" s="181"/>
      <c r="G151" s="180" t="s">
        <v>110</v>
      </c>
      <c r="H151" s="93">
        <v>118</v>
      </c>
      <c r="I151" s="168">
        <f>I152</f>
        <v>0</v>
      </c>
      <c r="J151" s="168">
        <f>J152</f>
        <v>0</v>
      </c>
      <c r="K151" s="168">
        <f>K152</f>
        <v>0</v>
      </c>
      <c r="L151" s="168">
        <f>L152</f>
        <v>0</v>
      </c>
      <c r="M151" s="84"/>
    </row>
    <row r="152" spans="1:13" ht="24.75" hidden="1" customHeight="1">
      <c r="A152" s="182">
        <v>2</v>
      </c>
      <c r="B152" s="178">
        <v>7</v>
      </c>
      <c r="C152" s="182">
        <v>2</v>
      </c>
      <c r="D152" s="178">
        <v>2</v>
      </c>
      <c r="E152" s="179">
        <v>1</v>
      </c>
      <c r="F152" s="181"/>
      <c r="G152" s="180" t="s">
        <v>110</v>
      </c>
      <c r="H152" s="93">
        <v>119</v>
      </c>
      <c r="I152" s="168">
        <f>SUM(I153)</f>
        <v>0</v>
      </c>
      <c r="J152" s="168">
        <f>SUM(J153)</f>
        <v>0</v>
      </c>
      <c r="K152" s="168">
        <f>SUM(K153)</f>
        <v>0</v>
      </c>
      <c r="L152" s="168">
        <f>SUM(L153)</f>
        <v>0</v>
      </c>
      <c r="M152" s="84"/>
    </row>
    <row r="153" spans="1:13" ht="27" hidden="1" customHeight="1">
      <c r="A153" s="182">
        <v>2</v>
      </c>
      <c r="B153" s="178">
        <v>7</v>
      </c>
      <c r="C153" s="182">
        <v>2</v>
      </c>
      <c r="D153" s="178">
        <v>2</v>
      </c>
      <c r="E153" s="179">
        <v>1</v>
      </c>
      <c r="F153" s="181">
        <v>1</v>
      </c>
      <c r="G153" s="180" t="s">
        <v>110</v>
      </c>
      <c r="H153" s="93">
        <v>120</v>
      </c>
      <c r="I153" s="184">
        <v>0</v>
      </c>
      <c r="J153" s="184">
        <v>0</v>
      </c>
      <c r="K153" s="184">
        <v>0</v>
      </c>
      <c r="L153" s="184">
        <v>0</v>
      </c>
      <c r="M153" s="84"/>
    </row>
    <row r="154" spans="1:13" hidden="1">
      <c r="A154" s="182">
        <v>2</v>
      </c>
      <c r="B154" s="178">
        <v>7</v>
      </c>
      <c r="C154" s="182">
        <v>3</v>
      </c>
      <c r="D154" s="178"/>
      <c r="E154" s="179"/>
      <c r="F154" s="181"/>
      <c r="G154" s="180" t="s">
        <v>111</v>
      </c>
      <c r="H154" s="93">
        <v>121</v>
      </c>
      <c r="I154" s="168">
        <f t="shared" ref="I154:L155" si="14">I155</f>
        <v>0</v>
      </c>
      <c r="J154" s="208">
        <f t="shared" si="14"/>
        <v>0</v>
      </c>
      <c r="K154" s="168">
        <f t="shared" si="14"/>
        <v>0</v>
      </c>
      <c r="L154" s="167">
        <f t="shared" si="14"/>
        <v>0</v>
      </c>
    </row>
    <row r="155" spans="1:13" hidden="1">
      <c r="A155" s="190">
        <v>2</v>
      </c>
      <c r="B155" s="199">
        <v>7</v>
      </c>
      <c r="C155" s="225">
        <v>3</v>
      </c>
      <c r="D155" s="199">
        <v>1</v>
      </c>
      <c r="E155" s="200"/>
      <c r="F155" s="201"/>
      <c r="G155" s="202" t="s">
        <v>111</v>
      </c>
      <c r="H155" s="93">
        <v>122</v>
      </c>
      <c r="I155" s="196">
        <f t="shared" si="14"/>
        <v>0</v>
      </c>
      <c r="J155" s="222">
        <f t="shared" si="14"/>
        <v>0</v>
      </c>
      <c r="K155" s="196">
        <f t="shared" si="14"/>
        <v>0</v>
      </c>
      <c r="L155" s="195">
        <f t="shared" si="14"/>
        <v>0</v>
      </c>
    </row>
    <row r="156" spans="1:13" hidden="1">
      <c r="A156" s="182">
        <v>2</v>
      </c>
      <c r="B156" s="178">
        <v>7</v>
      </c>
      <c r="C156" s="182">
        <v>3</v>
      </c>
      <c r="D156" s="178">
        <v>1</v>
      </c>
      <c r="E156" s="179">
        <v>1</v>
      </c>
      <c r="F156" s="181"/>
      <c r="G156" s="180" t="s">
        <v>111</v>
      </c>
      <c r="H156" s="93">
        <v>123</v>
      </c>
      <c r="I156" s="168">
        <f>SUM(I157:I158)</f>
        <v>0</v>
      </c>
      <c r="J156" s="208">
        <f>SUM(J157:J158)</f>
        <v>0</v>
      </c>
      <c r="K156" s="168">
        <f>SUM(K157:K158)</f>
        <v>0</v>
      </c>
      <c r="L156" s="167">
        <f>SUM(L157:L158)</f>
        <v>0</v>
      </c>
    </row>
    <row r="157" spans="1:13" hidden="1">
      <c r="A157" s="198">
        <v>2</v>
      </c>
      <c r="B157" s="173">
        <v>7</v>
      </c>
      <c r="C157" s="198">
        <v>3</v>
      </c>
      <c r="D157" s="173">
        <v>1</v>
      </c>
      <c r="E157" s="171">
        <v>1</v>
      </c>
      <c r="F157" s="174">
        <v>1</v>
      </c>
      <c r="G157" s="172" t="s">
        <v>112</v>
      </c>
      <c r="H157" s="93">
        <v>124</v>
      </c>
      <c r="I157" s="224">
        <v>0</v>
      </c>
      <c r="J157" s="224">
        <v>0</v>
      </c>
      <c r="K157" s="224">
        <v>0</v>
      </c>
      <c r="L157" s="224">
        <v>0</v>
      </c>
    </row>
    <row r="158" spans="1:13" ht="25.5" hidden="1" customHeight="1">
      <c r="A158" s="182">
        <v>2</v>
      </c>
      <c r="B158" s="178">
        <v>7</v>
      </c>
      <c r="C158" s="182">
        <v>3</v>
      </c>
      <c r="D158" s="178">
        <v>1</v>
      </c>
      <c r="E158" s="179">
        <v>1</v>
      </c>
      <c r="F158" s="181">
        <v>2</v>
      </c>
      <c r="G158" s="180" t="s">
        <v>113</v>
      </c>
      <c r="H158" s="93">
        <v>125</v>
      </c>
      <c r="I158" s="184">
        <v>0</v>
      </c>
      <c r="J158" s="185">
        <v>0</v>
      </c>
      <c r="K158" s="185">
        <v>0</v>
      </c>
      <c r="L158" s="185">
        <v>0</v>
      </c>
      <c r="M158" s="84"/>
    </row>
    <row r="159" spans="1:13" ht="24" hidden="1" customHeight="1">
      <c r="A159" s="212">
        <v>2</v>
      </c>
      <c r="B159" s="212">
        <v>8</v>
      </c>
      <c r="C159" s="163"/>
      <c r="D159" s="187"/>
      <c r="E159" s="170"/>
      <c r="F159" s="226"/>
      <c r="G159" s="175" t="s">
        <v>114</v>
      </c>
      <c r="H159" s="93">
        <v>126</v>
      </c>
      <c r="I159" s="189">
        <f>I160</f>
        <v>0</v>
      </c>
      <c r="J159" s="210">
        <f>J160</f>
        <v>0</v>
      </c>
      <c r="K159" s="189">
        <f>K160</f>
        <v>0</v>
      </c>
      <c r="L159" s="188">
        <f>L160</f>
        <v>0</v>
      </c>
      <c r="M159" s="84"/>
    </row>
    <row r="160" spans="1:13" ht="21.75" hidden="1" customHeight="1">
      <c r="A160" s="190">
        <v>2</v>
      </c>
      <c r="B160" s="190">
        <v>8</v>
      </c>
      <c r="C160" s="190">
        <v>1</v>
      </c>
      <c r="D160" s="191"/>
      <c r="E160" s="192"/>
      <c r="F160" s="194"/>
      <c r="G160" s="172" t="s">
        <v>114</v>
      </c>
      <c r="H160" s="93">
        <v>127</v>
      </c>
      <c r="I160" s="189">
        <f>I161+I166</f>
        <v>0</v>
      </c>
      <c r="J160" s="210">
        <f>J161+J166</f>
        <v>0</v>
      </c>
      <c r="K160" s="189">
        <f>K161+K166</f>
        <v>0</v>
      </c>
      <c r="L160" s="188">
        <f>L161+L166</f>
        <v>0</v>
      </c>
      <c r="M160" s="84"/>
    </row>
    <row r="161" spans="1:13" ht="27" hidden="1" customHeight="1">
      <c r="A161" s="182">
        <v>2</v>
      </c>
      <c r="B161" s="178">
        <v>8</v>
      </c>
      <c r="C161" s="180">
        <v>1</v>
      </c>
      <c r="D161" s="178">
        <v>1</v>
      </c>
      <c r="E161" s="179"/>
      <c r="F161" s="181"/>
      <c r="G161" s="180" t="s">
        <v>115</v>
      </c>
      <c r="H161" s="93">
        <v>128</v>
      </c>
      <c r="I161" s="168">
        <f>I162</f>
        <v>0</v>
      </c>
      <c r="J161" s="208">
        <f>J162</f>
        <v>0</v>
      </c>
      <c r="K161" s="168">
        <f>K162</f>
        <v>0</v>
      </c>
      <c r="L161" s="167">
        <f>L162</f>
        <v>0</v>
      </c>
      <c r="M161" s="84"/>
    </row>
    <row r="162" spans="1:13" ht="23.25" hidden="1" customHeight="1">
      <c r="A162" s="182">
        <v>2</v>
      </c>
      <c r="B162" s="178">
        <v>8</v>
      </c>
      <c r="C162" s="172">
        <v>1</v>
      </c>
      <c r="D162" s="173">
        <v>1</v>
      </c>
      <c r="E162" s="171">
        <v>1</v>
      </c>
      <c r="F162" s="174"/>
      <c r="G162" s="180" t="s">
        <v>115</v>
      </c>
      <c r="H162" s="93">
        <v>129</v>
      </c>
      <c r="I162" s="189">
        <f>SUM(I163:I165)</f>
        <v>0</v>
      </c>
      <c r="J162" s="189">
        <f>SUM(J163:J165)</f>
        <v>0</v>
      </c>
      <c r="K162" s="189">
        <f>SUM(K163:K165)</f>
        <v>0</v>
      </c>
      <c r="L162" s="189">
        <f>SUM(L163:L165)</f>
        <v>0</v>
      </c>
      <c r="M162" s="84"/>
    </row>
    <row r="163" spans="1:13" ht="23.25" hidden="1" customHeight="1">
      <c r="A163" s="178">
        <v>2</v>
      </c>
      <c r="B163" s="173">
        <v>8</v>
      </c>
      <c r="C163" s="180">
        <v>1</v>
      </c>
      <c r="D163" s="178">
        <v>1</v>
      </c>
      <c r="E163" s="179">
        <v>1</v>
      </c>
      <c r="F163" s="181">
        <v>1</v>
      </c>
      <c r="G163" s="180" t="s">
        <v>116</v>
      </c>
      <c r="H163" s="93">
        <v>130</v>
      </c>
      <c r="I163" s="184">
        <v>0</v>
      </c>
      <c r="J163" s="184">
        <v>0</v>
      </c>
      <c r="K163" s="184">
        <v>0</v>
      </c>
      <c r="L163" s="184">
        <v>0</v>
      </c>
      <c r="M163" s="84"/>
    </row>
    <row r="164" spans="1:13" ht="27" hidden="1" customHeight="1">
      <c r="A164" s="190">
        <v>2</v>
      </c>
      <c r="B164" s="199">
        <v>8</v>
      </c>
      <c r="C164" s="202">
        <v>1</v>
      </c>
      <c r="D164" s="199">
        <v>1</v>
      </c>
      <c r="E164" s="200">
        <v>1</v>
      </c>
      <c r="F164" s="201">
        <v>2</v>
      </c>
      <c r="G164" s="202" t="s">
        <v>117</v>
      </c>
      <c r="H164" s="93">
        <v>131</v>
      </c>
      <c r="I164" s="227">
        <v>0</v>
      </c>
      <c r="J164" s="227">
        <v>0</v>
      </c>
      <c r="K164" s="227">
        <v>0</v>
      </c>
      <c r="L164" s="227">
        <v>0</v>
      </c>
      <c r="M164" s="84"/>
    </row>
    <row r="165" spans="1:13" hidden="1">
      <c r="A165" s="190">
        <v>2</v>
      </c>
      <c r="B165" s="199">
        <v>8</v>
      </c>
      <c r="C165" s="202">
        <v>1</v>
      </c>
      <c r="D165" s="199">
        <v>1</v>
      </c>
      <c r="E165" s="200">
        <v>1</v>
      </c>
      <c r="F165" s="201">
        <v>3</v>
      </c>
      <c r="G165" s="202" t="s">
        <v>118</v>
      </c>
      <c r="H165" s="93">
        <v>132</v>
      </c>
      <c r="I165" s="227">
        <v>0</v>
      </c>
      <c r="J165" s="228">
        <v>0</v>
      </c>
      <c r="K165" s="227">
        <v>0</v>
      </c>
      <c r="L165" s="203">
        <v>0</v>
      </c>
    </row>
    <row r="166" spans="1:13" ht="23.25" hidden="1" customHeight="1">
      <c r="A166" s="182">
        <v>2</v>
      </c>
      <c r="B166" s="178">
        <v>8</v>
      </c>
      <c r="C166" s="180">
        <v>1</v>
      </c>
      <c r="D166" s="178">
        <v>2</v>
      </c>
      <c r="E166" s="179"/>
      <c r="F166" s="181"/>
      <c r="G166" s="180" t="s">
        <v>119</v>
      </c>
      <c r="H166" s="93">
        <v>133</v>
      </c>
      <c r="I166" s="168">
        <f t="shared" ref="I166:L167" si="15">I167</f>
        <v>0</v>
      </c>
      <c r="J166" s="208">
        <f t="shared" si="15"/>
        <v>0</v>
      </c>
      <c r="K166" s="168">
        <f t="shared" si="15"/>
        <v>0</v>
      </c>
      <c r="L166" s="167">
        <f t="shared" si="15"/>
        <v>0</v>
      </c>
      <c r="M166" s="84"/>
    </row>
    <row r="167" spans="1:13" hidden="1">
      <c r="A167" s="182">
        <v>2</v>
      </c>
      <c r="B167" s="178">
        <v>8</v>
      </c>
      <c r="C167" s="180">
        <v>1</v>
      </c>
      <c r="D167" s="178">
        <v>2</v>
      </c>
      <c r="E167" s="179">
        <v>1</v>
      </c>
      <c r="F167" s="181"/>
      <c r="G167" s="180" t="s">
        <v>119</v>
      </c>
      <c r="H167" s="93">
        <v>134</v>
      </c>
      <c r="I167" s="168">
        <f t="shared" si="15"/>
        <v>0</v>
      </c>
      <c r="J167" s="208">
        <f t="shared" si="15"/>
        <v>0</v>
      </c>
      <c r="K167" s="168">
        <f t="shared" si="15"/>
        <v>0</v>
      </c>
      <c r="L167" s="167">
        <f t="shared" si="15"/>
        <v>0</v>
      </c>
    </row>
    <row r="168" spans="1:13" hidden="1">
      <c r="A168" s="190">
        <v>2</v>
      </c>
      <c r="B168" s="191">
        <v>8</v>
      </c>
      <c r="C168" s="193">
        <v>1</v>
      </c>
      <c r="D168" s="191">
        <v>2</v>
      </c>
      <c r="E168" s="192">
        <v>1</v>
      </c>
      <c r="F168" s="194">
        <v>1</v>
      </c>
      <c r="G168" s="180" t="s">
        <v>119</v>
      </c>
      <c r="H168" s="93">
        <v>135</v>
      </c>
      <c r="I168" s="229">
        <v>0</v>
      </c>
      <c r="J168" s="185">
        <v>0</v>
      </c>
      <c r="K168" s="185">
        <v>0</v>
      </c>
      <c r="L168" s="185">
        <v>0</v>
      </c>
    </row>
    <row r="169" spans="1:13" ht="93" hidden="1" customHeight="1">
      <c r="A169" s="212">
        <v>2</v>
      </c>
      <c r="B169" s="163">
        <v>9</v>
      </c>
      <c r="C169" s="165"/>
      <c r="D169" s="163"/>
      <c r="E169" s="164"/>
      <c r="F169" s="166"/>
      <c r="G169" s="165" t="s">
        <v>412</v>
      </c>
      <c r="H169" s="93">
        <v>136</v>
      </c>
      <c r="I169" s="168">
        <f>I170+I174</f>
        <v>0</v>
      </c>
      <c r="J169" s="208">
        <f>J170+J174</f>
        <v>0</v>
      </c>
      <c r="K169" s="168">
        <f>K170+K174</f>
        <v>0</v>
      </c>
      <c r="L169" s="167">
        <f>L170+L174</f>
        <v>0</v>
      </c>
      <c r="M169" s="84"/>
    </row>
    <row r="170" spans="1:13" s="193" customFormat="1" ht="39" hidden="1" customHeight="1">
      <c r="A170" s="182">
        <v>2</v>
      </c>
      <c r="B170" s="178">
        <v>9</v>
      </c>
      <c r="C170" s="180">
        <v>1</v>
      </c>
      <c r="D170" s="178"/>
      <c r="E170" s="179"/>
      <c r="F170" s="181"/>
      <c r="G170" s="180" t="s">
        <v>120</v>
      </c>
      <c r="H170" s="93">
        <v>137</v>
      </c>
      <c r="I170" s="168">
        <f t="shared" ref="I170:L172" si="16">I171</f>
        <v>0</v>
      </c>
      <c r="J170" s="208">
        <f t="shared" si="16"/>
        <v>0</v>
      </c>
      <c r="K170" s="168">
        <f t="shared" si="16"/>
        <v>0</v>
      </c>
      <c r="L170" s="167">
        <f t="shared" si="16"/>
        <v>0</v>
      </c>
    </row>
    <row r="171" spans="1:13" ht="42.75" hidden="1" customHeight="1">
      <c r="A171" s="198">
        <v>2</v>
      </c>
      <c r="B171" s="173">
        <v>9</v>
      </c>
      <c r="C171" s="172">
        <v>1</v>
      </c>
      <c r="D171" s="173">
        <v>1</v>
      </c>
      <c r="E171" s="171"/>
      <c r="F171" s="174"/>
      <c r="G171" s="180" t="s">
        <v>120</v>
      </c>
      <c r="H171" s="93">
        <v>138</v>
      </c>
      <c r="I171" s="189">
        <f t="shared" si="16"/>
        <v>0</v>
      </c>
      <c r="J171" s="210">
        <f t="shared" si="16"/>
        <v>0</v>
      </c>
      <c r="K171" s="189">
        <f t="shared" si="16"/>
        <v>0</v>
      </c>
      <c r="L171" s="188">
        <f t="shared" si="16"/>
        <v>0</v>
      </c>
      <c r="M171" s="84"/>
    </row>
    <row r="172" spans="1:13" ht="38.25" hidden="1" customHeight="1">
      <c r="A172" s="182">
        <v>2</v>
      </c>
      <c r="B172" s="178">
        <v>9</v>
      </c>
      <c r="C172" s="182">
        <v>1</v>
      </c>
      <c r="D172" s="178">
        <v>1</v>
      </c>
      <c r="E172" s="179">
        <v>1</v>
      </c>
      <c r="F172" s="181"/>
      <c r="G172" s="180" t="s">
        <v>120</v>
      </c>
      <c r="H172" s="93">
        <v>139</v>
      </c>
      <c r="I172" s="168">
        <f t="shared" si="16"/>
        <v>0</v>
      </c>
      <c r="J172" s="208">
        <f t="shared" si="16"/>
        <v>0</v>
      </c>
      <c r="K172" s="168">
        <f t="shared" si="16"/>
        <v>0</v>
      </c>
      <c r="L172" s="167">
        <f t="shared" si="16"/>
        <v>0</v>
      </c>
      <c r="M172" s="84"/>
    </row>
    <row r="173" spans="1:13" ht="38.25" hidden="1" customHeight="1">
      <c r="A173" s="198">
        <v>2</v>
      </c>
      <c r="B173" s="173">
        <v>9</v>
      </c>
      <c r="C173" s="173">
        <v>1</v>
      </c>
      <c r="D173" s="173">
        <v>1</v>
      </c>
      <c r="E173" s="171">
        <v>1</v>
      </c>
      <c r="F173" s="174">
        <v>1</v>
      </c>
      <c r="G173" s="180" t="s">
        <v>120</v>
      </c>
      <c r="H173" s="93">
        <v>140</v>
      </c>
      <c r="I173" s="224">
        <v>0</v>
      </c>
      <c r="J173" s="224">
        <v>0</v>
      </c>
      <c r="K173" s="224">
        <v>0</v>
      </c>
      <c r="L173" s="224">
        <v>0</v>
      </c>
      <c r="M173" s="84"/>
    </row>
    <row r="174" spans="1:13" ht="90.75" hidden="1" customHeight="1">
      <c r="A174" s="182">
        <v>2</v>
      </c>
      <c r="B174" s="178">
        <v>9</v>
      </c>
      <c r="C174" s="178">
        <v>2</v>
      </c>
      <c r="D174" s="178"/>
      <c r="E174" s="179"/>
      <c r="F174" s="181"/>
      <c r="G174" s="180" t="s">
        <v>412</v>
      </c>
      <c r="H174" s="93">
        <v>141</v>
      </c>
      <c r="I174" s="168">
        <f>SUM(I175+I180)</f>
        <v>0</v>
      </c>
      <c r="J174" s="168">
        <f>SUM(J175+J180)</f>
        <v>0</v>
      </c>
      <c r="K174" s="168">
        <f>SUM(K175+K180)</f>
        <v>0</v>
      </c>
      <c r="L174" s="168">
        <f>SUM(L175+L180)</f>
        <v>0</v>
      </c>
      <c r="M174" s="84"/>
    </row>
    <row r="175" spans="1:13" ht="91.5" hidden="1" customHeight="1">
      <c r="A175" s="182">
        <v>2</v>
      </c>
      <c r="B175" s="178">
        <v>9</v>
      </c>
      <c r="C175" s="178">
        <v>2</v>
      </c>
      <c r="D175" s="173">
        <v>1</v>
      </c>
      <c r="E175" s="171"/>
      <c r="F175" s="174"/>
      <c r="G175" s="180" t="s">
        <v>413</v>
      </c>
      <c r="H175" s="93">
        <v>142</v>
      </c>
      <c r="I175" s="189">
        <f>I176</f>
        <v>0</v>
      </c>
      <c r="J175" s="210">
        <f>J176</f>
        <v>0</v>
      </c>
      <c r="K175" s="189">
        <f>K176</f>
        <v>0</v>
      </c>
      <c r="L175" s="188">
        <f>L176</f>
        <v>0</v>
      </c>
      <c r="M175" s="84"/>
    </row>
    <row r="176" spans="1:13" ht="93" hidden="1" customHeight="1">
      <c r="A176" s="198">
        <v>2</v>
      </c>
      <c r="B176" s="173">
        <v>9</v>
      </c>
      <c r="C176" s="173">
        <v>2</v>
      </c>
      <c r="D176" s="178">
        <v>1</v>
      </c>
      <c r="E176" s="179">
        <v>1</v>
      </c>
      <c r="F176" s="181"/>
      <c r="G176" s="180" t="s">
        <v>413</v>
      </c>
      <c r="H176" s="93">
        <v>143</v>
      </c>
      <c r="I176" s="168">
        <f>SUM(I177:I179)</f>
        <v>0</v>
      </c>
      <c r="J176" s="208">
        <f>SUM(J177:J179)</f>
        <v>0</v>
      </c>
      <c r="K176" s="168">
        <f>SUM(K177:K179)</f>
        <v>0</v>
      </c>
      <c r="L176" s="167">
        <f>SUM(L177:L179)</f>
        <v>0</v>
      </c>
      <c r="M176" s="84"/>
    </row>
    <row r="177" spans="1:13" ht="105" hidden="1" customHeight="1">
      <c r="A177" s="190">
        <v>2</v>
      </c>
      <c r="B177" s="199">
        <v>9</v>
      </c>
      <c r="C177" s="199">
        <v>2</v>
      </c>
      <c r="D177" s="199">
        <v>1</v>
      </c>
      <c r="E177" s="200">
        <v>1</v>
      </c>
      <c r="F177" s="201">
        <v>1</v>
      </c>
      <c r="G177" s="180" t="s">
        <v>414</v>
      </c>
      <c r="H177" s="93">
        <v>144</v>
      </c>
      <c r="I177" s="227">
        <v>0</v>
      </c>
      <c r="J177" s="183">
        <v>0</v>
      </c>
      <c r="K177" s="183">
        <v>0</v>
      </c>
      <c r="L177" s="183">
        <v>0</v>
      </c>
      <c r="M177" s="84"/>
    </row>
    <row r="178" spans="1:13" ht="107.25" hidden="1" customHeight="1">
      <c r="A178" s="182">
        <v>2</v>
      </c>
      <c r="B178" s="178">
        <v>9</v>
      </c>
      <c r="C178" s="178">
        <v>2</v>
      </c>
      <c r="D178" s="178">
        <v>1</v>
      </c>
      <c r="E178" s="179">
        <v>1</v>
      </c>
      <c r="F178" s="181">
        <v>2</v>
      </c>
      <c r="G178" s="180" t="s">
        <v>415</v>
      </c>
      <c r="H178" s="93">
        <v>145</v>
      </c>
      <c r="I178" s="184">
        <v>0</v>
      </c>
      <c r="J178" s="230">
        <v>0</v>
      </c>
      <c r="K178" s="230">
        <v>0</v>
      </c>
      <c r="L178" s="230">
        <v>0</v>
      </c>
      <c r="M178" s="84"/>
    </row>
    <row r="179" spans="1:13" ht="104.25" hidden="1" customHeight="1">
      <c r="A179" s="182">
        <v>2</v>
      </c>
      <c r="B179" s="178">
        <v>9</v>
      </c>
      <c r="C179" s="178">
        <v>2</v>
      </c>
      <c r="D179" s="178">
        <v>1</v>
      </c>
      <c r="E179" s="179">
        <v>1</v>
      </c>
      <c r="F179" s="181">
        <v>3</v>
      </c>
      <c r="G179" s="180" t="s">
        <v>416</v>
      </c>
      <c r="H179" s="93">
        <v>146</v>
      </c>
      <c r="I179" s="184">
        <v>0</v>
      </c>
      <c r="J179" s="184">
        <v>0</v>
      </c>
      <c r="K179" s="184">
        <v>0</v>
      </c>
      <c r="L179" s="184">
        <v>0</v>
      </c>
      <c r="M179" s="84"/>
    </row>
    <row r="180" spans="1:13" ht="92.25" hidden="1" customHeight="1">
      <c r="A180" s="231">
        <v>2</v>
      </c>
      <c r="B180" s="231">
        <v>9</v>
      </c>
      <c r="C180" s="231">
        <v>2</v>
      </c>
      <c r="D180" s="231">
        <v>2</v>
      </c>
      <c r="E180" s="231"/>
      <c r="F180" s="231"/>
      <c r="G180" s="180" t="s">
        <v>417</v>
      </c>
      <c r="H180" s="93">
        <v>147</v>
      </c>
      <c r="I180" s="168">
        <f>I181</f>
        <v>0</v>
      </c>
      <c r="J180" s="208">
        <f>J181</f>
        <v>0</v>
      </c>
      <c r="K180" s="168">
        <f>K181</f>
        <v>0</v>
      </c>
      <c r="L180" s="167">
        <f>L181</f>
        <v>0</v>
      </c>
      <c r="M180" s="84"/>
    </row>
    <row r="181" spans="1:13" ht="91.5" hidden="1" customHeight="1">
      <c r="A181" s="182">
        <v>2</v>
      </c>
      <c r="B181" s="178">
        <v>9</v>
      </c>
      <c r="C181" s="178">
        <v>2</v>
      </c>
      <c r="D181" s="178">
        <v>2</v>
      </c>
      <c r="E181" s="179">
        <v>1</v>
      </c>
      <c r="F181" s="181"/>
      <c r="G181" s="180" t="s">
        <v>417</v>
      </c>
      <c r="H181" s="93">
        <v>148</v>
      </c>
      <c r="I181" s="189">
        <f>SUM(I182:I184)</f>
        <v>0</v>
      </c>
      <c r="J181" s="189">
        <f>SUM(J182:J184)</f>
        <v>0</v>
      </c>
      <c r="K181" s="189">
        <f>SUM(K182:K184)</f>
        <v>0</v>
      </c>
      <c r="L181" s="189">
        <f>SUM(L182:L184)</f>
        <v>0</v>
      </c>
      <c r="M181" s="84"/>
    </row>
    <row r="182" spans="1:13" ht="105" hidden="1" customHeight="1">
      <c r="A182" s="182">
        <v>2</v>
      </c>
      <c r="B182" s="178">
        <v>9</v>
      </c>
      <c r="C182" s="178">
        <v>2</v>
      </c>
      <c r="D182" s="178">
        <v>2</v>
      </c>
      <c r="E182" s="178">
        <v>1</v>
      </c>
      <c r="F182" s="181">
        <v>1</v>
      </c>
      <c r="G182" s="180" t="s">
        <v>418</v>
      </c>
      <c r="H182" s="93">
        <v>149</v>
      </c>
      <c r="I182" s="184">
        <v>0</v>
      </c>
      <c r="J182" s="183">
        <v>0</v>
      </c>
      <c r="K182" s="183">
        <v>0</v>
      </c>
      <c r="L182" s="183">
        <v>0</v>
      </c>
      <c r="M182" s="84"/>
    </row>
    <row r="183" spans="1:13" ht="105" hidden="1" customHeight="1">
      <c r="A183" s="191">
        <v>2</v>
      </c>
      <c r="B183" s="193">
        <v>9</v>
      </c>
      <c r="C183" s="191">
        <v>2</v>
      </c>
      <c r="D183" s="192">
        <v>2</v>
      </c>
      <c r="E183" s="192">
        <v>1</v>
      </c>
      <c r="F183" s="194">
        <v>2</v>
      </c>
      <c r="G183" s="180" t="s">
        <v>419</v>
      </c>
      <c r="H183" s="93">
        <v>150</v>
      </c>
      <c r="I183" s="183">
        <v>0</v>
      </c>
      <c r="J183" s="185">
        <v>0</v>
      </c>
      <c r="K183" s="185">
        <v>0</v>
      </c>
      <c r="L183" s="185">
        <v>0</v>
      </c>
      <c r="M183" s="84"/>
    </row>
    <row r="184" spans="1:13" ht="104.25" hidden="1" customHeight="1">
      <c r="A184" s="178">
        <v>2</v>
      </c>
      <c r="B184" s="202">
        <v>9</v>
      </c>
      <c r="C184" s="199">
        <v>2</v>
      </c>
      <c r="D184" s="200">
        <v>2</v>
      </c>
      <c r="E184" s="200">
        <v>1</v>
      </c>
      <c r="F184" s="201">
        <v>3</v>
      </c>
      <c r="G184" s="180" t="s">
        <v>420</v>
      </c>
      <c r="H184" s="93">
        <v>151</v>
      </c>
      <c r="I184" s="230">
        <v>0</v>
      </c>
      <c r="J184" s="230">
        <v>0</v>
      </c>
      <c r="K184" s="230">
        <v>0</v>
      </c>
      <c r="L184" s="230">
        <v>0</v>
      </c>
      <c r="M184" s="84"/>
    </row>
    <row r="185" spans="1:13" ht="76.5" customHeight="1">
      <c r="A185" s="163">
        <v>3</v>
      </c>
      <c r="B185" s="165"/>
      <c r="C185" s="163"/>
      <c r="D185" s="164"/>
      <c r="E185" s="164"/>
      <c r="F185" s="166"/>
      <c r="G185" s="217" t="s">
        <v>121</v>
      </c>
      <c r="H185" s="93">
        <v>152</v>
      </c>
      <c r="I185" s="167">
        <f>SUM(I186+I239+I304)</f>
        <v>10000</v>
      </c>
      <c r="J185" s="208">
        <f>SUM(J186+J239+J304)</f>
        <v>10000</v>
      </c>
      <c r="K185" s="168">
        <f>SUM(K186+K239+K304)</f>
        <v>9875</v>
      </c>
      <c r="L185" s="167">
        <f>SUM(L186+L239+L304)</f>
        <v>9875</v>
      </c>
      <c r="M185" s="84"/>
    </row>
    <row r="186" spans="1:13" ht="34.5" customHeight="1">
      <c r="A186" s="212">
        <v>3</v>
      </c>
      <c r="B186" s="163">
        <v>1</v>
      </c>
      <c r="C186" s="187"/>
      <c r="D186" s="170"/>
      <c r="E186" s="170"/>
      <c r="F186" s="226"/>
      <c r="G186" s="207" t="s">
        <v>122</v>
      </c>
      <c r="H186" s="93">
        <v>153</v>
      </c>
      <c r="I186" s="167">
        <f>SUM(I187+I210+I217+I229+I233)</f>
        <v>10000</v>
      </c>
      <c r="J186" s="188">
        <f>SUM(J187+J210+J217+J229+J233)</f>
        <v>10000</v>
      </c>
      <c r="K186" s="188">
        <f>SUM(K187+K210+K217+K229+K233)</f>
        <v>9875</v>
      </c>
      <c r="L186" s="188">
        <f>SUM(L187+L210+L217+L229+L233)</f>
        <v>9875</v>
      </c>
      <c r="M186" s="84"/>
    </row>
    <row r="187" spans="1:13" ht="30.75" customHeight="1">
      <c r="A187" s="173">
        <v>3</v>
      </c>
      <c r="B187" s="172">
        <v>1</v>
      </c>
      <c r="C187" s="173">
        <v>1</v>
      </c>
      <c r="D187" s="171"/>
      <c r="E187" s="171"/>
      <c r="F187" s="232"/>
      <c r="G187" s="182" t="s">
        <v>123</v>
      </c>
      <c r="H187" s="93">
        <v>154</v>
      </c>
      <c r="I187" s="188">
        <f>SUM(I188+I191+I196+I202+I207)</f>
        <v>6000</v>
      </c>
      <c r="J187" s="208">
        <f>SUM(J188+J191+J196+J202+J207)</f>
        <v>6000</v>
      </c>
      <c r="K187" s="168">
        <f>SUM(K188+K191+K196+K202+K207)</f>
        <v>5929</v>
      </c>
      <c r="L187" s="167">
        <f>SUM(L188+L191+L196+L202+L207)</f>
        <v>5929</v>
      </c>
      <c r="M187" s="84"/>
    </row>
    <row r="188" spans="1:13" ht="33" hidden="1" customHeight="1">
      <c r="A188" s="178">
        <v>3</v>
      </c>
      <c r="B188" s="180">
        <v>1</v>
      </c>
      <c r="C188" s="178">
        <v>1</v>
      </c>
      <c r="D188" s="179">
        <v>1</v>
      </c>
      <c r="E188" s="179"/>
      <c r="F188" s="233"/>
      <c r="G188" s="182" t="s">
        <v>124</v>
      </c>
      <c r="H188" s="93">
        <v>155</v>
      </c>
      <c r="I188" s="167">
        <f t="shared" ref="I188:L189" si="17">I189</f>
        <v>0</v>
      </c>
      <c r="J188" s="210">
        <f t="shared" si="17"/>
        <v>0</v>
      </c>
      <c r="K188" s="189">
        <f t="shared" si="17"/>
        <v>0</v>
      </c>
      <c r="L188" s="188">
        <f t="shared" si="17"/>
        <v>0</v>
      </c>
      <c r="M188" s="84"/>
    </row>
    <row r="189" spans="1:13" ht="24" hidden="1" customHeight="1">
      <c r="A189" s="178">
        <v>3</v>
      </c>
      <c r="B189" s="180">
        <v>1</v>
      </c>
      <c r="C189" s="178">
        <v>1</v>
      </c>
      <c r="D189" s="179">
        <v>1</v>
      </c>
      <c r="E189" s="179">
        <v>1</v>
      </c>
      <c r="F189" s="213"/>
      <c r="G189" s="182" t="s">
        <v>124</v>
      </c>
      <c r="H189" s="93">
        <v>156</v>
      </c>
      <c r="I189" s="188">
        <f t="shared" si="17"/>
        <v>0</v>
      </c>
      <c r="J189" s="167">
        <f t="shared" si="17"/>
        <v>0</v>
      </c>
      <c r="K189" s="167">
        <f t="shared" si="17"/>
        <v>0</v>
      </c>
      <c r="L189" s="167">
        <f t="shared" si="17"/>
        <v>0</v>
      </c>
      <c r="M189" s="84"/>
    </row>
    <row r="190" spans="1:13" ht="31.5" hidden="1" customHeight="1">
      <c r="A190" s="178">
        <v>3</v>
      </c>
      <c r="B190" s="180">
        <v>1</v>
      </c>
      <c r="C190" s="178">
        <v>1</v>
      </c>
      <c r="D190" s="179">
        <v>1</v>
      </c>
      <c r="E190" s="179">
        <v>1</v>
      </c>
      <c r="F190" s="213">
        <v>1</v>
      </c>
      <c r="G190" s="182" t="s">
        <v>124</v>
      </c>
      <c r="H190" s="93">
        <v>157</v>
      </c>
      <c r="I190" s="185">
        <v>0</v>
      </c>
      <c r="J190" s="185">
        <v>0</v>
      </c>
      <c r="K190" s="185">
        <v>0</v>
      </c>
      <c r="L190" s="185">
        <v>0</v>
      </c>
      <c r="M190" s="84"/>
    </row>
    <row r="191" spans="1:13" ht="27.75" hidden="1" customHeight="1">
      <c r="A191" s="173">
        <v>3</v>
      </c>
      <c r="B191" s="171">
        <v>1</v>
      </c>
      <c r="C191" s="171">
        <v>1</v>
      </c>
      <c r="D191" s="171">
        <v>2</v>
      </c>
      <c r="E191" s="171"/>
      <c r="F191" s="174"/>
      <c r="G191" s="172" t="s">
        <v>125</v>
      </c>
      <c r="H191" s="93">
        <v>158</v>
      </c>
      <c r="I191" s="188">
        <f>I192</f>
        <v>0</v>
      </c>
      <c r="J191" s="210">
        <f>J192</f>
        <v>0</v>
      </c>
      <c r="K191" s="189">
        <f>K192</f>
        <v>0</v>
      </c>
      <c r="L191" s="188">
        <f>L192</f>
        <v>0</v>
      </c>
      <c r="M191" s="84"/>
    </row>
    <row r="192" spans="1:13" ht="27.75" hidden="1" customHeight="1">
      <c r="A192" s="178">
        <v>3</v>
      </c>
      <c r="B192" s="179">
        <v>1</v>
      </c>
      <c r="C192" s="179">
        <v>1</v>
      </c>
      <c r="D192" s="179">
        <v>2</v>
      </c>
      <c r="E192" s="179">
        <v>1</v>
      </c>
      <c r="F192" s="181"/>
      <c r="G192" s="172" t="s">
        <v>125</v>
      </c>
      <c r="H192" s="93">
        <v>159</v>
      </c>
      <c r="I192" s="167">
        <f>SUM(I193:I195)</f>
        <v>0</v>
      </c>
      <c r="J192" s="208">
        <f>SUM(J193:J195)</f>
        <v>0</v>
      </c>
      <c r="K192" s="168">
        <f>SUM(K193:K195)</f>
        <v>0</v>
      </c>
      <c r="L192" s="167">
        <f>SUM(L193:L195)</f>
        <v>0</v>
      </c>
      <c r="M192" s="84"/>
    </row>
    <row r="193" spans="1:13" ht="27" hidden="1" customHeight="1">
      <c r="A193" s="173">
        <v>3</v>
      </c>
      <c r="B193" s="171">
        <v>1</v>
      </c>
      <c r="C193" s="171">
        <v>1</v>
      </c>
      <c r="D193" s="171">
        <v>2</v>
      </c>
      <c r="E193" s="171">
        <v>1</v>
      </c>
      <c r="F193" s="174">
        <v>1</v>
      </c>
      <c r="G193" s="172" t="s">
        <v>126</v>
      </c>
      <c r="H193" s="93">
        <v>160</v>
      </c>
      <c r="I193" s="183">
        <v>0</v>
      </c>
      <c r="J193" s="183">
        <v>0</v>
      </c>
      <c r="K193" s="183">
        <v>0</v>
      </c>
      <c r="L193" s="230">
        <v>0</v>
      </c>
      <c r="M193" s="84"/>
    </row>
    <row r="194" spans="1:13" ht="27" hidden="1" customHeight="1">
      <c r="A194" s="178">
        <v>3</v>
      </c>
      <c r="B194" s="179">
        <v>1</v>
      </c>
      <c r="C194" s="179">
        <v>1</v>
      </c>
      <c r="D194" s="179">
        <v>2</v>
      </c>
      <c r="E194" s="179">
        <v>1</v>
      </c>
      <c r="F194" s="181">
        <v>2</v>
      </c>
      <c r="G194" s="180" t="s">
        <v>127</v>
      </c>
      <c r="H194" s="93">
        <v>161</v>
      </c>
      <c r="I194" s="185">
        <v>0</v>
      </c>
      <c r="J194" s="185">
        <v>0</v>
      </c>
      <c r="K194" s="185">
        <v>0</v>
      </c>
      <c r="L194" s="185">
        <v>0</v>
      </c>
      <c r="M194" s="84"/>
    </row>
    <row r="195" spans="1:13" ht="26.25" hidden="1" customHeight="1">
      <c r="A195" s="173">
        <v>3</v>
      </c>
      <c r="B195" s="171">
        <v>1</v>
      </c>
      <c r="C195" s="171">
        <v>1</v>
      </c>
      <c r="D195" s="171">
        <v>2</v>
      </c>
      <c r="E195" s="171">
        <v>1</v>
      </c>
      <c r="F195" s="174">
        <v>3</v>
      </c>
      <c r="G195" s="172" t="s">
        <v>128</v>
      </c>
      <c r="H195" s="93">
        <v>162</v>
      </c>
      <c r="I195" s="183">
        <v>0</v>
      </c>
      <c r="J195" s="183">
        <v>0</v>
      </c>
      <c r="K195" s="183">
        <v>0</v>
      </c>
      <c r="L195" s="230">
        <v>0</v>
      </c>
      <c r="M195" s="84"/>
    </row>
    <row r="196" spans="1:13" ht="27.75" customHeight="1">
      <c r="A196" s="178">
        <v>3</v>
      </c>
      <c r="B196" s="179">
        <v>1</v>
      </c>
      <c r="C196" s="179">
        <v>1</v>
      </c>
      <c r="D196" s="179">
        <v>3</v>
      </c>
      <c r="E196" s="179"/>
      <c r="F196" s="181"/>
      <c r="G196" s="180" t="s">
        <v>129</v>
      </c>
      <c r="H196" s="93">
        <v>163</v>
      </c>
      <c r="I196" s="167">
        <f>I197</f>
        <v>6000</v>
      </c>
      <c r="J196" s="208">
        <f>J197</f>
        <v>6000</v>
      </c>
      <c r="K196" s="168">
        <f>K197</f>
        <v>5929</v>
      </c>
      <c r="L196" s="167">
        <f>L197</f>
        <v>5929</v>
      </c>
      <c r="M196" s="84"/>
    </row>
    <row r="197" spans="1:13" ht="23.25" customHeight="1">
      <c r="A197" s="178">
        <v>3</v>
      </c>
      <c r="B197" s="179">
        <v>1</v>
      </c>
      <c r="C197" s="179">
        <v>1</v>
      </c>
      <c r="D197" s="179">
        <v>3</v>
      </c>
      <c r="E197" s="179">
        <v>1</v>
      </c>
      <c r="F197" s="181"/>
      <c r="G197" s="180" t="s">
        <v>129</v>
      </c>
      <c r="H197" s="93">
        <v>164</v>
      </c>
      <c r="I197" s="167">
        <f>SUM(I198:I201)</f>
        <v>6000</v>
      </c>
      <c r="J197" s="167">
        <f>SUM(J198:J201)</f>
        <v>6000</v>
      </c>
      <c r="K197" s="167">
        <f>SUM(K198:K201)</f>
        <v>5929</v>
      </c>
      <c r="L197" s="167">
        <f>SUM(L198:L201)</f>
        <v>5929</v>
      </c>
      <c r="M197" s="84"/>
    </row>
    <row r="198" spans="1:13" ht="23.25" hidden="1" customHeight="1">
      <c r="A198" s="178">
        <v>3</v>
      </c>
      <c r="B198" s="179">
        <v>1</v>
      </c>
      <c r="C198" s="179">
        <v>1</v>
      </c>
      <c r="D198" s="179">
        <v>3</v>
      </c>
      <c r="E198" s="179">
        <v>1</v>
      </c>
      <c r="F198" s="181">
        <v>1</v>
      </c>
      <c r="G198" s="180" t="s">
        <v>130</v>
      </c>
      <c r="H198" s="93">
        <v>165</v>
      </c>
      <c r="I198" s="185">
        <v>0</v>
      </c>
      <c r="J198" s="185">
        <v>0</v>
      </c>
      <c r="K198" s="185">
        <v>0</v>
      </c>
      <c r="L198" s="230">
        <v>0</v>
      </c>
      <c r="M198" s="84"/>
    </row>
    <row r="199" spans="1:13" ht="29.25" customHeight="1">
      <c r="A199" s="178">
        <v>3</v>
      </c>
      <c r="B199" s="179">
        <v>1</v>
      </c>
      <c r="C199" s="179">
        <v>1</v>
      </c>
      <c r="D199" s="179">
        <v>3</v>
      </c>
      <c r="E199" s="179">
        <v>1</v>
      </c>
      <c r="F199" s="181">
        <v>2</v>
      </c>
      <c r="G199" s="180" t="s">
        <v>131</v>
      </c>
      <c r="H199" s="93">
        <v>166</v>
      </c>
      <c r="I199" s="183">
        <v>6000</v>
      </c>
      <c r="J199" s="185">
        <v>6000</v>
      </c>
      <c r="K199" s="185">
        <v>5929</v>
      </c>
      <c r="L199" s="185">
        <v>5929</v>
      </c>
      <c r="M199" s="84"/>
    </row>
    <row r="200" spans="1:13" ht="27" hidden="1" customHeight="1">
      <c r="A200" s="178">
        <v>3</v>
      </c>
      <c r="B200" s="179">
        <v>1</v>
      </c>
      <c r="C200" s="179">
        <v>1</v>
      </c>
      <c r="D200" s="179">
        <v>3</v>
      </c>
      <c r="E200" s="179">
        <v>1</v>
      </c>
      <c r="F200" s="181">
        <v>3</v>
      </c>
      <c r="G200" s="182" t="s">
        <v>132</v>
      </c>
      <c r="H200" s="93">
        <v>167</v>
      </c>
      <c r="I200" s="183">
        <v>0</v>
      </c>
      <c r="J200" s="203">
        <v>0</v>
      </c>
      <c r="K200" s="203">
        <v>0</v>
      </c>
      <c r="L200" s="203">
        <v>0</v>
      </c>
      <c r="M200" s="84"/>
    </row>
    <row r="201" spans="1:13" ht="25.5" hidden="1" customHeight="1">
      <c r="A201" s="191">
        <v>3</v>
      </c>
      <c r="B201" s="192">
        <v>1</v>
      </c>
      <c r="C201" s="192">
        <v>1</v>
      </c>
      <c r="D201" s="192">
        <v>3</v>
      </c>
      <c r="E201" s="192">
        <v>1</v>
      </c>
      <c r="F201" s="194">
        <v>4</v>
      </c>
      <c r="G201" s="100" t="s">
        <v>133</v>
      </c>
      <c r="H201" s="93">
        <v>168</v>
      </c>
      <c r="I201" s="234">
        <v>0</v>
      </c>
      <c r="J201" s="235">
        <v>0</v>
      </c>
      <c r="K201" s="185">
        <v>0</v>
      </c>
      <c r="L201" s="185">
        <v>0</v>
      </c>
      <c r="M201" s="84"/>
    </row>
    <row r="202" spans="1:13" ht="27" hidden="1" customHeight="1">
      <c r="A202" s="191">
        <v>3</v>
      </c>
      <c r="B202" s="192">
        <v>1</v>
      </c>
      <c r="C202" s="192">
        <v>1</v>
      </c>
      <c r="D202" s="192">
        <v>4</v>
      </c>
      <c r="E202" s="192"/>
      <c r="F202" s="194"/>
      <c r="G202" s="193" t="s">
        <v>134</v>
      </c>
      <c r="H202" s="93">
        <v>169</v>
      </c>
      <c r="I202" s="167">
        <f>I203</f>
        <v>0</v>
      </c>
      <c r="J202" s="211">
        <f>J203</f>
        <v>0</v>
      </c>
      <c r="K202" s="176">
        <f>K203</f>
        <v>0</v>
      </c>
      <c r="L202" s="177">
        <f>L203</f>
        <v>0</v>
      </c>
      <c r="M202" s="84"/>
    </row>
    <row r="203" spans="1:13" ht="27.75" hidden="1" customHeight="1">
      <c r="A203" s="178">
        <v>3</v>
      </c>
      <c r="B203" s="179">
        <v>1</v>
      </c>
      <c r="C203" s="179">
        <v>1</v>
      </c>
      <c r="D203" s="179">
        <v>4</v>
      </c>
      <c r="E203" s="179">
        <v>1</v>
      </c>
      <c r="F203" s="181"/>
      <c r="G203" s="193" t="s">
        <v>134</v>
      </c>
      <c r="H203" s="93">
        <v>170</v>
      </c>
      <c r="I203" s="188">
        <f>SUM(I204:I206)</f>
        <v>0</v>
      </c>
      <c r="J203" s="208">
        <f>SUM(J204:J206)</f>
        <v>0</v>
      </c>
      <c r="K203" s="168">
        <f>SUM(K204:K206)</f>
        <v>0</v>
      </c>
      <c r="L203" s="167">
        <f>SUM(L204:L206)</f>
        <v>0</v>
      </c>
      <c r="M203" s="84"/>
    </row>
    <row r="204" spans="1:13" ht="24.75" hidden="1" customHeight="1">
      <c r="A204" s="178">
        <v>3</v>
      </c>
      <c r="B204" s="179">
        <v>1</v>
      </c>
      <c r="C204" s="179">
        <v>1</v>
      </c>
      <c r="D204" s="179">
        <v>4</v>
      </c>
      <c r="E204" s="179">
        <v>1</v>
      </c>
      <c r="F204" s="181">
        <v>1</v>
      </c>
      <c r="G204" s="180" t="s">
        <v>135</v>
      </c>
      <c r="H204" s="93">
        <v>171</v>
      </c>
      <c r="I204" s="185">
        <v>0</v>
      </c>
      <c r="J204" s="185">
        <v>0</v>
      </c>
      <c r="K204" s="185">
        <v>0</v>
      </c>
      <c r="L204" s="230">
        <v>0</v>
      </c>
      <c r="M204" s="84"/>
    </row>
    <row r="205" spans="1:13" ht="25.5" hidden="1" customHeight="1">
      <c r="A205" s="173">
        <v>3</v>
      </c>
      <c r="B205" s="171">
        <v>1</v>
      </c>
      <c r="C205" s="171">
        <v>1</v>
      </c>
      <c r="D205" s="171">
        <v>4</v>
      </c>
      <c r="E205" s="171">
        <v>1</v>
      </c>
      <c r="F205" s="174">
        <v>2</v>
      </c>
      <c r="G205" s="172" t="s">
        <v>136</v>
      </c>
      <c r="H205" s="93">
        <v>172</v>
      </c>
      <c r="I205" s="183">
        <v>0</v>
      </c>
      <c r="J205" s="183">
        <v>0</v>
      </c>
      <c r="K205" s="184">
        <v>0</v>
      </c>
      <c r="L205" s="185">
        <v>0</v>
      </c>
      <c r="M205" s="84"/>
    </row>
    <row r="206" spans="1:13" ht="31.5" hidden="1" customHeight="1">
      <c r="A206" s="178">
        <v>3</v>
      </c>
      <c r="B206" s="179">
        <v>1</v>
      </c>
      <c r="C206" s="179">
        <v>1</v>
      </c>
      <c r="D206" s="179">
        <v>4</v>
      </c>
      <c r="E206" s="179">
        <v>1</v>
      </c>
      <c r="F206" s="181">
        <v>3</v>
      </c>
      <c r="G206" s="180" t="s">
        <v>137</v>
      </c>
      <c r="H206" s="93">
        <v>173</v>
      </c>
      <c r="I206" s="183">
        <v>0</v>
      </c>
      <c r="J206" s="183">
        <v>0</v>
      </c>
      <c r="K206" s="183">
        <v>0</v>
      </c>
      <c r="L206" s="185">
        <v>0</v>
      </c>
      <c r="M206" s="84"/>
    </row>
    <row r="207" spans="1:13" ht="25.5" hidden="1" customHeight="1">
      <c r="A207" s="178">
        <v>3</v>
      </c>
      <c r="B207" s="179">
        <v>1</v>
      </c>
      <c r="C207" s="179">
        <v>1</v>
      </c>
      <c r="D207" s="179">
        <v>5</v>
      </c>
      <c r="E207" s="179"/>
      <c r="F207" s="181"/>
      <c r="G207" s="180" t="s">
        <v>138</v>
      </c>
      <c r="H207" s="93">
        <v>174</v>
      </c>
      <c r="I207" s="167">
        <f t="shared" ref="I207:L208" si="18">I208</f>
        <v>0</v>
      </c>
      <c r="J207" s="208">
        <f t="shared" si="18"/>
        <v>0</v>
      </c>
      <c r="K207" s="168">
        <f t="shared" si="18"/>
        <v>0</v>
      </c>
      <c r="L207" s="167">
        <f t="shared" si="18"/>
        <v>0</v>
      </c>
      <c r="M207" s="84"/>
    </row>
    <row r="208" spans="1:13" ht="26.25" hidden="1" customHeight="1">
      <c r="A208" s="191">
        <v>3</v>
      </c>
      <c r="B208" s="192">
        <v>1</v>
      </c>
      <c r="C208" s="192">
        <v>1</v>
      </c>
      <c r="D208" s="192">
        <v>5</v>
      </c>
      <c r="E208" s="192">
        <v>1</v>
      </c>
      <c r="F208" s="194"/>
      <c r="G208" s="180" t="s">
        <v>138</v>
      </c>
      <c r="H208" s="93">
        <v>175</v>
      </c>
      <c r="I208" s="168">
        <f t="shared" si="18"/>
        <v>0</v>
      </c>
      <c r="J208" s="168">
        <f t="shared" si="18"/>
        <v>0</v>
      </c>
      <c r="K208" s="168">
        <f t="shared" si="18"/>
        <v>0</v>
      </c>
      <c r="L208" s="168">
        <f t="shared" si="18"/>
        <v>0</v>
      </c>
      <c r="M208" s="84"/>
    </row>
    <row r="209" spans="1:16" ht="27" hidden="1" customHeight="1">
      <c r="A209" s="178">
        <v>3</v>
      </c>
      <c r="B209" s="179">
        <v>1</v>
      </c>
      <c r="C209" s="179">
        <v>1</v>
      </c>
      <c r="D209" s="179">
        <v>5</v>
      </c>
      <c r="E209" s="179">
        <v>1</v>
      </c>
      <c r="F209" s="181">
        <v>1</v>
      </c>
      <c r="G209" s="180" t="s">
        <v>138</v>
      </c>
      <c r="H209" s="93">
        <v>176</v>
      </c>
      <c r="I209" s="183">
        <v>0</v>
      </c>
      <c r="J209" s="185">
        <v>0</v>
      </c>
      <c r="K209" s="185">
        <v>0</v>
      </c>
      <c r="L209" s="185">
        <v>0</v>
      </c>
      <c r="M209" s="84"/>
    </row>
    <row r="210" spans="1:16" ht="26.25" customHeight="1">
      <c r="A210" s="191">
        <v>3</v>
      </c>
      <c r="B210" s="192">
        <v>1</v>
      </c>
      <c r="C210" s="192">
        <v>2</v>
      </c>
      <c r="D210" s="192"/>
      <c r="E210" s="192"/>
      <c r="F210" s="194"/>
      <c r="G210" s="193" t="s">
        <v>139</v>
      </c>
      <c r="H210" s="93">
        <v>177</v>
      </c>
      <c r="I210" s="167">
        <f t="shared" ref="I210:L211" si="19">I211</f>
        <v>4000</v>
      </c>
      <c r="J210" s="211">
        <f t="shared" si="19"/>
        <v>4000</v>
      </c>
      <c r="K210" s="176">
        <f t="shared" si="19"/>
        <v>3946</v>
      </c>
      <c r="L210" s="177">
        <f t="shared" si="19"/>
        <v>3946</v>
      </c>
      <c r="M210" s="84"/>
    </row>
    <row r="211" spans="1:16" ht="25.5" customHeight="1">
      <c r="A211" s="178">
        <v>3</v>
      </c>
      <c r="B211" s="179">
        <v>1</v>
      </c>
      <c r="C211" s="179">
        <v>2</v>
      </c>
      <c r="D211" s="179">
        <v>1</v>
      </c>
      <c r="E211" s="179"/>
      <c r="F211" s="181"/>
      <c r="G211" s="193" t="s">
        <v>139</v>
      </c>
      <c r="H211" s="93">
        <v>178</v>
      </c>
      <c r="I211" s="188">
        <f t="shared" si="19"/>
        <v>4000</v>
      </c>
      <c r="J211" s="208">
        <f t="shared" si="19"/>
        <v>4000</v>
      </c>
      <c r="K211" s="168">
        <f t="shared" si="19"/>
        <v>3946</v>
      </c>
      <c r="L211" s="167">
        <f t="shared" si="19"/>
        <v>3946</v>
      </c>
      <c r="M211" s="84"/>
    </row>
    <row r="212" spans="1:16" ht="26.25" customHeight="1">
      <c r="A212" s="173">
        <v>3</v>
      </c>
      <c r="B212" s="171">
        <v>1</v>
      </c>
      <c r="C212" s="171">
        <v>2</v>
      </c>
      <c r="D212" s="171">
        <v>1</v>
      </c>
      <c r="E212" s="171">
        <v>1</v>
      </c>
      <c r="F212" s="174"/>
      <c r="G212" s="193" t="s">
        <v>139</v>
      </c>
      <c r="H212" s="93">
        <v>179</v>
      </c>
      <c r="I212" s="167">
        <f>SUM(I213:I216)</f>
        <v>4000</v>
      </c>
      <c r="J212" s="210">
        <f>SUM(J213:J216)</f>
        <v>4000</v>
      </c>
      <c r="K212" s="189">
        <f>SUM(K213:K216)</f>
        <v>3946</v>
      </c>
      <c r="L212" s="188">
        <f>SUM(L213:L216)</f>
        <v>3946</v>
      </c>
      <c r="M212" s="84"/>
    </row>
    <row r="213" spans="1:16" ht="41.25" hidden="1" customHeight="1">
      <c r="A213" s="178">
        <v>3</v>
      </c>
      <c r="B213" s="179">
        <v>1</v>
      </c>
      <c r="C213" s="179">
        <v>2</v>
      </c>
      <c r="D213" s="179">
        <v>1</v>
      </c>
      <c r="E213" s="179">
        <v>1</v>
      </c>
      <c r="F213" s="181">
        <v>2</v>
      </c>
      <c r="G213" s="180" t="s">
        <v>421</v>
      </c>
      <c r="H213" s="93">
        <v>180</v>
      </c>
      <c r="I213" s="185">
        <v>0</v>
      </c>
      <c r="J213" s="185">
        <v>0</v>
      </c>
      <c r="K213" s="185">
        <v>0</v>
      </c>
      <c r="L213" s="185">
        <v>0</v>
      </c>
      <c r="M213" s="84"/>
    </row>
    <row r="214" spans="1:16" ht="26.25" hidden="1" customHeight="1">
      <c r="A214" s="178">
        <v>3</v>
      </c>
      <c r="B214" s="179">
        <v>1</v>
      </c>
      <c r="C214" s="179">
        <v>2</v>
      </c>
      <c r="D214" s="178">
        <v>1</v>
      </c>
      <c r="E214" s="179">
        <v>1</v>
      </c>
      <c r="F214" s="181">
        <v>3</v>
      </c>
      <c r="G214" s="180" t="s">
        <v>140</v>
      </c>
      <c r="H214" s="93">
        <v>181</v>
      </c>
      <c r="I214" s="185">
        <v>0</v>
      </c>
      <c r="J214" s="185">
        <v>0</v>
      </c>
      <c r="K214" s="185">
        <v>0</v>
      </c>
      <c r="L214" s="185">
        <v>0</v>
      </c>
      <c r="M214" s="84"/>
    </row>
    <row r="215" spans="1:16" ht="27.75" hidden="1" customHeight="1">
      <c r="A215" s="178">
        <v>3</v>
      </c>
      <c r="B215" s="179">
        <v>1</v>
      </c>
      <c r="C215" s="179">
        <v>2</v>
      </c>
      <c r="D215" s="178">
        <v>1</v>
      </c>
      <c r="E215" s="179">
        <v>1</v>
      </c>
      <c r="F215" s="181">
        <v>4</v>
      </c>
      <c r="G215" s="180" t="s">
        <v>141</v>
      </c>
      <c r="H215" s="93">
        <v>182</v>
      </c>
      <c r="I215" s="185">
        <v>0</v>
      </c>
      <c r="J215" s="185">
        <v>0</v>
      </c>
      <c r="K215" s="185">
        <v>0</v>
      </c>
      <c r="L215" s="185">
        <v>0</v>
      </c>
      <c r="M215" s="84"/>
    </row>
    <row r="216" spans="1:16" ht="27" customHeight="1">
      <c r="A216" s="191">
        <v>3</v>
      </c>
      <c r="B216" s="200">
        <v>1</v>
      </c>
      <c r="C216" s="200">
        <v>2</v>
      </c>
      <c r="D216" s="199">
        <v>1</v>
      </c>
      <c r="E216" s="200">
        <v>1</v>
      </c>
      <c r="F216" s="201">
        <v>5</v>
      </c>
      <c r="G216" s="202" t="s">
        <v>142</v>
      </c>
      <c r="H216" s="93">
        <v>183</v>
      </c>
      <c r="I216" s="185">
        <v>4000</v>
      </c>
      <c r="J216" s="185">
        <v>4000</v>
      </c>
      <c r="K216" s="185">
        <v>3946</v>
      </c>
      <c r="L216" s="230">
        <v>3946</v>
      </c>
      <c r="M216" s="84"/>
    </row>
    <row r="217" spans="1:16" ht="29.25" hidden="1" customHeight="1">
      <c r="A217" s="178">
        <v>3</v>
      </c>
      <c r="B217" s="179">
        <v>1</v>
      </c>
      <c r="C217" s="179">
        <v>3</v>
      </c>
      <c r="D217" s="178"/>
      <c r="E217" s="179"/>
      <c r="F217" s="181"/>
      <c r="G217" s="180" t="s">
        <v>143</v>
      </c>
      <c r="H217" s="93">
        <v>184</v>
      </c>
      <c r="I217" s="167">
        <f>SUM(I218+I221)</f>
        <v>0</v>
      </c>
      <c r="J217" s="208">
        <f>SUM(J218+J221)</f>
        <v>0</v>
      </c>
      <c r="K217" s="168">
        <f>SUM(K218+K221)</f>
        <v>0</v>
      </c>
      <c r="L217" s="167">
        <f>SUM(L218+L221)</f>
        <v>0</v>
      </c>
      <c r="M217" s="84"/>
    </row>
    <row r="218" spans="1:16" ht="27.75" hidden="1" customHeight="1">
      <c r="A218" s="173">
        <v>3</v>
      </c>
      <c r="B218" s="171">
        <v>1</v>
      </c>
      <c r="C218" s="171">
        <v>3</v>
      </c>
      <c r="D218" s="173">
        <v>1</v>
      </c>
      <c r="E218" s="178"/>
      <c r="F218" s="174"/>
      <c r="G218" s="172" t="s">
        <v>144</v>
      </c>
      <c r="H218" s="93">
        <v>185</v>
      </c>
      <c r="I218" s="188">
        <f t="shared" ref="I218:L219" si="20">I219</f>
        <v>0</v>
      </c>
      <c r="J218" s="210">
        <f t="shared" si="20"/>
        <v>0</v>
      </c>
      <c r="K218" s="189">
        <f t="shared" si="20"/>
        <v>0</v>
      </c>
      <c r="L218" s="188">
        <f t="shared" si="20"/>
        <v>0</v>
      </c>
      <c r="M218" s="84"/>
    </row>
    <row r="219" spans="1:16" ht="30.75" hidden="1" customHeight="1">
      <c r="A219" s="178">
        <v>3</v>
      </c>
      <c r="B219" s="179">
        <v>1</v>
      </c>
      <c r="C219" s="179">
        <v>3</v>
      </c>
      <c r="D219" s="178">
        <v>1</v>
      </c>
      <c r="E219" s="178">
        <v>1</v>
      </c>
      <c r="F219" s="181"/>
      <c r="G219" s="172" t="s">
        <v>144</v>
      </c>
      <c r="H219" s="93">
        <v>186</v>
      </c>
      <c r="I219" s="167">
        <f t="shared" si="20"/>
        <v>0</v>
      </c>
      <c r="J219" s="208">
        <f t="shared" si="20"/>
        <v>0</v>
      </c>
      <c r="K219" s="168">
        <f t="shared" si="20"/>
        <v>0</v>
      </c>
      <c r="L219" s="167">
        <f t="shared" si="20"/>
        <v>0</v>
      </c>
      <c r="M219" s="84"/>
    </row>
    <row r="220" spans="1:16" ht="27.75" hidden="1" customHeight="1">
      <c r="A220" s="178">
        <v>3</v>
      </c>
      <c r="B220" s="180">
        <v>1</v>
      </c>
      <c r="C220" s="178">
        <v>3</v>
      </c>
      <c r="D220" s="179">
        <v>1</v>
      </c>
      <c r="E220" s="179">
        <v>1</v>
      </c>
      <c r="F220" s="181">
        <v>1</v>
      </c>
      <c r="G220" s="172" t="s">
        <v>144</v>
      </c>
      <c r="H220" s="93">
        <v>187</v>
      </c>
      <c r="I220" s="230">
        <v>0</v>
      </c>
      <c r="J220" s="230">
        <v>0</v>
      </c>
      <c r="K220" s="230">
        <v>0</v>
      </c>
      <c r="L220" s="230">
        <v>0</v>
      </c>
      <c r="M220" s="84"/>
    </row>
    <row r="221" spans="1:16" ht="30.75" hidden="1" customHeight="1">
      <c r="A221" s="178">
        <v>3</v>
      </c>
      <c r="B221" s="180">
        <v>1</v>
      </c>
      <c r="C221" s="178">
        <v>3</v>
      </c>
      <c r="D221" s="179">
        <v>2</v>
      </c>
      <c r="E221" s="179"/>
      <c r="F221" s="181"/>
      <c r="G221" s="180" t="s">
        <v>145</v>
      </c>
      <c r="H221" s="93">
        <v>188</v>
      </c>
      <c r="I221" s="167">
        <f>I222</f>
        <v>0</v>
      </c>
      <c r="J221" s="208">
        <f>J222</f>
        <v>0</v>
      </c>
      <c r="K221" s="168">
        <f>K222</f>
        <v>0</v>
      </c>
      <c r="L221" s="167">
        <f>L222</f>
        <v>0</v>
      </c>
      <c r="M221" s="84"/>
    </row>
    <row r="222" spans="1:16" ht="27" hidden="1" customHeight="1">
      <c r="A222" s="173">
        <v>3</v>
      </c>
      <c r="B222" s="172">
        <v>1</v>
      </c>
      <c r="C222" s="173">
        <v>3</v>
      </c>
      <c r="D222" s="171">
        <v>2</v>
      </c>
      <c r="E222" s="171">
        <v>1</v>
      </c>
      <c r="F222" s="174"/>
      <c r="G222" s="180" t="s">
        <v>145</v>
      </c>
      <c r="H222" s="93">
        <v>189</v>
      </c>
      <c r="I222" s="167">
        <f t="shared" ref="I222:P222" si="21">SUM(I223:I228)</f>
        <v>0</v>
      </c>
      <c r="J222" s="167">
        <f t="shared" si="21"/>
        <v>0</v>
      </c>
      <c r="K222" s="167">
        <f t="shared" si="21"/>
        <v>0</v>
      </c>
      <c r="L222" s="167">
        <f t="shared" si="21"/>
        <v>0</v>
      </c>
      <c r="M222" s="236">
        <f t="shared" si="21"/>
        <v>0</v>
      </c>
      <c r="N222" s="236">
        <f t="shared" si="21"/>
        <v>0</v>
      </c>
      <c r="O222" s="236">
        <f t="shared" si="21"/>
        <v>0</v>
      </c>
      <c r="P222" s="236">
        <f t="shared" si="21"/>
        <v>0</v>
      </c>
    </row>
    <row r="223" spans="1:16" ht="24.75" hidden="1" customHeight="1">
      <c r="A223" s="178">
        <v>3</v>
      </c>
      <c r="B223" s="180">
        <v>1</v>
      </c>
      <c r="C223" s="178">
        <v>3</v>
      </c>
      <c r="D223" s="179">
        <v>2</v>
      </c>
      <c r="E223" s="179">
        <v>1</v>
      </c>
      <c r="F223" s="181">
        <v>1</v>
      </c>
      <c r="G223" s="180" t="s">
        <v>146</v>
      </c>
      <c r="H223" s="93">
        <v>190</v>
      </c>
      <c r="I223" s="185">
        <v>0</v>
      </c>
      <c r="J223" s="185">
        <v>0</v>
      </c>
      <c r="K223" s="185">
        <v>0</v>
      </c>
      <c r="L223" s="230">
        <v>0</v>
      </c>
      <c r="M223" s="84"/>
    </row>
    <row r="224" spans="1:16" ht="26.25" hidden="1" customHeight="1">
      <c r="A224" s="178">
        <v>3</v>
      </c>
      <c r="B224" s="180">
        <v>1</v>
      </c>
      <c r="C224" s="178">
        <v>3</v>
      </c>
      <c r="D224" s="179">
        <v>2</v>
      </c>
      <c r="E224" s="179">
        <v>1</v>
      </c>
      <c r="F224" s="181">
        <v>2</v>
      </c>
      <c r="G224" s="180" t="s">
        <v>147</v>
      </c>
      <c r="H224" s="93">
        <v>191</v>
      </c>
      <c r="I224" s="185">
        <v>0</v>
      </c>
      <c r="J224" s="185">
        <v>0</v>
      </c>
      <c r="K224" s="185">
        <v>0</v>
      </c>
      <c r="L224" s="185">
        <v>0</v>
      </c>
      <c r="M224" s="84"/>
    </row>
    <row r="225" spans="1:13" ht="26.25" hidden="1" customHeight="1">
      <c r="A225" s="178">
        <v>3</v>
      </c>
      <c r="B225" s="180">
        <v>1</v>
      </c>
      <c r="C225" s="178">
        <v>3</v>
      </c>
      <c r="D225" s="179">
        <v>2</v>
      </c>
      <c r="E225" s="179">
        <v>1</v>
      </c>
      <c r="F225" s="181">
        <v>3</v>
      </c>
      <c r="G225" s="180" t="s">
        <v>148</v>
      </c>
      <c r="H225" s="93">
        <v>192</v>
      </c>
      <c r="I225" s="185">
        <v>0</v>
      </c>
      <c r="J225" s="185">
        <v>0</v>
      </c>
      <c r="K225" s="185">
        <v>0</v>
      </c>
      <c r="L225" s="185">
        <v>0</v>
      </c>
      <c r="M225" s="84"/>
    </row>
    <row r="226" spans="1:13" ht="27.75" hidden="1" customHeight="1">
      <c r="A226" s="178">
        <v>3</v>
      </c>
      <c r="B226" s="180">
        <v>1</v>
      </c>
      <c r="C226" s="178">
        <v>3</v>
      </c>
      <c r="D226" s="179">
        <v>2</v>
      </c>
      <c r="E226" s="179">
        <v>1</v>
      </c>
      <c r="F226" s="181">
        <v>4</v>
      </c>
      <c r="G226" s="180" t="s">
        <v>149</v>
      </c>
      <c r="H226" s="93">
        <v>193</v>
      </c>
      <c r="I226" s="185">
        <v>0</v>
      </c>
      <c r="J226" s="185">
        <v>0</v>
      </c>
      <c r="K226" s="185">
        <v>0</v>
      </c>
      <c r="L226" s="230">
        <v>0</v>
      </c>
      <c r="M226" s="84"/>
    </row>
    <row r="227" spans="1:13" ht="29.25" hidden="1" customHeight="1">
      <c r="A227" s="178">
        <v>3</v>
      </c>
      <c r="B227" s="180">
        <v>1</v>
      </c>
      <c r="C227" s="178">
        <v>3</v>
      </c>
      <c r="D227" s="179">
        <v>2</v>
      </c>
      <c r="E227" s="179">
        <v>1</v>
      </c>
      <c r="F227" s="181">
        <v>5</v>
      </c>
      <c r="G227" s="172" t="s">
        <v>150</v>
      </c>
      <c r="H227" s="93">
        <v>194</v>
      </c>
      <c r="I227" s="185">
        <v>0</v>
      </c>
      <c r="J227" s="185">
        <v>0</v>
      </c>
      <c r="K227" s="185">
        <v>0</v>
      </c>
      <c r="L227" s="185">
        <v>0</v>
      </c>
      <c r="M227" s="84"/>
    </row>
    <row r="228" spans="1:13" ht="25.5" hidden="1" customHeight="1">
      <c r="A228" s="178">
        <v>3</v>
      </c>
      <c r="B228" s="180">
        <v>1</v>
      </c>
      <c r="C228" s="178">
        <v>3</v>
      </c>
      <c r="D228" s="179">
        <v>2</v>
      </c>
      <c r="E228" s="179">
        <v>1</v>
      </c>
      <c r="F228" s="181">
        <v>6</v>
      </c>
      <c r="G228" s="172" t="s">
        <v>145</v>
      </c>
      <c r="H228" s="93">
        <v>195</v>
      </c>
      <c r="I228" s="185">
        <v>0</v>
      </c>
      <c r="J228" s="185">
        <v>0</v>
      </c>
      <c r="K228" s="185">
        <v>0</v>
      </c>
      <c r="L228" s="230">
        <v>0</v>
      </c>
      <c r="M228" s="84"/>
    </row>
    <row r="229" spans="1:13" ht="27" hidden="1" customHeight="1">
      <c r="A229" s="173">
        <v>3</v>
      </c>
      <c r="B229" s="171">
        <v>1</v>
      </c>
      <c r="C229" s="171">
        <v>4</v>
      </c>
      <c r="D229" s="171"/>
      <c r="E229" s="171"/>
      <c r="F229" s="174"/>
      <c r="G229" s="172" t="s">
        <v>151</v>
      </c>
      <c r="H229" s="93">
        <v>196</v>
      </c>
      <c r="I229" s="188">
        <f t="shared" ref="I229:L231" si="22">I230</f>
        <v>0</v>
      </c>
      <c r="J229" s="210">
        <f t="shared" si="22"/>
        <v>0</v>
      </c>
      <c r="K229" s="189">
        <f t="shared" si="22"/>
        <v>0</v>
      </c>
      <c r="L229" s="189">
        <f t="shared" si="22"/>
        <v>0</v>
      </c>
      <c r="M229" s="84"/>
    </row>
    <row r="230" spans="1:13" ht="27" hidden="1" customHeight="1">
      <c r="A230" s="191">
        <v>3</v>
      </c>
      <c r="B230" s="200">
        <v>1</v>
      </c>
      <c r="C230" s="200">
        <v>4</v>
      </c>
      <c r="D230" s="200">
        <v>1</v>
      </c>
      <c r="E230" s="200"/>
      <c r="F230" s="201"/>
      <c r="G230" s="172" t="s">
        <v>151</v>
      </c>
      <c r="H230" s="93">
        <v>197</v>
      </c>
      <c r="I230" s="195">
        <f t="shared" si="22"/>
        <v>0</v>
      </c>
      <c r="J230" s="222">
        <f t="shared" si="22"/>
        <v>0</v>
      </c>
      <c r="K230" s="196">
        <f t="shared" si="22"/>
        <v>0</v>
      </c>
      <c r="L230" s="196">
        <f t="shared" si="22"/>
        <v>0</v>
      </c>
      <c r="M230" s="84"/>
    </row>
    <row r="231" spans="1:13" ht="27.75" hidden="1" customHeight="1">
      <c r="A231" s="178">
        <v>3</v>
      </c>
      <c r="B231" s="179">
        <v>1</v>
      </c>
      <c r="C231" s="179">
        <v>4</v>
      </c>
      <c r="D231" s="179">
        <v>1</v>
      </c>
      <c r="E231" s="179">
        <v>1</v>
      </c>
      <c r="F231" s="181"/>
      <c r="G231" s="172" t="s">
        <v>152</v>
      </c>
      <c r="H231" s="93">
        <v>198</v>
      </c>
      <c r="I231" s="167">
        <f t="shared" si="22"/>
        <v>0</v>
      </c>
      <c r="J231" s="208">
        <f t="shared" si="22"/>
        <v>0</v>
      </c>
      <c r="K231" s="168">
        <f t="shared" si="22"/>
        <v>0</v>
      </c>
      <c r="L231" s="168">
        <f t="shared" si="22"/>
        <v>0</v>
      </c>
      <c r="M231" s="84"/>
    </row>
    <row r="232" spans="1:13" ht="27" hidden="1" customHeight="1">
      <c r="A232" s="182">
        <v>3</v>
      </c>
      <c r="B232" s="178">
        <v>1</v>
      </c>
      <c r="C232" s="179">
        <v>4</v>
      </c>
      <c r="D232" s="179">
        <v>1</v>
      </c>
      <c r="E232" s="179">
        <v>1</v>
      </c>
      <c r="F232" s="181">
        <v>1</v>
      </c>
      <c r="G232" s="172" t="s">
        <v>152</v>
      </c>
      <c r="H232" s="93">
        <v>199</v>
      </c>
      <c r="I232" s="185">
        <v>0</v>
      </c>
      <c r="J232" s="185">
        <v>0</v>
      </c>
      <c r="K232" s="185">
        <v>0</v>
      </c>
      <c r="L232" s="185">
        <v>0</v>
      </c>
      <c r="M232" s="84"/>
    </row>
    <row r="233" spans="1:13" ht="26.25" hidden="1" customHeight="1">
      <c r="A233" s="182">
        <v>3</v>
      </c>
      <c r="B233" s="179">
        <v>1</v>
      </c>
      <c r="C233" s="179">
        <v>5</v>
      </c>
      <c r="D233" s="179"/>
      <c r="E233" s="179"/>
      <c r="F233" s="181"/>
      <c r="G233" s="180" t="s">
        <v>422</v>
      </c>
      <c r="H233" s="93">
        <v>200</v>
      </c>
      <c r="I233" s="167">
        <f t="shared" ref="I233:L234" si="23">I234</f>
        <v>0</v>
      </c>
      <c r="J233" s="167">
        <f t="shared" si="23"/>
        <v>0</v>
      </c>
      <c r="K233" s="167">
        <f t="shared" si="23"/>
        <v>0</v>
      </c>
      <c r="L233" s="167">
        <f t="shared" si="23"/>
        <v>0</v>
      </c>
      <c r="M233" s="84"/>
    </row>
    <row r="234" spans="1:13" ht="30" hidden="1" customHeight="1">
      <c r="A234" s="182">
        <v>3</v>
      </c>
      <c r="B234" s="179">
        <v>1</v>
      </c>
      <c r="C234" s="179">
        <v>5</v>
      </c>
      <c r="D234" s="179">
        <v>1</v>
      </c>
      <c r="E234" s="179"/>
      <c r="F234" s="181"/>
      <c r="G234" s="180" t="s">
        <v>422</v>
      </c>
      <c r="H234" s="93">
        <v>201</v>
      </c>
      <c r="I234" s="167">
        <f t="shared" si="23"/>
        <v>0</v>
      </c>
      <c r="J234" s="167">
        <f t="shared" si="23"/>
        <v>0</v>
      </c>
      <c r="K234" s="167">
        <f t="shared" si="23"/>
        <v>0</v>
      </c>
      <c r="L234" s="167">
        <f t="shared" si="23"/>
        <v>0</v>
      </c>
      <c r="M234" s="84"/>
    </row>
    <row r="235" spans="1:13" ht="27" hidden="1" customHeight="1">
      <c r="A235" s="182">
        <v>3</v>
      </c>
      <c r="B235" s="179">
        <v>1</v>
      </c>
      <c r="C235" s="179">
        <v>5</v>
      </c>
      <c r="D235" s="179">
        <v>1</v>
      </c>
      <c r="E235" s="179">
        <v>1</v>
      </c>
      <c r="F235" s="181"/>
      <c r="G235" s="180" t="s">
        <v>422</v>
      </c>
      <c r="H235" s="93">
        <v>202</v>
      </c>
      <c r="I235" s="167">
        <f>SUM(I236:I238)</f>
        <v>0</v>
      </c>
      <c r="J235" s="167">
        <f>SUM(J236:J238)</f>
        <v>0</v>
      </c>
      <c r="K235" s="167">
        <f>SUM(K236:K238)</f>
        <v>0</v>
      </c>
      <c r="L235" s="167">
        <f>SUM(L236:L238)</f>
        <v>0</v>
      </c>
      <c r="M235" s="84"/>
    </row>
    <row r="236" spans="1:13" ht="31.5" hidden="1" customHeight="1">
      <c r="A236" s="182">
        <v>3</v>
      </c>
      <c r="B236" s="179">
        <v>1</v>
      </c>
      <c r="C236" s="179">
        <v>5</v>
      </c>
      <c r="D236" s="179">
        <v>1</v>
      </c>
      <c r="E236" s="179">
        <v>1</v>
      </c>
      <c r="F236" s="181">
        <v>1</v>
      </c>
      <c r="G236" s="237" t="s">
        <v>153</v>
      </c>
      <c r="H236" s="93">
        <v>203</v>
      </c>
      <c r="I236" s="185">
        <v>0</v>
      </c>
      <c r="J236" s="185">
        <v>0</v>
      </c>
      <c r="K236" s="185">
        <v>0</v>
      </c>
      <c r="L236" s="185">
        <v>0</v>
      </c>
      <c r="M236" s="84"/>
    </row>
    <row r="237" spans="1:13" ht="25.5" hidden="1" customHeight="1">
      <c r="A237" s="182">
        <v>3</v>
      </c>
      <c r="B237" s="179">
        <v>1</v>
      </c>
      <c r="C237" s="179">
        <v>5</v>
      </c>
      <c r="D237" s="179">
        <v>1</v>
      </c>
      <c r="E237" s="179">
        <v>1</v>
      </c>
      <c r="F237" s="181">
        <v>2</v>
      </c>
      <c r="G237" s="237" t="s">
        <v>154</v>
      </c>
      <c r="H237" s="93">
        <v>204</v>
      </c>
      <c r="I237" s="185">
        <v>0</v>
      </c>
      <c r="J237" s="185">
        <v>0</v>
      </c>
      <c r="K237" s="185">
        <v>0</v>
      </c>
      <c r="L237" s="185">
        <v>0</v>
      </c>
      <c r="M237" s="84"/>
    </row>
    <row r="238" spans="1:13" ht="28.5" hidden="1" customHeight="1">
      <c r="A238" s="182">
        <v>3</v>
      </c>
      <c r="B238" s="179">
        <v>1</v>
      </c>
      <c r="C238" s="179">
        <v>5</v>
      </c>
      <c r="D238" s="179">
        <v>1</v>
      </c>
      <c r="E238" s="179">
        <v>1</v>
      </c>
      <c r="F238" s="181">
        <v>3</v>
      </c>
      <c r="G238" s="237" t="s">
        <v>155</v>
      </c>
      <c r="H238" s="93">
        <v>205</v>
      </c>
      <c r="I238" s="185">
        <v>0</v>
      </c>
      <c r="J238" s="185">
        <v>0</v>
      </c>
      <c r="K238" s="185">
        <v>0</v>
      </c>
      <c r="L238" s="185">
        <v>0</v>
      </c>
      <c r="M238" s="84"/>
    </row>
    <row r="239" spans="1:13" ht="41.25" hidden="1" customHeight="1">
      <c r="A239" s="163">
        <v>3</v>
      </c>
      <c r="B239" s="164">
        <v>2</v>
      </c>
      <c r="C239" s="164"/>
      <c r="D239" s="164"/>
      <c r="E239" s="164"/>
      <c r="F239" s="166"/>
      <c r="G239" s="165" t="s">
        <v>156</v>
      </c>
      <c r="H239" s="93">
        <v>206</v>
      </c>
      <c r="I239" s="167">
        <f>SUM(I240+I272)</f>
        <v>0</v>
      </c>
      <c r="J239" s="208">
        <f>SUM(J240+J272)</f>
        <v>0</v>
      </c>
      <c r="K239" s="168">
        <f>SUM(K240+K272)</f>
        <v>0</v>
      </c>
      <c r="L239" s="168">
        <f>SUM(L240+L272)</f>
        <v>0</v>
      </c>
      <c r="M239" s="84"/>
    </row>
    <row r="240" spans="1:13" ht="26.25" hidden="1" customHeight="1">
      <c r="A240" s="191">
        <v>3</v>
      </c>
      <c r="B240" s="199">
        <v>2</v>
      </c>
      <c r="C240" s="200">
        <v>1</v>
      </c>
      <c r="D240" s="200"/>
      <c r="E240" s="200"/>
      <c r="F240" s="201"/>
      <c r="G240" s="202" t="s">
        <v>157</v>
      </c>
      <c r="H240" s="93">
        <v>207</v>
      </c>
      <c r="I240" s="195">
        <f>SUM(I241+I250+I254+I258+I262+I265+I268)</f>
        <v>0</v>
      </c>
      <c r="J240" s="222">
        <f>SUM(J241+J250+J254+J258+J262+J265+J268)</f>
        <v>0</v>
      </c>
      <c r="K240" s="196">
        <f>SUM(K241+K250+K254+K258+K262+K265+K268)</f>
        <v>0</v>
      </c>
      <c r="L240" s="196">
        <f>SUM(L241+L250+L254+L258+L262+L265+L268)</f>
        <v>0</v>
      </c>
      <c r="M240" s="84"/>
    </row>
    <row r="241" spans="1:13" ht="30" hidden="1" customHeight="1">
      <c r="A241" s="178">
        <v>3</v>
      </c>
      <c r="B241" s="179">
        <v>2</v>
      </c>
      <c r="C241" s="179">
        <v>1</v>
      </c>
      <c r="D241" s="179">
        <v>1</v>
      </c>
      <c r="E241" s="179"/>
      <c r="F241" s="181"/>
      <c r="G241" s="180" t="s">
        <v>158</v>
      </c>
      <c r="H241" s="93">
        <v>208</v>
      </c>
      <c r="I241" s="195">
        <f>I242</f>
        <v>0</v>
      </c>
      <c r="J241" s="195">
        <f>J242</f>
        <v>0</v>
      </c>
      <c r="K241" s="195">
        <f>K242</f>
        <v>0</v>
      </c>
      <c r="L241" s="195">
        <f>L242</f>
        <v>0</v>
      </c>
      <c r="M241" s="84"/>
    </row>
    <row r="242" spans="1:13" ht="27" hidden="1" customHeight="1">
      <c r="A242" s="178">
        <v>3</v>
      </c>
      <c r="B242" s="178">
        <v>2</v>
      </c>
      <c r="C242" s="179">
        <v>1</v>
      </c>
      <c r="D242" s="179">
        <v>1</v>
      </c>
      <c r="E242" s="179">
        <v>1</v>
      </c>
      <c r="F242" s="181"/>
      <c r="G242" s="180" t="s">
        <v>159</v>
      </c>
      <c r="H242" s="93">
        <v>209</v>
      </c>
      <c r="I242" s="167">
        <f>SUM(I243:I243)</f>
        <v>0</v>
      </c>
      <c r="J242" s="208">
        <f>SUM(J243:J243)</f>
        <v>0</v>
      </c>
      <c r="K242" s="168">
        <f>SUM(K243:K243)</f>
        <v>0</v>
      </c>
      <c r="L242" s="168">
        <f>SUM(L243:L243)</f>
        <v>0</v>
      </c>
      <c r="M242" s="84"/>
    </row>
    <row r="243" spans="1:13" ht="25.5" hidden="1" customHeight="1">
      <c r="A243" s="191">
        <v>3</v>
      </c>
      <c r="B243" s="191">
        <v>2</v>
      </c>
      <c r="C243" s="200">
        <v>1</v>
      </c>
      <c r="D243" s="200">
        <v>1</v>
      </c>
      <c r="E243" s="200">
        <v>1</v>
      </c>
      <c r="F243" s="201">
        <v>1</v>
      </c>
      <c r="G243" s="202" t="s">
        <v>159</v>
      </c>
      <c r="H243" s="93">
        <v>210</v>
      </c>
      <c r="I243" s="185">
        <v>0</v>
      </c>
      <c r="J243" s="185">
        <v>0</v>
      </c>
      <c r="K243" s="185">
        <v>0</v>
      </c>
      <c r="L243" s="185">
        <v>0</v>
      </c>
      <c r="M243" s="84"/>
    </row>
    <row r="244" spans="1:13" ht="25.5" hidden="1" customHeight="1">
      <c r="A244" s="191">
        <v>3</v>
      </c>
      <c r="B244" s="200">
        <v>2</v>
      </c>
      <c r="C244" s="200">
        <v>1</v>
      </c>
      <c r="D244" s="200">
        <v>1</v>
      </c>
      <c r="E244" s="200">
        <v>2</v>
      </c>
      <c r="F244" s="201"/>
      <c r="G244" s="202" t="s">
        <v>160</v>
      </c>
      <c r="H244" s="93">
        <v>211</v>
      </c>
      <c r="I244" s="167">
        <f>SUM(I245:I246)</f>
        <v>0</v>
      </c>
      <c r="J244" s="167">
        <f>SUM(J245:J246)</f>
        <v>0</v>
      </c>
      <c r="K244" s="167">
        <f>SUM(K245:K246)</f>
        <v>0</v>
      </c>
      <c r="L244" s="167">
        <f>SUM(L245:L246)</f>
        <v>0</v>
      </c>
      <c r="M244" s="84"/>
    </row>
    <row r="245" spans="1:13" ht="24.75" hidden="1" customHeight="1">
      <c r="A245" s="191">
        <v>3</v>
      </c>
      <c r="B245" s="200">
        <v>2</v>
      </c>
      <c r="C245" s="200">
        <v>1</v>
      </c>
      <c r="D245" s="200">
        <v>1</v>
      </c>
      <c r="E245" s="200">
        <v>2</v>
      </c>
      <c r="F245" s="201">
        <v>1</v>
      </c>
      <c r="G245" s="202" t="s">
        <v>161</v>
      </c>
      <c r="H245" s="93">
        <v>212</v>
      </c>
      <c r="I245" s="185">
        <v>0</v>
      </c>
      <c r="J245" s="185">
        <v>0</v>
      </c>
      <c r="K245" s="185">
        <v>0</v>
      </c>
      <c r="L245" s="185">
        <v>0</v>
      </c>
      <c r="M245" s="84"/>
    </row>
    <row r="246" spans="1:13" ht="25.5" hidden="1" customHeight="1">
      <c r="A246" s="191">
        <v>3</v>
      </c>
      <c r="B246" s="200">
        <v>2</v>
      </c>
      <c r="C246" s="200">
        <v>1</v>
      </c>
      <c r="D246" s="200">
        <v>1</v>
      </c>
      <c r="E246" s="200">
        <v>2</v>
      </c>
      <c r="F246" s="201">
        <v>2</v>
      </c>
      <c r="G246" s="202" t="s">
        <v>162</v>
      </c>
      <c r="H246" s="93">
        <v>213</v>
      </c>
      <c r="I246" s="185">
        <v>0</v>
      </c>
      <c r="J246" s="185">
        <v>0</v>
      </c>
      <c r="K246" s="185">
        <v>0</v>
      </c>
      <c r="L246" s="185">
        <v>0</v>
      </c>
      <c r="M246" s="84"/>
    </row>
    <row r="247" spans="1:13" ht="25.5" hidden="1" customHeight="1">
      <c r="A247" s="191">
        <v>3</v>
      </c>
      <c r="B247" s="200">
        <v>2</v>
      </c>
      <c r="C247" s="200">
        <v>1</v>
      </c>
      <c r="D247" s="200">
        <v>1</v>
      </c>
      <c r="E247" s="200">
        <v>3</v>
      </c>
      <c r="F247" s="238"/>
      <c r="G247" s="202" t="s">
        <v>163</v>
      </c>
      <c r="H247" s="93">
        <v>214</v>
      </c>
      <c r="I247" s="167">
        <f>SUM(I248:I249)</f>
        <v>0</v>
      </c>
      <c r="J247" s="167">
        <f>SUM(J248:J249)</f>
        <v>0</v>
      </c>
      <c r="K247" s="167">
        <f>SUM(K248:K249)</f>
        <v>0</v>
      </c>
      <c r="L247" s="167">
        <f>SUM(L248:L249)</f>
        <v>0</v>
      </c>
      <c r="M247" s="84"/>
    </row>
    <row r="248" spans="1:13" ht="29.25" hidden="1" customHeight="1">
      <c r="A248" s="191">
        <v>3</v>
      </c>
      <c r="B248" s="200">
        <v>2</v>
      </c>
      <c r="C248" s="200">
        <v>1</v>
      </c>
      <c r="D248" s="200">
        <v>1</v>
      </c>
      <c r="E248" s="200">
        <v>3</v>
      </c>
      <c r="F248" s="201">
        <v>1</v>
      </c>
      <c r="G248" s="202" t="s">
        <v>164</v>
      </c>
      <c r="H248" s="93">
        <v>215</v>
      </c>
      <c r="I248" s="185">
        <v>0</v>
      </c>
      <c r="J248" s="185">
        <v>0</v>
      </c>
      <c r="K248" s="185">
        <v>0</v>
      </c>
      <c r="L248" s="185">
        <v>0</v>
      </c>
      <c r="M248" s="84"/>
    </row>
    <row r="249" spans="1:13" ht="25.5" hidden="1" customHeight="1">
      <c r="A249" s="191">
        <v>3</v>
      </c>
      <c r="B249" s="200">
        <v>2</v>
      </c>
      <c r="C249" s="200">
        <v>1</v>
      </c>
      <c r="D249" s="200">
        <v>1</v>
      </c>
      <c r="E249" s="200">
        <v>3</v>
      </c>
      <c r="F249" s="201">
        <v>2</v>
      </c>
      <c r="G249" s="202" t="s">
        <v>165</v>
      </c>
      <c r="H249" s="93">
        <v>216</v>
      </c>
      <c r="I249" s="185">
        <v>0</v>
      </c>
      <c r="J249" s="185">
        <v>0</v>
      </c>
      <c r="K249" s="185">
        <v>0</v>
      </c>
      <c r="L249" s="185">
        <v>0</v>
      </c>
      <c r="M249" s="84"/>
    </row>
    <row r="250" spans="1:13" ht="27" hidden="1" customHeight="1">
      <c r="A250" s="178">
        <v>3</v>
      </c>
      <c r="B250" s="179">
        <v>2</v>
      </c>
      <c r="C250" s="179">
        <v>1</v>
      </c>
      <c r="D250" s="179">
        <v>2</v>
      </c>
      <c r="E250" s="179"/>
      <c r="F250" s="181"/>
      <c r="G250" s="180" t="s">
        <v>166</v>
      </c>
      <c r="H250" s="93">
        <v>217</v>
      </c>
      <c r="I250" s="167">
        <f>I251</f>
        <v>0</v>
      </c>
      <c r="J250" s="167">
        <f>J251</f>
        <v>0</v>
      </c>
      <c r="K250" s="167">
        <f>K251</f>
        <v>0</v>
      </c>
      <c r="L250" s="167">
        <f>L251</f>
        <v>0</v>
      </c>
      <c r="M250" s="84"/>
    </row>
    <row r="251" spans="1:13" ht="27.75" hidden="1" customHeight="1">
      <c r="A251" s="178">
        <v>3</v>
      </c>
      <c r="B251" s="179">
        <v>2</v>
      </c>
      <c r="C251" s="179">
        <v>1</v>
      </c>
      <c r="D251" s="179">
        <v>2</v>
      </c>
      <c r="E251" s="179">
        <v>1</v>
      </c>
      <c r="F251" s="181"/>
      <c r="G251" s="180" t="s">
        <v>166</v>
      </c>
      <c r="H251" s="93">
        <v>218</v>
      </c>
      <c r="I251" s="167">
        <f>SUM(I252:I253)</f>
        <v>0</v>
      </c>
      <c r="J251" s="208">
        <f>SUM(J252:J253)</f>
        <v>0</v>
      </c>
      <c r="K251" s="168">
        <f>SUM(K252:K253)</f>
        <v>0</v>
      </c>
      <c r="L251" s="168">
        <f>SUM(L252:L253)</f>
        <v>0</v>
      </c>
      <c r="M251" s="84"/>
    </row>
    <row r="252" spans="1:13" ht="27" hidden="1" customHeight="1">
      <c r="A252" s="191">
        <v>3</v>
      </c>
      <c r="B252" s="199">
        <v>2</v>
      </c>
      <c r="C252" s="200">
        <v>1</v>
      </c>
      <c r="D252" s="200">
        <v>2</v>
      </c>
      <c r="E252" s="200">
        <v>1</v>
      </c>
      <c r="F252" s="201">
        <v>1</v>
      </c>
      <c r="G252" s="202" t="s">
        <v>167</v>
      </c>
      <c r="H252" s="93">
        <v>219</v>
      </c>
      <c r="I252" s="185">
        <v>0</v>
      </c>
      <c r="J252" s="185">
        <v>0</v>
      </c>
      <c r="K252" s="185">
        <v>0</v>
      </c>
      <c r="L252" s="185">
        <v>0</v>
      </c>
      <c r="M252" s="84"/>
    </row>
    <row r="253" spans="1:13" ht="25.5" hidden="1" customHeight="1">
      <c r="A253" s="178">
        <v>3</v>
      </c>
      <c r="B253" s="179">
        <v>2</v>
      </c>
      <c r="C253" s="179">
        <v>1</v>
      </c>
      <c r="D253" s="179">
        <v>2</v>
      </c>
      <c r="E253" s="179">
        <v>1</v>
      </c>
      <c r="F253" s="181">
        <v>2</v>
      </c>
      <c r="G253" s="180" t="s">
        <v>168</v>
      </c>
      <c r="H253" s="93">
        <v>220</v>
      </c>
      <c r="I253" s="185">
        <v>0</v>
      </c>
      <c r="J253" s="185">
        <v>0</v>
      </c>
      <c r="K253" s="185">
        <v>0</v>
      </c>
      <c r="L253" s="185">
        <v>0</v>
      </c>
      <c r="M253" s="84"/>
    </row>
    <row r="254" spans="1:13" ht="26.25" hidden="1" customHeight="1">
      <c r="A254" s="173">
        <v>3</v>
      </c>
      <c r="B254" s="171">
        <v>2</v>
      </c>
      <c r="C254" s="171">
        <v>1</v>
      </c>
      <c r="D254" s="171">
        <v>3</v>
      </c>
      <c r="E254" s="171"/>
      <c r="F254" s="174"/>
      <c r="G254" s="172" t="s">
        <v>169</v>
      </c>
      <c r="H254" s="93">
        <v>221</v>
      </c>
      <c r="I254" s="188">
        <f>I255</f>
        <v>0</v>
      </c>
      <c r="J254" s="210">
        <f>J255</f>
        <v>0</v>
      </c>
      <c r="K254" s="189">
        <f>K255</f>
        <v>0</v>
      </c>
      <c r="L254" s="189">
        <f>L255</f>
        <v>0</v>
      </c>
      <c r="M254" s="84"/>
    </row>
    <row r="255" spans="1:13" ht="29.25" hidden="1" customHeight="1">
      <c r="A255" s="178">
        <v>3</v>
      </c>
      <c r="B255" s="179">
        <v>2</v>
      </c>
      <c r="C255" s="179">
        <v>1</v>
      </c>
      <c r="D255" s="179">
        <v>3</v>
      </c>
      <c r="E255" s="179">
        <v>1</v>
      </c>
      <c r="F255" s="181"/>
      <c r="G255" s="172" t="s">
        <v>169</v>
      </c>
      <c r="H255" s="93">
        <v>222</v>
      </c>
      <c r="I255" s="167">
        <f>I256+I257</f>
        <v>0</v>
      </c>
      <c r="J255" s="167">
        <f>J256+J257</f>
        <v>0</v>
      </c>
      <c r="K255" s="167">
        <f>K256+K257</f>
        <v>0</v>
      </c>
      <c r="L255" s="167">
        <f>L256+L257</f>
        <v>0</v>
      </c>
      <c r="M255" s="84"/>
    </row>
    <row r="256" spans="1:13" ht="30" hidden="1" customHeight="1">
      <c r="A256" s="178">
        <v>3</v>
      </c>
      <c r="B256" s="179">
        <v>2</v>
      </c>
      <c r="C256" s="179">
        <v>1</v>
      </c>
      <c r="D256" s="179">
        <v>3</v>
      </c>
      <c r="E256" s="179">
        <v>1</v>
      </c>
      <c r="F256" s="181">
        <v>1</v>
      </c>
      <c r="G256" s="180" t="s">
        <v>170</v>
      </c>
      <c r="H256" s="93">
        <v>223</v>
      </c>
      <c r="I256" s="185">
        <v>0</v>
      </c>
      <c r="J256" s="185">
        <v>0</v>
      </c>
      <c r="K256" s="185">
        <v>0</v>
      </c>
      <c r="L256" s="185">
        <v>0</v>
      </c>
      <c r="M256" s="84"/>
    </row>
    <row r="257" spans="1:13" ht="27.75" hidden="1" customHeight="1">
      <c r="A257" s="178">
        <v>3</v>
      </c>
      <c r="B257" s="179">
        <v>2</v>
      </c>
      <c r="C257" s="179">
        <v>1</v>
      </c>
      <c r="D257" s="179">
        <v>3</v>
      </c>
      <c r="E257" s="179">
        <v>1</v>
      </c>
      <c r="F257" s="181">
        <v>2</v>
      </c>
      <c r="G257" s="180" t="s">
        <v>171</v>
      </c>
      <c r="H257" s="93">
        <v>224</v>
      </c>
      <c r="I257" s="230">
        <v>0</v>
      </c>
      <c r="J257" s="227">
        <v>0</v>
      </c>
      <c r="K257" s="230">
        <v>0</v>
      </c>
      <c r="L257" s="230">
        <v>0</v>
      </c>
      <c r="M257" s="84"/>
    </row>
    <row r="258" spans="1:13" ht="26.25" hidden="1" customHeight="1">
      <c r="A258" s="178">
        <v>3</v>
      </c>
      <c r="B258" s="179">
        <v>2</v>
      </c>
      <c r="C258" s="179">
        <v>1</v>
      </c>
      <c r="D258" s="179">
        <v>4</v>
      </c>
      <c r="E258" s="179"/>
      <c r="F258" s="181"/>
      <c r="G258" s="180" t="s">
        <v>172</v>
      </c>
      <c r="H258" s="93">
        <v>225</v>
      </c>
      <c r="I258" s="167">
        <f>I259</f>
        <v>0</v>
      </c>
      <c r="J258" s="168">
        <f>J259</f>
        <v>0</v>
      </c>
      <c r="K258" s="167">
        <f>K259</f>
        <v>0</v>
      </c>
      <c r="L258" s="168">
        <f>L259</f>
        <v>0</v>
      </c>
      <c r="M258" s="84"/>
    </row>
    <row r="259" spans="1:13" ht="27.75" hidden="1" customHeight="1">
      <c r="A259" s="173">
        <v>3</v>
      </c>
      <c r="B259" s="171">
        <v>2</v>
      </c>
      <c r="C259" s="171">
        <v>1</v>
      </c>
      <c r="D259" s="171">
        <v>4</v>
      </c>
      <c r="E259" s="171">
        <v>1</v>
      </c>
      <c r="F259" s="174"/>
      <c r="G259" s="172" t="s">
        <v>172</v>
      </c>
      <c r="H259" s="93">
        <v>226</v>
      </c>
      <c r="I259" s="188">
        <f>SUM(I260:I261)</f>
        <v>0</v>
      </c>
      <c r="J259" s="210">
        <f>SUM(J260:J261)</f>
        <v>0</v>
      </c>
      <c r="K259" s="189">
        <f>SUM(K260:K261)</f>
        <v>0</v>
      </c>
      <c r="L259" s="189">
        <f>SUM(L260:L261)</f>
        <v>0</v>
      </c>
      <c r="M259" s="84"/>
    </row>
    <row r="260" spans="1:13" ht="25.5" hidden="1" customHeight="1">
      <c r="A260" s="178">
        <v>3</v>
      </c>
      <c r="B260" s="179">
        <v>2</v>
      </c>
      <c r="C260" s="179">
        <v>1</v>
      </c>
      <c r="D260" s="179">
        <v>4</v>
      </c>
      <c r="E260" s="179">
        <v>1</v>
      </c>
      <c r="F260" s="181">
        <v>1</v>
      </c>
      <c r="G260" s="180" t="s">
        <v>173</v>
      </c>
      <c r="H260" s="93">
        <v>227</v>
      </c>
      <c r="I260" s="185">
        <v>0</v>
      </c>
      <c r="J260" s="185">
        <v>0</v>
      </c>
      <c r="K260" s="185">
        <v>0</v>
      </c>
      <c r="L260" s="185">
        <v>0</v>
      </c>
      <c r="M260" s="84"/>
    </row>
    <row r="261" spans="1:13" ht="27.75" hidden="1" customHeight="1">
      <c r="A261" s="178">
        <v>3</v>
      </c>
      <c r="B261" s="179">
        <v>2</v>
      </c>
      <c r="C261" s="179">
        <v>1</v>
      </c>
      <c r="D261" s="179">
        <v>4</v>
      </c>
      <c r="E261" s="179">
        <v>1</v>
      </c>
      <c r="F261" s="181">
        <v>2</v>
      </c>
      <c r="G261" s="180" t="s">
        <v>174</v>
      </c>
      <c r="H261" s="93">
        <v>228</v>
      </c>
      <c r="I261" s="185">
        <v>0</v>
      </c>
      <c r="J261" s="185">
        <v>0</v>
      </c>
      <c r="K261" s="185">
        <v>0</v>
      </c>
      <c r="L261" s="185">
        <v>0</v>
      </c>
      <c r="M261" s="84"/>
    </row>
    <row r="262" spans="1:13" hidden="1">
      <c r="A262" s="178">
        <v>3</v>
      </c>
      <c r="B262" s="179">
        <v>2</v>
      </c>
      <c r="C262" s="179">
        <v>1</v>
      </c>
      <c r="D262" s="179">
        <v>5</v>
      </c>
      <c r="E262" s="179"/>
      <c r="F262" s="181"/>
      <c r="G262" s="180" t="s">
        <v>175</v>
      </c>
      <c r="H262" s="93">
        <v>229</v>
      </c>
      <c r="I262" s="167">
        <f t="shared" ref="I262:L263" si="24">I263</f>
        <v>0</v>
      </c>
      <c r="J262" s="208">
        <f t="shared" si="24"/>
        <v>0</v>
      </c>
      <c r="K262" s="168">
        <f t="shared" si="24"/>
        <v>0</v>
      </c>
      <c r="L262" s="168">
        <f t="shared" si="24"/>
        <v>0</v>
      </c>
    </row>
    <row r="263" spans="1:13" ht="29.25" hidden="1" customHeight="1">
      <c r="A263" s="178">
        <v>3</v>
      </c>
      <c r="B263" s="179">
        <v>2</v>
      </c>
      <c r="C263" s="179">
        <v>1</v>
      </c>
      <c r="D263" s="179">
        <v>5</v>
      </c>
      <c r="E263" s="179">
        <v>1</v>
      </c>
      <c r="F263" s="181"/>
      <c r="G263" s="180" t="s">
        <v>175</v>
      </c>
      <c r="H263" s="93">
        <v>230</v>
      </c>
      <c r="I263" s="168">
        <f t="shared" si="24"/>
        <v>0</v>
      </c>
      <c r="J263" s="208">
        <f t="shared" si="24"/>
        <v>0</v>
      </c>
      <c r="K263" s="168">
        <f t="shared" si="24"/>
        <v>0</v>
      </c>
      <c r="L263" s="168">
        <f t="shared" si="24"/>
        <v>0</v>
      </c>
      <c r="M263" s="84"/>
    </row>
    <row r="264" spans="1:13" hidden="1">
      <c r="A264" s="199">
        <v>3</v>
      </c>
      <c r="B264" s="200">
        <v>2</v>
      </c>
      <c r="C264" s="200">
        <v>1</v>
      </c>
      <c r="D264" s="200">
        <v>5</v>
      </c>
      <c r="E264" s="200">
        <v>1</v>
      </c>
      <c r="F264" s="201">
        <v>1</v>
      </c>
      <c r="G264" s="180" t="s">
        <v>175</v>
      </c>
      <c r="H264" s="93">
        <v>231</v>
      </c>
      <c r="I264" s="230">
        <v>0</v>
      </c>
      <c r="J264" s="230">
        <v>0</v>
      </c>
      <c r="K264" s="230">
        <v>0</v>
      </c>
      <c r="L264" s="230">
        <v>0</v>
      </c>
    </row>
    <row r="265" spans="1:13" hidden="1">
      <c r="A265" s="178">
        <v>3</v>
      </c>
      <c r="B265" s="179">
        <v>2</v>
      </c>
      <c r="C265" s="179">
        <v>1</v>
      </c>
      <c r="D265" s="179">
        <v>6</v>
      </c>
      <c r="E265" s="179"/>
      <c r="F265" s="181"/>
      <c r="G265" s="180" t="s">
        <v>176</v>
      </c>
      <c r="H265" s="93">
        <v>232</v>
      </c>
      <c r="I265" s="167">
        <f t="shared" ref="I265:L266" si="25">I266</f>
        <v>0</v>
      </c>
      <c r="J265" s="208">
        <f t="shared" si="25"/>
        <v>0</v>
      </c>
      <c r="K265" s="168">
        <f t="shared" si="25"/>
        <v>0</v>
      </c>
      <c r="L265" s="168">
        <f t="shared" si="25"/>
        <v>0</v>
      </c>
    </row>
    <row r="266" spans="1:13" hidden="1">
      <c r="A266" s="178">
        <v>3</v>
      </c>
      <c r="B266" s="178">
        <v>2</v>
      </c>
      <c r="C266" s="179">
        <v>1</v>
      </c>
      <c r="D266" s="179">
        <v>6</v>
      </c>
      <c r="E266" s="179">
        <v>1</v>
      </c>
      <c r="F266" s="181"/>
      <c r="G266" s="180" t="s">
        <v>176</v>
      </c>
      <c r="H266" s="93">
        <v>233</v>
      </c>
      <c r="I266" s="167">
        <f t="shared" si="25"/>
        <v>0</v>
      </c>
      <c r="J266" s="208">
        <f t="shared" si="25"/>
        <v>0</v>
      </c>
      <c r="K266" s="168">
        <f t="shared" si="25"/>
        <v>0</v>
      </c>
      <c r="L266" s="168">
        <f t="shared" si="25"/>
        <v>0</v>
      </c>
    </row>
    <row r="267" spans="1:13" ht="24" hidden="1" customHeight="1">
      <c r="A267" s="173">
        <v>3</v>
      </c>
      <c r="B267" s="173">
        <v>2</v>
      </c>
      <c r="C267" s="179">
        <v>1</v>
      </c>
      <c r="D267" s="179">
        <v>6</v>
      </c>
      <c r="E267" s="179">
        <v>1</v>
      </c>
      <c r="F267" s="181">
        <v>1</v>
      </c>
      <c r="G267" s="180" t="s">
        <v>176</v>
      </c>
      <c r="H267" s="93">
        <v>234</v>
      </c>
      <c r="I267" s="230">
        <v>0</v>
      </c>
      <c r="J267" s="230">
        <v>0</v>
      </c>
      <c r="K267" s="230">
        <v>0</v>
      </c>
      <c r="L267" s="230">
        <v>0</v>
      </c>
      <c r="M267" s="84"/>
    </row>
    <row r="268" spans="1:13" ht="27.75" hidden="1" customHeight="1">
      <c r="A268" s="178">
        <v>3</v>
      </c>
      <c r="B268" s="178">
        <v>2</v>
      </c>
      <c r="C268" s="179">
        <v>1</v>
      </c>
      <c r="D268" s="179">
        <v>7</v>
      </c>
      <c r="E268" s="179"/>
      <c r="F268" s="181"/>
      <c r="G268" s="180" t="s">
        <v>177</v>
      </c>
      <c r="H268" s="93">
        <v>235</v>
      </c>
      <c r="I268" s="167">
        <f>I269</f>
        <v>0</v>
      </c>
      <c r="J268" s="208">
        <f>J269</f>
        <v>0</v>
      </c>
      <c r="K268" s="168">
        <f>K269</f>
        <v>0</v>
      </c>
      <c r="L268" s="168">
        <f>L269</f>
        <v>0</v>
      </c>
      <c r="M268" s="84"/>
    </row>
    <row r="269" spans="1:13" hidden="1">
      <c r="A269" s="178">
        <v>3</v>
      </c>
      <c r="B269" s="179">
        <v>2</v>
      </c>
      <c r="C269" s="179">
        <v>1</v>
      </c>
      <c r="D269" s="179">
        <v>7</v>
      </c>
      <c r="E269" s="179">
        <v>1</v>
      </c>
      <c r="F269" s="181"/>
      <c r="G269" s="180" t="s">
        <v>177</v>
      </c>
      <c r="H269" s="93">
        <v>236</v>
      </c>
      <c r="I269" s="167">
        <f>I270+I271</f>
        <v>0</v>
      </c>
      <c r="J269" s="167">
        <f>J270+J271</f>
        <v>0</v>
      </c>
      <c r="K269" s="167">
        <f>K270+K271</f>
        <v>0</v>
      </c>
      <c r="L269" s="167">
        <f>L270+L271</f>
        <v>0</v>
      </c>
    </row>
    <row r="270" spans="1:13" ht="27" hidden="1" customHeight="1">
      <c r="A270" s="178">
        <v>3</v>
      </c>
      <c r="B270" s="179">
        <v>2</v>
      </c>
      <c r="C270" s="179">
        <v>1</v>
      </c>
      <c r="D270" s="179">
        <v>7</v>
      </c>
      <c r="E270" s="179">
        <v>1</v>
      </c>
      <c r="F270" s="181">
        <v>1</v>
      </c>
      <c r="G270" s="180" t="s">
        <v>178</v>
      </c>
      <c r="H270" s="93">
        <v>237</v>
      </c>
      <c r="I270" s="184">
        <v>0</v>
      </c>
      <c r="J270" s="185">
        <v>0</v>
      </c>
      <c r="K270" s="185">
        <v>0</v>
      </c>
      <c r="L270" s="185">
        <v>0</v>
      </c>
      <c r="M270" s="84"/>
    </row>
    <row r="271" spans="1:13" ht="24.75" hidden="1" customHeight="1">
      <c r="A271" s="178">
        <v>3</v>
      </c>
      <c r="B271" s="179">
        <v>2</v>
      </c>
      <c r="C271" s="179">
        <v>1</v>
      </c>
      <c r="D271" s="179">
        <v>7</v>
      </c>
      <c r="E271" s="179">
        <v>1</v>
      </c>
      <c r="F271" s="181">
        <v>2</v>
      </c>
      <c r="G271" s="180" t="s">
        <v>179</v>
      </c>
      <c r="H271" s="93">
        <v>238</v>
      </c>
      <c r="I271" s="185">
        <v>0</v>
      </c>
      <c r="J271" s="185">
        <v>0</v>
      </c>
      <c r="K271" s="185">
        <v>0</v>
      </c>
      <c r="L271" s="185">
        <v>0</v>
      </c>
      <c r="M271" s="84"/>
    </row>
    <row r="272" spans="1:13" ht="38.25" hidden="1" customHeight="1">
      <c r="A272" s="178">
        <v>3</v>
      </c>
      <c r="B272" s="179">
        <v>2</v>
      </c>
      <c r="C272" s="179">
        <v>2</v>
      </c>
      <c r="D272" s="239"/>
      <c r="E272" s="239"/>
      <c r="F272" s="240"/>
      <c r="G272" s="180" t="s">
        <v>180</v>
      </c>
      <c r="H272" s="93">
        <v>239</v>
      </c>
      <c r="I272" s="167">
        <f>SUM(I273+I282+I286+I290+I294+I297+I300)</f>
        <v>0</v>
      </c>
      <c r="J272" s="208">
        <f>SUM(J273+J282+J286+J290+J294+J297+J300)</f>
        <v>0</v>
      </c>
      <c r="K272" s="168">
        <f>SUM(K273+K282+K286+K290+K294+K297+K300)</f>
        <v>0</v>
      </c>
      <c r="L272" s="168">
        <f>SUM(L273+L282+L286+L290+L294+L297+L300)</f>
        <v>0</v>
      </c>
      <c r="M272" s="84"/>
    </row>
    <row r="273" spans="1:13" hidden="1">
      <c r="A273" s="178">
        <v>3</v>
      </c>
      <c r="B273" s="179">
        <v>2</v>
      </c>
      <c r="C273" s="179">
        <v>2</v>
      </c>
      <c r="D273" s="179">
        <v>1</v>
      </c>
      <c r="E273" s="179"/>
      <c r="F273" s="181"/>
      <c r="G273" s="180" t="s">
        <v>181</v>
      </c>
      <c r="H273" s="93">
        <v>240</v>
      </c>
      <c r="I273" s="167">
        <f>I274</f>
        <v>0</v>
      </c>
      <c r="J273" s="167">
        <f>J274</f>
        <v>0</v>
      </c>
      <c r="K273" s="167">
        <f>K274</f>
        <v>0</v>
      </c>
      <c r="L273" s="167">
        <f>L274</f>
        <v>0</v>
      </c>
    </row>
    <row r="274" spans="1:13" hidden="1">
      <c r="A274" s="182">
        <v>3</v>
      </c>
      <c r="B274" s="178">
        <v>2</v>
      </c>
      <c r="C274" s="179">
        <v>2</v>
      </c>
      <c r="D274" s="179">
        <v>1</v>
      </c>
      <c r="E274" s="179">
        <v>1</v>
      </c>
      <c r="F274" s="181"/>
      <c r="G274" s="180" t="s">
        <v>159</v>
      </c>
      <c r="H274" s="93">
        <v>241</v>
      </c>
      <c r="I274" s="167">
        <f>SUM(I275)</f>
        <v>0</v>
      </c>
      <c r="J274" s="167">
        <f>SUM(J275)</f>
        <v>0</v>
      </c>
      <c r="K274" s="167">
        <f>SUM(K275)</f>
        <v>0</v>
      </c>
      <c r="L274" s="167">
        <f>SUM(L275)</f>
        <v>0</v>
      </c>
    </row>
    <row r="275" spans="1:13" hidden="1">
      <c r="A275" s="182">
        <v>3</v>
      </c>
      <c r="B275" s="178">
        <v>2</v>
      </c>
      <c r="C275" s="179">
        <v>2</v>
      </c>
      <c r="D275" s="179">
        <v>1</v>
      </c>
      <c r="E275" s="179">
        <v>1</v>
      </c>
      <c r="F275" s="181">
        <v>1</v>
      </c>
      <c r="G275" s="180" t="s">
        <v>159</v>
      </c>
      <c r="H275" s="93">
        <v>242</v>
      </c>
      <c r="I275" s="185">
        <v>0</v>
      </c>
      <c r="J275" s="185">
        <v>0</v>
      </c>
      <c r="K275" s="185">
        <v>0</v>
      </c>
      <c r="L275" s="185">
        <v>0</v>
      </c>
    </row>
    <row r="276" spans="1:13" ht="24" hidden="1" customHeight="1">
      <c r="A276" s="182">
        <v>3</v>
      </c>
      <c r="B276" s="178">
        <v>2</v>
      </c>
      <c r="C276" s="179">
        <v>2</v>
      </c>
      <c r="D276" s="179">
        <v>1</v>
      </c>
      <c r="E276" s="179">
        <v>2</v>
      </c>
      <c r="F276" s="181"/>
      <c r="G276" s="180" t="s">
        <v>182</v>
      </c>
      <c r="H276" s="93">
        <v>243</v>
      </c>
      <c r="I276" s="167">
        <f>SUM(I277:I278)</f>
        <v>0</v>
      </c>
      <c r="J276" s="167">
        <f>SUM(J277:J278)</f>
        <v>0</v>
      </c>
      <c r="K276" s="167">
        <f>SUM(K277:K278)</f>
        <v>0</v>
      </c>
      <c r="L276" s="167">
        <f>SUM(L277:L278)</f>
        <v>0</v>
      </c>
      <c r="M276" s="84"/>
    </row>
    <row r="277" spans="1:13" ht="24" hidden="1" customHeight="1">
      <c r="A277" s="182">
        <v>3</v>
      </c>
      <c r="B277" s="178">
        <v>2</v>
      </c>
      <c r="C277" s="179">
        <v>2</v>
      </c>
      <c r="D277" s="179">
        <v>1</v>
      </c>
      <c r="E277" s="179">
        <v>2</v>
      </c>
      <c r="F277" s="181">
        <v>1</v>
      </c>
      <c r="G277" s="180" t="s">
        <v>161</v>
      </c>
      <c r="H277" s="93">
        <v>244</v>
      </c>
      <c r="I277" s="185">
        <v>0</v>
      </c>
      <c r="J277" s="184">
        <v>0</v>
      </c>
      <c r="K277" s="185">
        <v>0</v>
      </c>
      <c r="L277" s="185">
        <v>0</v>
      </c>
      <c r="M277" s="84"/>
    </row>
    <row r="278" spans="1:13" ht="32.25" hidden="1" customHeight="1">
      <c r="A278" s="182">
        <v>3</v>
      </c>
      <c r="B278" s="178">
        <v>2</v>
      </c>
      <c r="C278" s="179">
        <v>2</v>
      </c>
      <c r="D278" s="179">
        <v>1</v>
      </c>
      <c r="E278" s="179">
        <v>2</v>
      </c>
      <c r="F278" s="181">
        <v>2</v>
      </c>
      <c r="G278" s="180" t="s">
        <v>162</v>
      </c>
      <c r="H278" s="93">
        <v>245</v>
      </c>
      <c r="I278" s="185">
        <v>0</v>
      </c>
      <c r="J278" s="184">
        <v>0</v>
      </c>
      <c r="K278" s="185">
        <v>0</v>
      </c>
      <c r="L278" s="185">
        <v>0</v>
      </c>
      <c r="M278" s="84"/>
    </row>
    <row r="279" spans="1:13" ht="27" hidden="1" customHeight="1">
      <c r="A279" s="182">
        <v>3</v>
      </c>
      <c r="B279" s="178">
        <v>2</v>
      </c>
      <c r="C279" s="179">
        <v>2</v>
      </c>
      <c r="D279" s="179">
        <v>1</v>
      </c>
      <c r="E279" s="179">
        <v>3</v>
      </c>
      <c r="F279" s="181"/>
      <c r="G279" s="180" t="s">
        <v>163</v>
      </c>
      <c r="H279" s="93">
        <v>246</v>
      </c>
      <c r="I279" s="167">
        <f>SUM(I280:I281)</f>
        <v>0</v>
      </c>
      <c r="J279" s="167">
        <f>SUM(J280:J281)</f>
        <v>0</v>
      </c>
      <c r="K279" s="167">
        <f>SUM(K280:K281)</f>
        <v>0</v>
      </c>
      <c r="L279" s="167">
        <f>SUM(L280:L281)</f>
        <v>0</v>
      </c>
      <c r="M279" s="84"/>
    </row>
    <row r="280" spans="1:13" ht="27.75" hidden="1" customHeight="1">
      <c r="A280" s="182">
        <v>3</v>
      </c>
      <c r="B280" s="178">
        <v>2</v>
      </c>
      <c r="C280" s="179">
        <v>2</v>
      </c>
      <c r="D280" s="179">
        <v>1</v>
      </c>
      <c r="E280" s="179">
        <v>3</v>
      </c>
      <c r="F280" s="181">
        <v>1</v>
      </c>
      <c r="G280" s="180" t="s">
        <v>164</v>
      </c>
      <c r="H280" s="93">
        <v>247</v>
      </c>
      <c r="I280" s="185">
        <v>0</v>
      </c>
      <c r="J280" s="184">
        <v>0</v>
      </c>
      <c r="K280" s="185">
        <v>0</v>
      </c>
      <c r="L280" s="185">
        <v>0</v>
      </c>
      <c r="M280" s="84"/>
    </row>
    <row r="281" spans="1:13" ht="27" hidden="1" customHeight="1">
      <c r="A281" s="182">
        <v>3</v>
      </c>
      <c r="B281" s="178">
        <v>2</v>
      </c>
      <c r="C281" s="179">
        <v>2</v>
      </c>
      <c r="D281" s="179">
        <v>1</v>
      </c>
      <c r="E281" s="179">
        <v>3</v>
      </c>
      <c r="F281" s="181">
        <v>2</v>
      </c>
      <c r="G281" s="180" t="s">
        <v>183</v>
      </c>
      <c r="H281" s="93">
        <v>248</v>
      </c>
      <c r="I281" s="185">
        <v>0</v>
      </c>
      <c r="J281" s="184">
        <v>0</v>
      </c>
      <c r="K281" s="185">
        <v>0</v>
      </c>
      <c r="L281" s="185">
        <v>0</v>
      </c>
      <c r="M281" s="84"/>
    </row>
    <row r="282" spans="1:13" ht="25.5" hidden="1" customHeight="1">
      <c r="A282" s="182">
        <v>3</v>
      </c>
      <c r="B282" s="178">
        <v>2</v>
      </c>
      <c r="C282" s="179">
        <v>2</v>
      </c>
      <c r="D282" s="179">
        <v>2</v>
      </c>
      <c r="E282" s="179"/>
      <c r="F282" s="181"/>
      <c r="G282" s="180" t="s">
        <v>184</v>
      </c>
      <c r="H282" s="93">
        <v>249</v>
      </c>
      <c r="I282" s="167">
        <f>I283</f>
        <v>0</v>
      </c>
      <c r="J282" s="168">
        <f>J283</f>
        <v>0</v>
      </c>
      <c r="K282" s="167">
        <f>K283</f>
        <v>0</v>
      </c>
      <c r="L282" s="168">
        <f>L283</f>
        <v>0</v>
      </c>
      <c r="M282" s="84"/>
    </row>
    <row r="283" spans="1:13" ht="32.25" hidden="1" customHeight="1">
      <c r="A283" s="178">
        <v>3</v>
      </c>
      <c r="B283" s="179">
        <v>2</v>
      </c>
      <c r="C283" s="171">
        <v>2</v>
      </c>
      <c r="D283" s="171">
        <v>2</v>
      </c>
      <c r="E283" s="171">
        <v>1</v>
      </c>
      <c r="F283" s="174"/>
      <c r="G283" s="180" t="s">
        <v>184</v>
      </c>
      <c r="H283" s="93">
        <v>250</v>
      </c>
      <c r="I283" s="188">
        <f>SUM(I284:I285)</f>
        <v>0</v>
      </c>
      <c r="J283" s="210">
        <f>SUM(J284:J285)</f>
        <v>0</v>
      </c>
      <c r="K283" s="189">
        <f>SUM(K284:K285)</f>
        <v>0</v>
      </c>
      <c r="L283" s="189">
        <f>SUM(L284:L285)</f>
        <v>0</v>
      </c>
      <c r="M283" s="84"/>
    </row>
    <row r="284" spans="1:13" ht="25.5" hidden="1" customHeight="1">
      <c r="A284" s="178">
        <v>3</v>
      </c>
      <c r="B284" s="179">
        <v>2</v>
      </c>
      <c r="C284" s="179">
        <v>2</v>
      </c>
      <c r="D284" s="179">
        <v>2</v>
      </c>
      <c r="E284" s="179">
        <v>1</v>
      </c>
      <c r="F284" s="181">
        <v>1</v>
      </c>
      <c r="G284" s="180" t="s">
        <v>185</v>
      </c>
      <c r="H284" s="93">
        <v>251</v>
      </c>
      <c r="I284" s="185">
        <v>0</v>
      </c>
      <c r="J284" s="185">
        <v>0</v>
      </c>
      <c r="K284" s="185">
        <v>0</v>
      </c>
      <c r="L284" s="185">
        <v>0</v>
      </c>
      <c r="M284" s="84"/>
    </row>
    <row r="285" spans="1:13" ht="25.5" hidden="1" customHeight="1">
      <c r="A285" s="178">
        <v>3</v>
      </c>
      <c r="B285" s="179">
        <v>2</v>
      </c>
      <c r="C285" s="179">
        <v>2</v>
      </c>
      <c r="D285" s="179">
        <v>2</v>
      </c>
      <c r="E285" s="179">
        <v>1</v>
      </c>
      <c r="F285" s="181">
        <v>2</v>
      </c>
      <c r="G285" s="182" t="s">
        <v>186</v>
      </c>
      <c r="H285" s="93">
        <v>252</v>
      </c>
      <c r="I285" s="185">
        <v>0</v>
      </c>
      <c r="J285" s="185">
        <v>0</v>
      </c>
      <c r="K285" s="185">
        <v>0</v>
      </c>
      <c r="L285" s="185">
        <v>0</v>
      </c>
      <c r="M285" s="84"/>
    </row>
    <row r="286" spans="1:13" ht="25.5" hidden="1" customHeight="1">
      <c r="A286" s="178">
        <v>3</v>
      </c>
      <c r="B286" s="179">
        <v>2</v>
      </c>
      <c r="C286" s="179">
        <v>2</v>
      </c>
      <c r="D286" s="179">
        <v>3</v>
      </c>
      <c r="E286" s="179"/>
      <c r="F286" s="181"/>
      <c r="G286" s="180" t="s">
        <v>187</v>
      </c>
      <c r="H286" s="93">
        <v>253</v>
      </c>
      <c r="I286" s="167">
        <f>I287</f>
        <v>0</v>
      </c>
      <c r="J286" s="208">
        <f>J287</f>
        <v>0</v>
      </c>
      <c r="K286" s="168">
        <f>K287</f>
        <v>0</v>
      </c>
      <c r="L286" s="168">
        <f>L287</f>
        <v>0</v>
      </c>
      <c r="M286" s="84"/>
    </row>
    <row r="287" spans="1:13" ht="30" hidden="1" customHeight="1">
      <c r="A287" s="173">
        <v>3</v>
      </c>
      <c r="B287" s="179">
        <v>2</v>
      </c>
      <c r="C287" s="179">
        <v>2</v>
      </c>
      <c r="D287" s="179">
        <v>3</v>
      </c>
      <c r="E287" s="179">
        <v>1</v>
      </c>
      <c r="F287" s="181"/>
      <c r="G287" s="180" t="s">
        <v>187</v>
      </c>
      <c r="H287" s="93">
        <v>254</v>
      </c>
      <c r="I287" s="167">
        <f>I288+I289</f>
        <v>0</v>
      </c>
      <c r="J287" s="167">
        <f>J288+J289</f>
        <v>0</v>
      </c>
      <c r="K287" s="167">
        <f>K288+K289</f>
        <v>0</v>
      </c>
      <c r="L287" s="167">
        <f>L288+L289</f>
        <v>0</v>
      </c>
      <c r="M287" s="84"/>
    </row>
    <row r="288" spans="1:13" ht="31.5" hidden="1" customHeight="1">
      <c r="A288" s="173">
        <v>3</v>
      </c>
      <c r="B288" s="179">
        <v>2</v>
      </c>
      <c r="C288" s="179">
        <v>2</v>
      </c>
      <c r="D288" s="179">
        <v>3</v>
      </c>
      <c r="E288" s="179">
        <v>1</v>
      </c>
      <c r="F288" s="181">
        <v>1</v>
      </c>
      <c r="G288" s="180" t="s">
        <v>188</v>
      </c>
      <c r="H288" s="93">
        <v>255</v>
      </c>
      <c r="I288" s="185">
        <v>0</v>
      </c>
      <c r="J288" s="185">
        <v>0</v>
      </c>
      <c r="K288" s="185">
        <v>0</v>
      </c>
      <c r="L288" s="185">
        <v>0</v>
      </c>
      <c r="M288" s="84"/>
    </row>
    <row r="289" spans="1:13" ht="25.5" hidden="1" customHeight="1">
      <c r="A289" s="173">
        <v>3</v>
      </c>
      <c r="B289" s="179">
        <v>2</v>
      </c>
      <c r="C289" s="179">
        <v>2</v>
      </c>
      <c r="D289" s="179">
        <v>3</v>
      </c>
      <c r="E289" s="179">
        <v>1</v>
      </c>
      <c r="F289" s="181">
        <v>2</v>
      </c>
      <c r="G289" s="180" t="s">
        <v>189</v>
      </c>
      <c r="H289" s="93">
        <v>256</v>
      </c>
      <c r="I289" s="185">
        <v>0</v>
      </c>
      <c r="J289" s="185">
        <v>0</v>
      </c>
      <c r="K289" s="185">
        <v>0</v>
      </c>
      <c r="L289" s="185">
        <v>0</v>
      </c>
      <c r="M289" s="84"/>
    </row>
    <row r="290" spans="1:13" ht="27" hidden="1" customHeight="1">
      <c r="A290" s="178">
        <v>3</v>
      </c>
      <c r="B290" s="179">
        <v>2</v>
      </c>
      <c r="C290" s="179">
        <v>2</v>
      </c>
      <c r="D290" s="179">
        <v>4</v>
      </c>
      <c r="E290" s="179"/>
      <c r="F290" s="181"/>
      <c r="G290" s="180" t="s">
        <v>190</v>
      </c>
      <c r="H290" s="93">
        <v>257</v>
      </c>
      <c r="I290" s="167">
        <f>I291</f>
        <v>0</v>
      </c>
      <c r="J290" s="208">
        <f>J291</f>
        <v>0</v>
      </c>
      <c r="K290" s="168">
        <f>K291</f>
        <v>0</v>
      </c>
      <c r="L290" s="168">
        <f>L291</f>
        <v>0</v>
      </c>
      <c r="M290" s="84"/>
    </row>
    <row r="291" spans="1:13" hidden="1">
      <c r="A291" s="178">
        <v>3</v>
      </c>
      <c r="B291" s="179">
        <v>2</v>
      </c>
      <c r="C291" s="179">
        <v>2</v>
      </c>
      <c r="D291" s="179">
        <v>4</v>
      </c>
      <c r="E291" s="179">
        <v>1</v>
      </c>
      <c r="F291" s="181"/>
      <c r="G291" s="180" t="s">
        <v>190</v>
      </c>
      <c r="H291" s="93">
        <v>258</v>
      </c>
      <c r="I291" s="167">
        <f>SUM(I292:I293)</f>
        <v>0</v>
      </c>
      <c r="J291" s="208">
        <f>SUM(J292:J293)</f>
        <v>0</v>
      </c>
      <c r="K291" s="168">
        <f>SUM(K292:K293)</f>
        <v>0</v>
      </c>
      <c r="L291" s="168">
        <f>SUM(L292:L293)</f>
        <v>0</v>
      </c>
    </row>
    <row r="292" spans="1:13" ht="30.75" hidden="1" customHeight="1">
      <c r="A292" s="178">
        <v>3</v>
      </c>
      <c r="B292" s="179">
        <v>2</v>
      </c>
      <c r="C292" s="179">
        <v>2</v>
      </c>
      <c r="D292" s="179">
        <v>4</v>
      </c>
      <c r="E292" s="179">
        <v>1</v>
      </c>
      <c r="F292" s="181">
        <v>1</v>
      </c>
      <c r="G292" s="180" t="s">
        <v>191</v>
      </c>
      <c r="H292" s="93">
        <v>259</v>
      </c>
      <c r="I292" s="185">
        <v>0</v>
      </c>
      <c r="J292" s="185">
        <v>0</v>
      </c>
      <c r="K292" s="185">
        <v>0</v>
      </c>
      <c r="L292" s="185">
        <v>0</v>
      </c>
      <c r="M292" s="84"/>
    </row>
    <row r="293" spans="1:13" ht="27.75" hidden="1" customHeight="1">
      <c r="A293" s="173">
        <v>3</v>
      </c>
      <c r="B293" s="171">
        <v>2</v>
      </c>
      <c r="C293" s="171">
        <v>2</v>
      </c>
      <c r="D293" s="171">
        <v>4</v>
      </c>
      <c r="E293" s="171">
        <v>1</v>
      </c>
      <c r="F293" s="174">
        <v>2</v>
      </c>
      <c r="G293" s="182" t="s">
        <v>192</v>
      </c>
      <c r="H293" s="93">
        <v>260</v>
      </c>
      <c r="I293" s="185">
        <v>0</v>
      </c>
      <c r="J293" s="185">
        <v>0</v>
      </c>
      <c r="K293" s="185">
        <v>0</v>
      </c>
      <c r="L293" s="185">
        <v>0</v>
      </c>
      <c r="M293" s="84"/>
    </row>
    <row r="294" spans="1:13" ht="28.5" hidden="1" customHeight="1">
      <c r="A294" s="178">
        <v>3</v>
      </c>
      <c r="B294" s="179">
        <v>2</v>
      </c>
      <c r="C294" s="179">
        <v>2</v>
      </c>
      <c r="D294" s="179">
        <v>5</v>
      </c>
      <c r="E294" s="179"/>
      <c r="F294" s="181"/>
      <c r="G294" s="180" t="s">
        <v>193</v>
      </c>
      <c r="H294" s="93">
        <v>261</v>
      </c>
      <c r="I294" s="167">
        <f t="shared" ref="I294:L295" si="26">I295</f>
        <v>0</v>
      </c>
      <c r="J294" s="208">
        <f t="shared" si="26"/>
        <v>0</v>
      </c>
      <c r="K294" s="168">
        <f t="shared" si="26"/>
        <v>0</v>
      </c>
      <c r="L294" s="168">
        <f t="shared" si="26"/>
        <v>0</v>
      </c>
      <c r="M294" s="84"/>
    </row>
    <row r="295" spans="1:13" ht="26.25" hidden="1" customHeight="1">
      <c r="A295" s="178">
        <v>3</v>
      </c>
      <c r="B295" s="179">
        <v>2</v>
      </c>
      <c r="C295" s="179">
        <v>2</v>
      </c>
      <c r="D295" s="179">
        <v>5</v>
      </c>
      <c r="E295" s="179">
        <v>1</v>
      </c>
      <c r="F295" s="181"/>
      <c r="G295" s="180" t="s">
        <v>193</v>
      </c>
      <c r="H295" s="93">
        <v>262</v>
      </c>
      <c r="I295" s="167">
        <f t="shared" si="26"/>
        <v>0</v>
      </c>
      <c r="J295" s="208">
        <f t="shared" si="26"/>
        <v>0</v>
      </c>
      <c r="K295" s="168">
        <f t="shared" si="26"/>
        <v>0</v>
      </c>
      <c r="L295" s="168">
        <f t="shared" si="26"/>
        <v>0</v>
      </c>
      <c r="M295" s="84"/>
    </row>
    <row r="296" spans="1:13" ht="26.25" hidden="1" customHeight="1">
      <c r="A296" s="178">
        <v>3</v>
      </c>
      <c r="B296" s="179">
        <v>2</v>
      </c>
      <c r="C296" s="179">
        <v>2</v>
      </c>
      <c r="D296" s="179">
        <v>5</v>
      </c>
      <c r="E296" s="179">
        <v>1</v>
      </c>
      <c r="F296" s="181">
        <v>1</v>
      </c>
      <c r="G296" s="180" t="s">
        <v>193</v>
      </c>
      <c r="H296" s="93">
        <v>263</v>
      </c>
      <c r="I296" s="185">
        <v>0</v>
      </c>
      <c r="J296" s="185">
        <v>0</v>
      </c>
      <c r="K296" s="185">
        <v>0</v>
      </c>
      <c r="L296" s="185">
        <v>0</v>
      </c>
      <c r="M296" s="84"/>
    </row>
    <row r="297" spans="1:13" ht="26.25" hidden="1" customHeight="1">
      <c r="A297" s="178">
        <v>3</v>
      </c>
      <c r="B297" s="179">
        <v>2</v>
      </c>
      <c r="C297" s="179">
        <v>2</v>
      </c>
      <c r="D297" s="179">
        <v>6</v>
      </c>
      <c r="E297" s="179"/>
      <c r="F297" s="181"/>
      <c r="G297" s="180" t="s">
        <v>176</v>
      </c>
      <c r="H297" s="93">
        <v>264</v>
      </c>
      <c r="I297" s="167">
        <f t="shared" ref="I297:L298" si="27">I298</f>
        <v>0</v>
      </c>
      <c r="J297" s="241">
        <f t="shared" si="27"/>
        <v>0</v>
      </c>
      <c r="K297" s="168">
        <f t="shared" si="27"/>
        <v>0</v>
      </c>
      <c r="L297" s="168">
        <f t="shared" si="27"/>
        <v>0</v>
      </c>
      <c r="M297" s="84"/>
    </row>
    <row r="298" spans="1:13" ht="30" hidden="1" customHeight="1">
      <c r="A298" s="178">
        <v>3</v>
      </c>
      <c r="B298" s="179">
        <v>2</v>
      </c>
      <c r="C298" s="179">
        <v>2</v>
      </c>
      <c r="D298" s="179">
        <v>6</v>
      </c>
      <c r="E298" s="179">
        <v>1</v>
      </c>
      <c r="F298" s="181"/>
      <c r="G298" s="180" t="s">
        <v>176</v>
      </c>
      <c r="H298" s="93">
        <v>265</v>
      </c>
      <c r="I298" s="167">
        <f t="shared" si="27"/>
        <v>0</v>
      </c>
      <c r="J298" s="241">
        <f t="shared" si="27"/>
        <v>0</v>
      </c>
      <c r="K298" s="168">
        <f t="shared" si="27"/>
        <v>0</v>
      </c>
      <c r="L298" s="168">
        <f t="shared" si="27"/>
        <v>0</v>
      </c>
      <c r="M298" s="84"/>
    </row>
    <row r="299" spans="1:13" ht="24.75" hidden="1" customHeight="1">
      <c r="A299" s="178">
        <v>3</v>
      </c>
      <c r="B299" s="200">
        <v>2</v>
      </c>
      <c r="C299" s="200">
        <v>2</v>
      </c>
      <c r="D299" s="179">
        <v>6</v>
      </c>
      <c r="E299" s="200">
        <v>1</v>
      </c>
      <c r="F299" s="201">
        <v>1</v>
      </c>
      <c r="G299" s="202" t="s">
        <v>176</v>
      </c>
      <c r="H299" s="93">
        <v>266</v>
      </c>
      <c r="I299" s="185">
        <v>0</v>
      </c>
      <c r="J299" s="185">
        <v>0</v>
      </c>
      <c r="K299" s="185">
        <v>0</v>
      </c>
      <c r="L299" s="185">
        <v>0</v>
      </c>
      <c r="M299" s="84"/>
    </row>
    <row r="300" spans="1:13" ht="29.25" hidden="1" customHeight="1">
      <c r="A300" s="182">
        <v>3</v>
      </c>
      <c r="B300" s="178">
        <v>2</v>
      </c>
      <c r="C300" s="179">
        <v>2</v>
      </c>
      <c r="D300" s="179">
        <v>7</v>
      </c>
      <c r="E300" s="179"/>
      <c r="F300" s="181"/>
      <c r="G300" s="180" t="s">
        <v>177</v>
      </c>
      <c r="H300" s="93">
        <v>267</v>
      </c>
      <c r="I300" s="167">
        <f>I301</f>
        <v>0</v>
      </c>
      <c r="J300" s="241">
        <f>J301</f>
        <v>0</v>
      </c>
      <c r="K300" s="168">
        <f>K301</f>
        <v>0</v>
      </c>
      <c r="L300" s="168">
        <f>L301</f>
        <v>0</v>
      </c>
      <c r="M300" s="84"/>
    </row>
    <row r="301" spans="1:13" ht="26.25" hidden="1" customHeight="1">
      <c r="A301" s="182">
        <v>3</v>
      </c>
      <c r="B301" s="178">
        <v>2</v>
      </c>
      <c r="C301" s="179">
        <v>2</v>
      </c>
      <c r="D301" s="179">
        <v>7</v>
      </c>
      <c r="E301" s="179">
        <v>1</v>
      </c>
      <c r="F301" s="181"/>
      <c r="G301" s="180" t="s">
        <v>177</v>
      </c>
      <c r="H301" s="93">
        <v>268</v>
      </c>
      <c r="I301" s="167">
        <f>I302+I303</f>
        <v>0</v>
      </c>
      <c r="J301" s="167">
        <f>J302+J303</f>
        <v>0</v>
      </c>
      <c r="K301" s="167">
        <f>K302+K303</f>
        <v>0</v>
      </c>
      <c r="L301" s="167">
        <f>L302+L303</f>
        <v>0</v>
      </c>
      <c r="M301" s="84"/>
    </row>
    <row r="302" spans="1:13" ht="27.75" hidden="1" customHeight="1">
      <c r="A302" s="182">
        <v>3</v>
      </c>
      <c r="B302" s="178">
        <v>2</v>
      </c>
      <c r="C302" s="178">
        <v>2</v>
      </c>
      <c r="D302" s="179">
        <v>7</v>
      </c>
      <c r="E302" s="179">
        <v>1</v>
      </c>
      <c r="F302" s="181">
        <v>1</v>
      </c>
      <c r="G302" s="180" t="s">
        <v>178</v>
      </c>
      <c r="H302" s="93">
        <v>269</v>
      </c>
      <c r="I302" s="185">
        <v>0</v>
      </c>
      <c r="J302" s="185">
        <v>0</v>
      </c>
      <c r="K302" s="185">
        <v>0</v>
      </c>
      <c r="L302" s="185">
        <v>0</v>
      </c>
      <c r="M302" s="84"/>
    </row>
    <row r="303" spans="1:13" ht="25.5" hidden="1" customHeight="1">
      <c r="A303" s="182">
        <v>3</v>
      </c>
      <c r="B303" s="178">
        <v>2</v>
      </c>
      <c r="C303" s="178">
        <v>2</v>
      </c>
      <c r="D303" s="179">
        <v>7</v>
      </c>
      <c r="E303" s="179">
        <v>1</v>
      </c>
      <c r="F303" s="181">
        <v>2</v>
      </c>
      <c r="G303" s="180" t="s">
        <v>179</v>
      </c>
      <c r="H303" s="93">
        <v>270</v>
      </c>
      <c r="I303" s="185">
        <v>0</v>
      </c>
      <c r="J303" s="185">
        <v>0</v>
      </c>
      <c r="K303" s="185">
        <v>0</v>
      </c>
      <c r="L303" s="185">
        <v>0</v>
      </c>
      <c r="M303" s="84"/>
    </row>
    <row r="304" spans="1:13" ht="30" hidden="1" customHeight="1">
      <c r="A304" s="186">
        <v>3</v>
      </c>
      <c r="B304" s="186">
        <v>3</v>
      </c>
      <c r="C304" s="163"/>
      <c r="D304" s="164"/>
      <c r="E304" s="164"/>
      <c r="F304" s="166"/>
      <c r="G304" s="165" t="s">
        <v>194</v>
      </c>
      <c r="H304" s="93">
        <v>271</v>
      </c>
      <c r="I304" s="167">
        <f>SUM(I305+I337)</f>
        <v>0</v>
      </c>
      <c r="J304" s="241">
        <f>SUM(J305+J337)</f>
        <v>0</v>
      </c>
      <c r="K304" s="168">
        <f>SUM(K305+K337)</f>
        <v>0</v>
      </c>
      <c r="L304" s="168">
        <f>SUM(L305+L337)</f>
        <v>0</v>
      </c>
      <c r="M304" s="84"/>
    </row>
    <row r="305" spans="1:13" ht="40.5" hidden="1" customHeight="1">
      <c r="A305" s="182">
        <v>3</v>
      </c>
      <c r="B305" s="182">
        <v>3</v>
      </c>
      <c r="C305" s="178">
        <v>1</v>
      </c>
      <c r="D305" s="179"/>
      <c r="E305" s="179"/>
      <c r="F305" s="181"/>
      <c r="G305" s="180" t="s">
        <v>195</v>
      </c>
      <c r="H305" s="93">
        <v>272</v>
      </c>
      <c r="I305" s="167">
        <f>SUM(I306+I315+I319+I323+I327+I330+I333)</f>
        <v>0</v>
      </c>
      <c r="J305" s="241">
        <f>SUM(J306+J315+J319+J323+J327+J330+J333)</f>
        <v>0</v>
      </c>
      <c r="K305" s="168">
        <f>SUM(K306+K315+K319+K323+K327+K330+K333)</f>
        <v>0</v>
      </c>
      <c r="L305" s="168">
        <f>SUM(L306+L315+L319+L323+L327+L330+L333)</f>
        <v>0</v>
      </c>
      <c r="M305" s="84"/>
    </row>
    <row r="306" spans="1:13" ht="29.25" hidden="1" customHeight="1">
      <c r="A306" s="182">
        <v>3</v>
      </c>
      <c r="B306" s="182">
        <v>3</v>
      </c>
      <c r="C306" s="178">
        <v>1</v>
      </c>
      <c r="D306" s="179">
        <v>1</v>
      </c>
      <c r="E306" s="179"/>
      <c r="F306" s="181"/>
      <c r="G306" s="180" t="s">
        <v>181</v>
      </c>
      <c r="H306" s="93">
        <v>273</v>
      </c>
      <c r="I306" s="167">
        <f>SUM(I307+I309+I312)</f>
        <v>0</v>
      </c>
      <c r="J306" s="167">
        <f>SUM(J307+J309+J312)</f>
        <v>0</v>
      </c>
      <c r="K306" s="167">
        <f>SUM(K307+K309+K312)</f>
        <v>0</v>
      </c>
      <c r="L306" s="167">
        <f>SUM(L307+L309+L312)</f>
        <v>0</v>
      </c>
      <c r="M306" s="84"/>
    </row>
    <row r="307" spans="1:13" ht="27" hidden="1" customHeight="1">
      <c r="A307" s="182">
        <v>3</v>
      </c>
      <c r="B307" s="182">
        <v>3</v>
      </c>
      <c r="C307" s="178">
        <v>1</v>
      </c>
      <c r="D307" s="179">
        <v>1</v>
      </c>
      <c r="E307" s="179">
        <v>1</v>
      </c>
      <c r="F307" s="181"/>
      <c r="G307" s="180" t="s">
        <v>159</v>
      </c>
      <c r="H307" s="93">
        <v>274</v>
      </c>
      <c r="I307" s="167">
        <f>SUM(I308:I308)</f>
        <v>0</v>
      </c>
      <c r="J307" s="241">
        <f>SUM(J308:J308)</f>
        <v>0</v>
      </c>
      <c r="K307" s="168">
        <f>SUM(K308:K308)</f>
        <v>0</v>
      </c>
      <c r="L307" s="168">
        <f>SUM(L308:L308)</f>
        <v>0</v>
      </c>
      <c r="M307" s="84"/>
    </row>
    <row r="308" spans="1:13" ht="28.5" hidden="1" customHeight="1">
      <c r="A308" s="182">
        <v>3</v>
      </c>
      <c r="B308" s="182">
        <v>3</v>
      </c>
      <c r="C308" s="178">
        <v>1</v>
      </c>
      <c r="D308" s="179">
        <v>1</v>
      </c>
      <c r="E308" s="179">
        <v>1</v>
      </c>
      <c r="F308" s="181">
        <v>1</v>
      </c>
      <c r="G308" s="180" t="s">
        <v>159</v>
      </c>
      <c r="H308" s="93">
        <v>275</v>
      </c>
      <c r="I308" s="185">
        <v>0</v>
      </c>
      <c r="J308" s="185">
        <v>0</v>
      </c>
      <c r="K308" s="185">
        <v>0</v>
      </c>
      <c r="L308" s="185">
        <v>0</v>
      </c>
      <c r="M308" s="84"/>
    </row>
    <row r="309" spans="1:13" ht="31.5" hidden="1" customHeight="1">
      <c r="A309" s="182">
        <v>3</v>
      </c>
      <c r="B309" s="182">
        <v>3</v>
      </c>
      <c r="C309" s="178">
        <v>1</v>
      </c>
      <c r="D309" s="179">
        <v>1</v>
      </c>
      <c r="E309" s="179">
        <v>2</v>
      </c>
      <c r="F309" s="181"/>
      <c r="G309" s="180" t="s">
        <v>182</v>
      </c>
      <c r="H309" s="93">
        <v>276</v>
      </c>
      <c r="I309" s="167">
        <f>SUM(I310:I311)</f>
        <v>0</v>
      </c>
      <c r="J309" s="167">
        <f>SUM(J310:J311)</f>
        <v>0</v>
      </c>
      <c r="K309" s="167">
        <f>SUM(K310:K311)</f>
        <v>0</v>
      </c>
      <c r="L309" s="167">
        <f>SUM(L310:L311)</f>
        <v>0</v>
      </c>
      <c r="M309" s="84"/>
    </row>
    <row r="310" spans="1:13" ht="25.5" hidden="1" customHeight="1">
      <c r="A310" s="182">
        <v>3</v>
      </c>
      <c r="B310" s="182">
        <v>3</v>
      </c>
      <c r="C310" s="178">
        <v>1</v>
      </c>
      <c r="D310" s="179">
        <v>1</v>
      </c>
      <c r="E310" s="179">
        <v>2</v>
      </c>
      <c r="F310" s="181">
        <v>1</v>
      </c>
      <c r="G310" s="180" t="s">
        <v>161</v>
      </c>
      <c r="H310" s="93">
        <v>277</v>
      </c>
      <c r="I310" s="185">
        <v>0</v>
      </c>
      <c r="J310" s="185">
        <v>0</v>
      </c>
      <c r="K310" s="185">
        <v>0</v>
      </c>
      <c r="L310" s="185">
        <v>0</v>
      </c>
      <c r="M310" s="84"/>
    </row>
    <row r="311" spans="1:13" ht="29.25" hidden="1" customHeight="1">
      <c r="A311" s="182">
        <v>3</v>
      </c>
      <c r="B311" s="182">
        <v>3</v>
      </c>
      <c r="C311" s="178">
        <v>1</v>
      </c>
      <c r="D311" s="179">
        <v>1</v>
      </c>
      <c r="E311" s="179">
        <v>2</v>
      </c>
      <c r="F311" s="181">
        <v>2</v>
      </c>
      <c r="G311" s="180" t="s">
        <v>162</v>
      </c>
      <c r="H311" s="93">
        <v>278</v>
      </c>
      <c r="I311" s="185">
        <v>0</v>
      </c>
      <c r="J311" s="185">
        <v>0</v>
      </c>
      <c r="K311" s="185">
        <v>0</v>
      </c>
      <c r="L311" s="185">
        <v>0</v>
      </c>
      <c r="M311" s="84"/>
    </row>
    <row r="312" spans="1:13" ht="28.5" hidden="1" customHeight="1">
      <c r="A312" s="182">
        <v>3</v>
      </c>
      <c r="B312" s="182">
        <v>3</v>
      </c>
      <c r="C312" s="178">
        <v>1</v>
      </c>
      <c r="D312" s="179">
        <v>1</v>
      </c>
      <c r="E312" s="179">
        <v>3</v>
      </c>
      <c r="F312" s="181"/>
      <c r="G312" s="180" t="s">
        <v>163</v>
      </c>
      <c r="H312" s="93">
        <v>279</v>
      </c>
      <c r="I312" s="167">
        <f>SUM(I313:I314)</f>
        <v>0</v>
      </c>
      <c r="J312" s="167">
        <f>SUM(J313:J314)</f>
        <v>0</v>
      </c>
      <c r="K312" s="167">
        <f>SUM(K313:K314)</f>
        <v>0</v>
      </c>
      <c r="L312" s="167">
        <f>SUM(L313:L314)</f>
        <v>0</v>
      </c>
      <c r="M312" s="84"/>
    </row>
    <row r="313" spans="1:13" ht="24.75" hidden="1" customHeight="1">
      <c r="A313" s="182">
        <v>3</v>
      </c>
      <c r="B313" s="182">
        <v>3</v>
      </c>
      <c r="C313" s="178">
        <v>1</v>
      </c>
      <c r="D313" s="179">
        <v>1</v>
      </c>
      <c r="E313" s="179">
        <v>3</v>
      </c>
      <c r="F313" s="181">
        <v>1</v>
      </c>
      <c r="G313" s="180" t="s">
        <v>164</v>
      </c>
      <c r="H313" s="93">
        <v>280</v>
      </c>
      <c r="I313" s="185">
        <v>0</v>
      </c>
      <c r="J313" s="185">
        <v>0</v>
      </c>
      <c r="K313" s="185">
        <v>0</v>
      </c>
      <c r="L313" s="185">
        <v>0</v>
      </c>
      <c r="M313" s="84"/>
    </row>
    <row r="314" spans="1:13" ht="22.5" hidden="1" customHeight="1">
      <c r="A314" s="182">
        <v>3</v>
      </c>
      <c r="B314" s="182">
        <v>3</v>
      </c>
      <c r="C314" s="178">
        <v>1</v>
      </c>
      <c r="D314" s="179">
        <v>1</v>
      </c>
      <c r="E314" s="179">
        <v>3</v>
      </c>
      <c r="F314" s="181">
        <v>2</v>
      </c>
      <c r="G314" s="180" t="s">
        <v>183</v>
      </c>
      <c r="H314" s="93">
        <v>281</v>
      </c>
      <c r="I314" s="185">
        <v>0</v>
      </c>
      <c r="J314" s="185">
        <v>0</v>
      </c>
      <c r="K314" s="185">
        <v>0</v>
      </c>
      <c r="L314" s="185">
        <v>0</v>
      </c>
      <c r="M314" s="84"/>
    </row>
    <row r="315" spans="1:13" hidden="1">
      <c r="A315" s="198">
        <v>3</v>
      </c>
      <c r="B315" s="173">
        <v>3</v>
      </c>
      <c r="C315" s="178">
        <v>1</v>
      </c>
      <c r="D315" s="179">
        <v>2</v>
      </c>
      <c r="E315" s="179"/>
      <c r="F315" s="181"/>
      <c r="G315" s="180" t="s">
        <v>196</v>
      </c>
      <c r="H315" s="93">
        <v>282</v>
      </c>
      <c r="I315" s="167">
        <f>I316</f>
        <v>0</v>
      </c>
      <c r="J315" s="241">
        <f>J316</f>
        <v>0</v>
      </c>
      <c r="K315" s="168">
        <f>K316</f>
        <v>0</v>
      </c>
      <c r="L315" s="168">
        <f>L316</f>
        <v>0</v>
      </c>
    </row>
    <row r="316" spans="1:13" ht="26.25" hidden="1" customHeight="1">
      <c r="A316" s="198">
        <v>3</v>
      </c>
      <c r="B316" s="198">
        <v>3</v>
      </c>
      <c r="C316" s="173">
        <v>1</v>
      </c>
      <c r="D316" s="171">
        <v>2</v>
      </c>
      <c r="E316" s="171">
        <v>1</v>
      </c>
      <c r="F316" s="174"/>
      <c r="G316" s="180" t="s">
        <v>196</v>
      </c>
      <c r="H316" s="93">
        <v>283</v>
      </c>
      <c r="I316" s="188">
        <f>SUM(I317:I318)</f>
        <v>0</v>
      </c>
      <c r="J316" s="242">
        <f>SUM(J317:J318)</f>
        <v>0</v>
      </c>
      <c r="K316" s="189">
        <f>SUM(K317:K318)</f>
        <v>0</v>
      </c>
      <c r="L316" s="189">
        <f>SUM(L317:L318)</f>
        <v>0</v>
      </c>
      <c r="M316" s="84"/>
    </row>
    <row r="317" spans="1:13" ht="25.5" hidden="1" customHeight="1">
      <c r="A317" s="182">
        <v>3</v>
      </c>
      <c r="B317" s="182">
        <v>3</v>
      </c>
      <c r="C317" s="178">
        <v>1</v>
      </c>
      <c r="D317" s="179">
        <v>2</v>
      </c>
      <c r="E317" s="179">
        <v>1</v>
      </c>
      <c r="F317" s="181">
        <v>1</v>
      </c>
      <c r="G317" s="180" t="s">
        <v>197</v>
      </c>
      <c r="H317" s="93">
        <v>284</v>
      </c>
      <c r="I317" s="185">
        <v>0</v>
      </c>
      <c r="J317" s="185">
        <v>0</v>
      </c>
      <c r="K317" s="185">
        <v>0</v>
      </c>
      <c r="L317" s="185">
        <v>0</v>
      </c>
      <c r="M317" s="84"/>
    </row>
    <row r="318" spans="1:13" ht="24" hidden="1" customHeight="1">
      <c r="A318" s="190">
        <v>3</v>
      </c>
      <c r="B318" s="225">
        <v>3</v>
      </c>
      <c r="C318" s="199">
        <v>1</v>
      </c>
      <c r="D318" s="200">
        <v>2</v>
      </c>
      <c r="E318" s="200">
        <v>1</v>
      </c>
      <c r="F318" s="201">
        <v>2</v>
      </c>
      <c r="G318" s="202" t="s">
        <v>198</v>
      </c>
      <c r="H318" s="93">
        <v>285</v>
      </c>
      <c r="I318" s="185">
        <v>0</v>
      </c>
      <c r="J318" s="185">
        <v>0</v>
      </c>
      <c r="K318" s="185">
        <v>0</v>
      </c>
      <c r="L318" s="185">
        <v>0</v>
      </c>
      <c r="M318" s="84"/>
    </row>
    <row r="319" spans="1:13" ht="27.75" hidden="1" customHeight="1">
      <c r="A319" s="178">
        <v>3</v>
      </c>
      <c r="B319" s="180">
        <v>3</v>
      </c>
      <c r="C319" s="178">
        <v>1</v>
      </c>
      <c r="D319" s="179">
        <v>3</v>
      </c>
      <c r="E319" s="179"/>
      <c r="F319" s="181"/>
      <c r="G319" s="180" t="s">
        <v>199</v>
      </c>
      <c r="H319" s="93">
        <v>286</v>
      </c>
      <c r="I319" s="167">
        <f>I320</f>
        <v>0</v>
      </c>
      <c r="J319" s="241">
        <f>J320</f>
        <v>0</v>
      </c>
      <c r="K319" s="168">
        <f>K320</f>
        <v>0</v>
      </c>
      <c r="L319" s="168">
        <f>L320</f>
        <v>0</v>
      </c>
      <c r="M319" s="84"/>
    </row>
    <row r="320" spans="1:13" ht="24" hidden="1" customHeight="1">
      <c r="A320" s="178">
        <v>3</v>
      </c>
      <c r="B320" s="202">
        <v>3</v>
      </c>
      <c r="C320" s="199">
        <v>1</v>
      </c>
      <c r="D320" s="200">
        <v>3</v>
      </c>
      <c r="E320" s="200">
        <v>1</v>
      </c>
      <c r="F320" s="201"/>
      <c r="G320" s="180" t="s">
        <v>199</v>
      </c>
      <c r="H320" s="93">
        <v>287</v>
      </c>
      <c r="I320" s="168">
        <f>I321+I322</f>
        <v>0</v>
      </c>
      <c r="J320" s="168">
        <f>J321+J322</f>
        <v>0</v>
      </c>
      <c r="K320" s="168">
        <f>K321+K322</f>
        <v>0</v>
      </c>
      <c r="L320" s="168">
        <f>L321+L322</f>
        <v>0</v>
      </c>
      <c r="M320" s="84"/>
    </row>
    <row r="321" spans="1:13" ht="27" hidden="1" customHeight="1">
      <c r="A321" s="178">
        <v>3</v>
      </c>
      <c r="B321" s="180">
        <v>3</v>
      </c>
      <c r="C321" s="178">
        <v>1</v>
      </c>
      <c r="D321" s="179">
        <v>3</v>
      </c>
      <c r="E321" s="179">
        <v>1</v>
      </c>
      <c r="F321" s="181">
        <v>1</v>
      </c>
      <c r="G321" s="180" t="s">
        <v>200</v>
      </c>
      <c r="H321" s="93">
        <v>288</v>
      </c>
      <c r="I321" s="230">
        <v>0</v>
      </c>
      <c r="J321" s="230">
        <v>0</v>
      </c>
      <c r="K321" s="230">
        <v>0</v>
      </c>
      <c r="L321" s="229">
        <v>0</v>
      </c>
      <c r="M321" s="84"/>
    </row>
    <row r="322" spans="1:13" ht="26.25" hidden="1" customHeight="1">
      <c r="A322" s="178">
        <v>3</v>
      </c>
      <c r="B322" s="180">
        <v>3</v>
      </c>
      <c r="C322" s="178">
        <v>1</v>
      </c>
      <c r="D322" s="179">
        <v>3</v>
      </c>
      <c r="E322" s="179">
        <v>1</v>
      </c>
      <c r="F322" s="181">
        <v>2</v>
      </c>
      <c r="G322" s="180" t="s">
        <v>201</v>
      </c>
      <c r="H322" s="93">
        <v>289</v>
      </c>
      <c r="I322" s="185">
        <v>0</v>
      </c>
      <c r="J322" s="185">
        <v>0</v>
      </c>
      <c r="K322" s="185">
        <v>0</v>
      </c>
      <c r="L322" s="185">
        <v>0</v>
      </c>
      <c r="M322" s="84"/>
    </row>
    <row r="323" spans="1:13" hidden="1">
      <c r="A323" s="178">
        <v>3</v>
      </c>
      <c r="B323" s="180">
        <v>3</v>
      </c>
      <c r="C323" s="178">
        <v>1</v>
      </c>
      <c r="D323" s="179">
        <v>4</v>
      </c>
      <c r="E323" s="179"/>
      <c r="F323" s="181"/>
      <c r="G323" s="180" t="s">
        <v>202</v>
      </c>
      <c r="H323" s="93">
        <v>290</v>
      </c>
      <c r="I323" s="167">
        <f>I324</f>
        <v>0</v>
      </c>
      <c r="J323" s="241">
        <f>J324</f>
        <v>0</v>
      </c>
      <c r="K323" s="168">
        <f>K324</f>
        <v>0</v>
      </c>
      <c r="L323" s="168">
        <f>L324</f>
        <v>0</v>
      </c>
    </row>
    <row r="324" spans="1:13" ht="31.5" hidden="1" customHeight="1">
      <c r="A324" s="182">
        <v>3</v>
      </c>
      <c r="B324" s="178">
        <v>3</v>
      </c>
      <c r="C324" s="179">
        <v>1</v>
      </c>
      <c r="D324" s="179">
        <v>4</v>
      </c>
      <c r="E324" s="179">
        <v>1</v>
      </c>
      <c r="F324" s="181"/>
      <c r="G324" s="180" t="s">
        <v>202</v>
      </c>
      <c r="H324" s="93">
        <v>291</v>
      </c>
      <c r="I324" s="167">
        <f>SUM(I325:I326)</f>
        <v>0</v>
      </c>
      <c r="J324" s="167">
        <f>SUM(J325:J326)</f>
        <v>0</v>
      </c>
      <c r="K324" s="167">
        <f>SUM(K325:K326)</f>
        <v>0</v>
      </c>
      <c r="L324" s="167">
        <f>SUM(L325:L326)</f>
        <v>0</v>
      </c>
      <c r="M324" s="84"/>
    </row>
    <row r="325" spans="1:13" hidden="1">
      <c r="A325" s="182">
        <v>3</v>
      </c>
      <c r="B325" s="178">
        <v>3</v>
      </c>
      <c r="C325" s="179">
        <v>1</v>
      </c>
      <c r="D325" s="179">
        <v>4</v>
      </c>
      <c r="E325" s="179">
        <v>1</v>
      </c>
      <c r="F325" s="181">
        <v>1</v>
      </c>
      <c r="G325" s="180" t="s">
        <v>203</v>
      </c>
      <c r="H325" s="93">
        <v>292</v>
      </c>
      <c r="I325" s="184">
        <v>0</v>
      </c>
      <c r="J325" s="185">
        <v>0</v>
      </c>
      <c r="K325" s="185">
        <v>0</v>
      </c>
      <c r="L325" s="184">
        <v>0</v>
      </c>
    </row>
    <row r="326" spans="1:13" ht="30.75" hidden="1" customHeight="1">
      <c r="A326" s="178">
        <v>3</v>
      </c>
      <c r="B326" s="179">
        <v>3</v>
      </c>
      <c r="C326" s="179">
        <v>1</v>
      </c>
      <c r="D326" s="179">
        <v>4</v>
      </c>
      <c r="E326" s="179">
        <v>1</v>
      </c>
      <c r="F326" s="181">
        <v>2</v>
      </c>
      <c r="G326" s="180" t="s">
        <v>204</v>
      </c>
      <c r="H326" s="93">
        <v>293</v>
      </c>
      <c r="I326" s="185">
        <v>0</v>
      </c>
      <c r="J326" s="230">
        <v>0</v>
      </c>
      <c r="K326" s="230">
        <v>0</v>
      </c>
      <c r="L326" s="229">
        <v>0</v>
      </c>
      <c r="M326" s="84"/>
    </row>
    <row r="327" spans="1:13" ht="26.25" hidden="1" customHeight="1">
      <c r="A327" s="178">
        <v>3</v>
      </c>
      <c r="B327" s="179">
        <v>3</v>
      </c>
      <c r="C327" s="179">
        <v>1</v>
      </c>
      <c r="D327" s="179">
        <v>5</v>
      </c>
      <c r="E327" s="179"/>
      <c r="F327" s="181"/>
      <c r="G327" s="180" t="s">
        <v>205</v>
      </c>
      <c r="H327" s="93">
        <v>294</v>
      </c>
      <c r="I327" s="189">
        <f t="shared" ref="I327:L328" si="28">I328</f>
        <v>0</v>
      </c>
      <c r="J327" s="241">
        <f t="shared" si="28"/>
        <v>0</v>
      </c>
      <c r="K327" s="168">
        <f t="shared" si="28"/>
        <v>0</v>
      </c>
      <c r="L327" s="168">
        <f t="shared" si="28"/>
        <v>0</v>
      </c>
      <c r="M327" s="84"/>
    </row>
    <row r="328" spans="1:13" ht="30" hidden="1" customHeight="1">
      <c r="A328" s="173">
        <v>3</v>
      </c>
      <c r="B328" s="200">
        <v>3</v>
      </c>
      <c r="C328" s="200">
        <v>1</v>
      </c>
      <c r="D328" s="200">
        <v>5</v>
      </c>
      <c r="E328" s="200">
        <v>1</v>
      </c>
      <c r="F328" s="201"/>
      <c r="G328" s="180" t="s">
        <v>205</v>
      </c>
      <c r="H328" s="93">
        <v>295</v>
      </c>
      <c r="I328" s="168">
        <f t="shared" si="28"/>
        <v>0</v>
      </c>
      <c r="J328" s="242">
        <f t="shared" si="28"/>
        <v>0</v>
      </c>
      <c r="K328" s="189">
        <f t="shared" si="28"/>
        <v>0</v>
      </c>
      <c r="L328" s="189">
        <f t="shared" si="28"/>
        <v>0</v>
      </c>
      <c r="M328" s="84"/>
    </row>
    <row r="329" spans="1:13" ht="30" hidden="1" customHeight="1">
      <c r="A329" s="178">
        <v>3</v>
      </c>
      <c r="B329" s="179">
        <v>3</v>
      </c>
      <c r="C329" s="179">
        <v>1</v>
      </c>
      <c r="D329" s="179">
        <v>5</v>
      </c>
      <c r="E329" s="179">
        <v>1</v>
      </c>
      <c r="F329" s="181">
        <v>1</v>
      </c>
      <c r="G329" s="180" t="s">
        <v>206</v>
      </c>
      <c r="H329" s="93">
        <v>296</v>
      </c>
      <c r="I329" s="185">
        <v>0</v>
      </c>
      <c r="J329" s="230">
        <v>0</v>
      </c>
      <c r="K329" s="230">
        <v>0</v>
      </c>
      <c r="L329" s="229">
        <v>0</v>
      </c>
      <c r="M329" s="84"/>
    </row>
    <row r="330" spans="1:13" ht="30" hidden="1" customHeight="1">
      <c r="A330" s="178">
        <v>3</v>
      </c>
      <c r="B330" s="179">
        <v>3</v>
      </c>
      <c r="C330" s="179">
        <v>1</v>
      </c>
      <c r="D330" s="179">
        <v>6</v>
      </c>
      <c r="E330" s="179"/>
      <c r="F330" s="181"/>
      <c r="G330" s="180" t="s">
        <v>176</v>
      </c>
      <c r="H330" s="93">
        <v>297</v>
      </c>
      <c r="I330" s="168">
        <f t="shared" ref="I330:L331" si="29">I331</f>
        <v>0</v>
      </c>
      <c r="J330" s="241">
        <f t="shared" si="29"/>
        <v>0</v>
      </c>
      <c r="K330" s="168">
        <f t="shared" si="29"/>
        <v>0</v>
      </c>
      <c r="L330" s="168">
        <f t="shared" si="29"/>
        <v>0</v>
      </c>
      <c r="M330" s="84"/>
    </row>
    <row r="331" spans="1:13" ht="30" hidden="1" customHeight="1">
      <c r="A331" s="178">
        <v>3</v>
      </c>
      <c r="B331" s="179">
        <v>3</v>
      </c>
      <c r="C331" s="179">
        <v>1</v>
      </c>
      <c r="D331" s="179">
        <v>6</v>
      </c>
      <c r="E331" s="179">
        <v>1</v>
      </c>
      <c r="F331" s="181"/>
      <c r="G331" s="180" t="s">
        <v>176</v>
      </c>
      <c r="H331" s="93">
        <v>298</v>
      </c>
      <c r="I331" s="167">
        <f t="shared" si="29"/>
        <v>0</v>
      </c>
      <c r="J331" s="241">
        <f t="shared" si="29"/>
        <v>0</v>
      </c>
      <c r="K331" s="168">
        <f t="shared" si="29"/>
        <v>0</v>
      </c>
      <c r="L331" s="168">
        <f t="shared" si="29"/>
        <v>0</v>
      </c>
      <c r="M331" s="84"/>
    </row>
    <row r="332" spans="1:13" ht="25.5" hidden="1" customHeight="1">
      <c r="A332" s="178">
        <v>3</v>
      </c>
      <c r="B332" s="179">
        <v>3</v>
      </c>
      <c r="C332" s="179">
        <v>1</v>
      </c>
      <c r="D332" s="179">
        <v>6</v>
      </c>
      <c r="E332" s="179">
        <v>1</v>
      </c>
      <c r="F332" s="181">
        <v>1</v>
      </c>
      <c r="G332" s="180" t="s">
        <v>176</v>
      </c>
      <c r="H332" s="93">
        <v>299</v>
      </c>
      <c r="I332" s="230">
        <v>0</v>
      </c>
      <c r="J332" s="230">
        <v>0</v>
      </c>
      <c r="K332" s="230">
        <v>0</v>
      </c>
      <c r="L332" s="229">
        <v>0</v>
      </c>
      <c r="M332" s="84"/>
    </row>
    <row r="333" spans="1:13" ht="22.5" hidden="1" customHeight="1">
      <c r="A333" s="178">
        <v>3</v>
      </c>
      <c r="B333" s="179">
        <v>3</v>
      </c>
      <c r="C333" s="179">
        <v>1</v>
      </c>
      <c r="D333" s="179">
        <v>7</v>
      </c>
      <c r="E333" s="179"/>
      <c r="F333" s="181"/>
      <c r="G333" s="180" t="s">
        <v>207</v>
      </c>
      <c r="H333" s="93">
        <v>300</v>
      </c>
      <c r="I333" s="167">
        <f>I334</f>
        <v>0</v>
      </c>
      <c r="J333" s="241">
        <f>J334</f>
        <v>0</v>
      </c>
      <c r="K333" s="168">
        <f>K334</f>
        <v>0</v>
      </c>
      <c r="L333" s="168">
        <f>L334</f>
        <v>0</v>
      </c>
      <c r="M333" s="84"/>
    </row>
    <row r="334" spans="1:13" ht="25.5" hidden="1" customHeight="1">
      <c r="A334" s="178">
        <v>3</v>
      </c>
      <c r="B334" s="179">
        <v>3</v>
      </c>
      <c r="C334" s="179">
        <v>1</v>
      </c>
      <c r="D334" s="179">
        <v>7</v>
      </c>
      <c r="E334" s="179">
        <v>1</v>
      </c>
      <c r="F334" s="181"/>
      <c r="G334" s="180" t="s">
        <v>207</v>
      </c>
      <c r="H334" s="93">
        <v>301</v>
      </c>
      <c r="I334" s="167">
        <f>I335+I336</f>
        <v>0</v>
      </c>
      <c r="J334" s="167">
        <f>J335+J336</f>
        <v>0</v>
      </c>
      <c r="K334" s="167">
        <f>K335+K336</f>
        <v>0</v>
      </c>
      <c r="L334" s="167">
        <f>L335+L336</f>
        <v>0</v>
      </c>
      <c r="M334" s="84"/>
    </row>
    <row r="335" spans="1:13" ht="27" hidden="1" customHeight="1">
      <c r="A335" s="178">
        <v>3</v>
      </c>
      <c r="B335" s="179">
        <v>3</v>
      </c>
      <c r="C335" s="179">
        <v>1</v>
      </c>
      <c r="D335" s="179">
        <v>7</v>
      </c>
      <c r="E335" s="179">
        <v>1</v>
      </c>
      <c r="F335" s="181">
        <v>1</v>
      </c>
      <c r="G335" s="180" t="s">
        <v>208</v>
      </c>
      <c r="H335" s="93">
        <v>302</v>
      </c>
      <c r="I335" s="230">
        <v>0</v>
      </c>
      <c r="J335" s="230">
        <v>0</v>
      </c>
      <c r="K335" s="230">
        <v>0</v>
      </c>
      <c r="L335" s="229">
        <v>0</v>
      </c>
      <c r="M335" s="84"/>
    </row>
    <row r="336" spans="1:13" ht="27.75" hidden="1" customHeight="1">
      <c r="A336" s="178">
        <v>3</v>
      </c>
      <c r="B336" s="179">
        <v>3</v>
      </c>
      <c r="C336" s="179">
        <v>1</v>
      </c>
      <c r="D336" s="179">
        <v>7</v>
      </c>
      <c r="E336" s="179">
        <v>1</v>
      </c>
      <c r="F336" s="181">
        <v>2</v>
      </c>
      <c r="G336" s="180" t="s">
        <v>209</v>
      </c>
      <c r="H336" s="93">
        <v>303</v>
      </c>
      <c r="I336" s="185">
        <v>0</v>
      </c>
      <c r="J336" s="185">
        <v>0</v>
      </c>
      <c r="K336" s="185">
        <v>0</v>
      </c>
      <c r="L336" s="185">
        <v>0</v>
      </c>
      <c r="M336" s="84"/>
    </row>
    <row r="337" spans="1:16" ht="38.25" hidden="1" customHeight="1">
      <c r="A337" s="178">
        <v>3</v>
      </c>
      <c r="B337" s="179">
        <v>3</v>
      </c>
      <c r="C337" s="179">
        <v>2</v>
      </c>
      <c r="D337" s="179"/>
      <c r="E337" s="179"/>
      <c r="F337" s="181"/>
      <c r="G337" s="180" t="s">
        <v>210</v>
      </c>
      <c r="H337" s="93">
        <v>304</v>
      </c>
      <c r="I337" s="167">
        <f>SUM(I338+I347+I351+I355+I359+I362+I365)</f>
        <v>0</v>
      </c>
      <c r="J337" s="241">
        <f>SUM(J338+J347+J351+J355+J359+J362+J365)</f>
        <v>0</v>
      </c>
      <c r="K337" s="168">
        <f>SUM(K338+K347+K351+K355+K359+K362+K365)</f>
        <v>0</v>
      </c>
      <c r="L337" s="168">
        <f>SUM(L338+L347+L351+L355+L359+L362+L365)</f>
        <v>0</v>
      </c>
      <c r="M337" s="84"/>
    </row>
    <row r="338" spans="1:16" ht="30" hidden="1" customHeight="1">
      <c r="A338" s="178">
        <v>3</v>
      </c>
      <c r="B338" s="179">
        <v>3</v>
      </c>
      <c r="C338" s="179">
        <v>2</v>
      </c>
      <c r="D338" s="179">
        <v>1</v>
      </c>
      <c r="E338" s="179"/>
      <c r="F338" s="181"/>
      <c r="G338" s="180" t="s">
        <v>158</v>
      </c>
      <c r="H338" s="93">
        <v>305</v>
      </c>
      <c r="I338" s="167">
        <f>I339</f>
        <v>0</v>
      </c>
      <c r="J338" s="241">
        <f>J339</f>
        <v>0</v>
      </c>
      <c r="K338" s="168">
        <f>K339</f>
        <v>0</v>
      </c>
      <c r="L338" s="168">
        <f>L339</f>
        <v>0</v>
      </c>
      <c r="M338" s="84"/>
    </row>
    <row r="339" spans="1:16" hidden="1">
      <c r="A339" s="182">
        <v>3</v>
      </c>
      <c r="B339" s="178">
        <v>3</v>
      </c>
      <c r="C339" s="179">
        <v>2</v>
      </c>
      <c r="D339" s="180">
        <v>1</v>
      </c>
      <c r="E339" s="178">
        <v>1</v>
      </c>
      <c r="F339" s="181"/>
      <c r="G339" s="180" t="s">
        <v>158</v>
      </c>
      <c r="H339" s="93">
        <v>306</v>
      </c>
      <c r="I339" s="167">
        <f t="shared" ref="I339:P339" si="30">SUM(I340:I340)</f>
        <v>0</v>
      </c>
      <c r="J339" s="167">
        <f t="shared" si="30"/>
        <v>0</v>
      </c>
      <c r="K339" s="167">
        <f t="shared" si="30"/>
        <v>0</v>
      </c>
      <c r="L339" s="167">
        <f t="shared" si="30"/>
        <v>0</v>
      </c>
      <c r="M339" s="243">
        <f t="shared" si="30"/>
        <v>0</v>
      </c>
      <c r="N339" s="243">
        <f t="shared" si="30"/>
        <v>0</v>
      </c>
      <c r="O339" s="243">
        <f t="shared" si="30"/>
        <v>0</v>
      </c>
      <c r="P339" s="243">
        <f t="shared" si="30"/>
        <v>0</v>
      </c>
    </row>
    <row r="340" spans="1:16" ht="27.75" hidden="1" customHeight="1">
      <c r="A340" s="182">
        <v>3</v>
      </c>
      <c r="B340" s="178">
        <v>3</v>
      </c>
      <c r="C340" s="179">
        <v>2</v>
      </c>
      <c r="D340" s="180">
        <v>1</v>
      </c>
      <c r="E340" s="178">
        <v>1</v>
      </c>
      <c r="F340" s="181">
        <v>1</v>
      </c>
      <c r="G340" s="180" t="s">
        <v>159</v>
      </c>
      <c r="H340" s="93">
        <v>307</v>
      </c>
      <c r="I340" s="230">
        <v>0</v>
      </c>
      <c r="J340" s="230">
        <v>0</v>
      </c>
      <c r="K340" s="230">
        <v>0</v>
      </c>
      <c r="L340" s="229">
        <v>0</v>
      </c>
      <c r="M340" s="84"/>
    </row>
    <row r="341" spans="1:16" hidden="1">
      <c r="A341" s="182">
        <v>3</v>
      </c>
      <c r="B341" s="178">
        <v>3</v>
      </c>
      <c r="C341" s="179">
        <v>2</v>
      </c>
      <c r="D341" s="180">
        <v>1</v>
      </c>
      <c r="E341" s="178">
        <v>2</v>
      </c>
      <c r="F341" s="181"/>
      <c r="G341" s="202" t="s">
        <v>182</v>
      </c>
      <c r="H341" s="93">
        <v>308</v>
      </c>
      <c r="I341" s="167">
        <f>SUM(I342:I343)</f>
        <v>0</v>
      </c>
      <c r="J341" s="167">
        <f>SUM(J342:J343)</f>
        <v>0</v>
      </c>
      <c r="K341" s="167">
        <f>SUM(K342:K343)</f>
        <v>0</v>
      </c>
      <c r="L341" s="167">
        <f>SUM(L342:L343)</f>
        <v>0</v>
      </c>
    </row>
    <row r="342" spans="1:16" hidden="1">
      <c r="A342" s="182">
        <v>3</v>
      </c>
      <c r="B342" s="178">
        <v>3</v>
      </c>
      <c r="C342" s="179">
        <v>2</v>
      </c>
      <c r="D342" s="180">
        <v>1</v>
      </c>
      <c r="E342" s="178">
        <v>2</v>
      </c>
      <c r="F342" s="181">
        <v>1</v>
      </c>
      <c r="G342" s="202" t="s">
        <v>161</v>
      </c>
      <c r="H342" s="93">
        <v>309</v>
      </c>
      <c r="I342" s="230">
        <v>0</v>
      </c>
      <c r="J342" s="230">
        <v>0</v>
      </c>
      <c r="K342" s="230">
        <v>0</v>
      </c>
      <c r="L342" s="229">
        <v>0</v>
      </c>
    </row>
    <row r="343" spans="1:16" hidden="1">
      <c r="A343" s="182">
        <v>3</v>
      </c>
      <c r="B343" s="178">
        <v>3</v>
      </c>
      <c r="C343" s="179">
        <v>2</v>
      </c>
      <c r="D343" s="180">
        <v>1</v>
      </c>
      <c r="E343" s="178">
        <v>2</v>
      </c>
      <c r="F343" s="181">
        <v>2</v>
      </c>
      <c r="G343" s="202" t="s">
        <v>162</v>
      </c>
      <c r="H343" s="93">
        <v>310</v>
      </c>
      <c r="I343" s="185">
        <v>0</v>
      </c>
      <c r="J343" s="185">
        <v>0</v>
      </c>
      <c r="K343" s="185">
        <v>0</v>
      </c>
      <c r="L343" s="185">
        <v>0</v>
      </c>
    </row>
    <row r="344" spans="1:16" hidden="1">
      <c r="A344" s="182">
        <v>3</v>
      </c>
      <c r="B344" s="178">
        <v>3</v>
      </c>
      <c r="C344" s="179">
        <v>2</v>
      </c>
      <c r="D344" s="180">
        <v>1</v>
      </c>
      <c r="E344" s="178">
        <v>3</v>
      </c>
      <c r="F344" s="181"/>
      <c r="G344" s="202" t="s">
        <v>163</v>
      </c>
      <c r="H344" s="93">
        <v>311</v>
      </c>
      <c r="I344" s="167">
        <f>SUM(I345:I346)</f>
        <v>0</v>
      </c>
      <c r="J344" s="167">
        <f>SUM(J345:J346)</f>
        <v>0</v>
      </c>
      <c r="K344" s="167">
        <f>SUM(K345:K346)</f>
        <v>0</v>
      </c>
      <c r="L344" s="167">
        <f>SUM(L345:L346)</f>
        <v>0</v>
      </c>
    </row>
    <row r="345" spans="1:16" hidden="1">
      <c r="A345" s="182">
        <v>3</v>
      </c>
      <c r="B345" s="178">
        <v>3</v>
      </c>
      <c r="C345" s="179">
        <v>2</v>
      </c>
      <c r="D345" s="180">
        <v>1</v>
      </c>
      <c r="E345" s="178">
        <v>3</v>
      </c>
      <c r="F345" s="181">
        <v>1</v>
      </c>
      <c r="G345" s="202" t="s">
        <v>164</v>
      </c>
      <c r="H345" s="93">
        <v>312</v>
      </c>
      <c r="I345" s="185">
        <v>0</v>
      </c>
      <c r="J345" s="185">
        <v>0</v>
      </c>
      <c r="K345" s="185">
        <v>0</v>
      </c>
      <c r="L345" s="185">
        <v>0</v>
      </c>
    </row>
    <row r="346" spans="1:16" hidden="1">
      <c r="A346" s="182">
        <v>3</v>
      </c>
      <c r="B346" s="178">
        <v>3</v>
      </c>
      <c r="C346" s="179">
        <v>2</v>
      </c>
      <c r="D346" s="180">
        <v>1</v>
      </c>
      <c r="E346" s="178">
        <v>3</v>
      </c>
      <c r="F346" s="181">
        <v>2</v>
      </c>
      <c r="G346" s="202" t="s">
        <v>183</v>
      </c>
      <c r="H346" s="93">
        <v>313</v>
      </c>
      <c r="I346" s="203">
        <v>0</v>
      </c>
      <c r="J346" s="244">
        <v>0</v>
      </c>
      <c r="K346" s="203">
        <v>0</v>
      </c>
      <c r="L346" s="203">
        <v>0</v>
      </c>
    </row>
    <row r="347" spans="1:16" hidden="1">
      <c r="A347" s="190">
        <v>3</v>
      </c>
      <c r="B347" s="190">
        <v>3</v>
      </c>
      <c r="C347" s="199">
        <v>2</v>
      </c>
      <c r="D347" s="202">
        <v>2</v>
      </c>
      <c r="E347" s="199"/>
      <c r="F347" s="201"/>
      <c r="G347" s="202" t="s">
        <v>196</v>
      </c>
      <c r="H347" s="93">
        <v>314</v>
      </c>
      <c r="I347" s="195">
        <f>I348</f>
        <v>0</v>
      </c>
      <c r="J347" s="245">
        <f>J348</f>
        <v>0</v>
      </c>
      <c r="K347" s="196">
        <f>K348</f>
        <v>0</v>
      </c>
      <c r="L347" s="196">
        <f>L348</f>
        <v>0</v>
      </c>
    </row>
    <row r="348" spans="1:16" hidden="1">
      <c r="A348" s="182">
        <v>3</v>
      </c>
      <c r="B348" s="182">
        <v>3</v>
      </c>
      <c r="C348" s="178">
        <v>2</v>
      </c>
      <c r="D348" s="180">
        <v>2</v>
      </c>
      <c r="E348" s="178">
        <v>1</v>
      </c>
      <c r="F348" s="181"/>
      <c r="G348" s="202" t="s">
        <v>196</v>
      </c>
      <c r="H348" s="93">
        <v>315</v>
      </c>
      <c r="I348" s="167">
        <f>SUM(I349:I350)</f>
        <v>0</v>
      </c>
      <c r="J348" s="208">
        <f>SUM(J349:J350)</f>
        <v>0</v>
      </c>
      <c r="K348" s="168">
        <f>SUM(K349:K350)</f>
        <v>0</v>
      </c>
      <c r="L348" s="168">
        <f>SUM(L349:L350)</f>
        <v>0</v>
      </c>
    </row>
    <row r="349" spans="1:16" hidden="1">
      <c r="A349" s="182">
        <v>3</v>
      </c>
      <c r="B349" s="182">
        <v>3</v>
      </c>
      <c r="C349" s="178">
        <v>2</v>
      </c>
      <c r="D349" s="180">
        <v>2</v>
      </c>
      <c r="E349" s="182">
        <v>1</v>
      </c>
      <c r="F349" s="213">
        <v>1</v>
      </c>
      <c r="G349" s="180" t="s">
        <v>197</v>
      </c>
      <c r="H349" s="93">
        <v>316</v>
      </c>
      <c r="I349" s="185">
        <v>0</v>
      </c>
      <c r="J349" s="185">
        <v>0</v>
      </c>
      <c r="K349" s="185">
        <v>0</v>
      </c>
      <c r="L349" s="185">
        <v>0</v>
      </c>
    </row>
    <row r="350" spans="1:16" hidden="1">
      <c r="A350" s="190">
        <v>3</v>
      </c>
      <c r="B350" s="190">
        <v>3</v>
      </c>
      <c r="C350" s="191">
        <v>2</v>
      </c>
      <c r="D350" s="192">
        <v>2</v>
      </c>
      <c r="E350" s="193">
        <v>1</v>
      </c>
      <c r="F350" s="221">
        <v>2</v>
      </c>
      <c r="G350" s="193" t="s">
        <v>198</v>
      </c>
      <c r="H350" s="93">
        <v>317</v>
      </c>
      <c r="I350" s="185">
        <v>0</v>
      </c>
      <c r="J350" s="185">
        <v>0</v>
      </c>
      <c r="K350" s="185">
        <v>0</v>
      </c>
      <c r="L350" s="185">
        <v>0</v>
      </c>
    </row>
    <row r="351" spans="1:16" ht="23.25" hidden="1" customHeight="1">
      <c r="A351" s="182">
        <v>3</v>
      </c>
      <c r="B351" s="182">
        <v>3</v>
      </c>
      <c r="C351" s="178">
        <v>2</v>
      </c>
      <c r="D351" s="179">
        <v>3</v>
      </c>
      <c r="E351" s="180"/>
      <c r="F351" s="213"/>
      <c r="G351" s="180" t="s">
        <v>199</v>
      </c>
      <c r="H351" s="93">
        <v>318</v>
      </c>
      <c r="I351" s="167">
        <f>I352</f>
        <v>0</v>
      </c>
      <c r="J351" s="208">
        <f>J352</f>
        <v>0</v>
      </c>
      <c r="K351" s="168">
        <f>K352</f>
        <v>0</v>
      </c>
      <c r="L351" s="168">
        <f>L352</f>
        <v>0</v>
      </c>
      <c r="M351" s="84"/>
    </row>
    <row r="352" spans="1:16" ht="27.75" hidden="1" customHeight="1">
      <c r="A352" s="182">
        <v>3</v>
      </c>
      <c r="B352" s="182">
        <v>3</v>
      </c>
      <c r="C352" s="178">
        <v>2</v>
      </c>
      <c r="D352" s="179">
        <v>3</v>
      </c>
      <c r="E352" s="180">
        <v>1</v>
      </c>
      <c r="F352" s="213"/>
      <c r="G352" s="180" t="s">
        <v>199</v>
      </c>
      <c r="H352" s="93">
        <v>319</v>
      </c>
      <c r="I352" s="167">
        <f>I353+I354</f>
        <v>0</v>
      </c>
      <c r="J352" s="167">
        <f>J353+J354</f>
        <v>0</v>
      </c>
      <c r="K352" s="167">
        <f>K353+K354</f>
        <v>0</v>
      </c>
      <c r="L352" s="167">
        <f>L353+L354</f>
        <v>0</v>
      </c>
      <c r="M352" s="84"/>
    </row>
    <row r="353" spans="1:13" ht="28.5" hidden="1" customHeight="1">
      <c r="A353" s="182">
        <v>3</v>
      </c>
      <c r="B353" s="182">
        <v>3</v>
      </c>
      <c r="C353" s="178">
        <v>2</v>
      </c>
      <c r="D353" s="179">
        <v>3</v>
      </c>
      <c r="E353" s="180">
        <v>1</v>
      </c>
      <c r="F353" s="213">
        <v>1</v>
      </c>
      <c r="G353" s="180" t="s">
        <v>200</v>
      </c>
      <c r="H353" s="93">
        <v>320</v>
      </c>
      <c r="I353" s="230">
        <v>0</v>
      </c>
      <c r="J353" s="230">
        <v>0</v>
      </c>
      <c r="K353" s="230">
        <v>0</v>
      </c>
      <c r="L353" s="229">
        <v>0</v>
      </c>
      <c r="M353" s="84"/>
    </row>
    <row r="354" spans="1:13" ht="27.75" hidden="1" customHeight="1">
      <c r="A354" s="182">
        <v>3</v>
      </c>
      <c r="B354" s="182">
        <v>3</v>
      </c>
      <c r="C354" s="178">
        <v>2</v>
      </c>
      <c r="D354" s="179">
        <v>3</v>
      </c>
      <c r="E354" s="180">
        <v>1</v>
      </c>
      <c r="F354" s="213">
        <v>2</v>
      </c>
      <c r="G354" s="180" t="s">
        <v>201</v>
      </c>
      <c r="H354" s="93">
        <v>321</v>
      </c>
      <c r="I354" s="185">
        <v>0</v>
      </c>
      <c r="J354" s="185">
        <v>0</v>
      </c>
      <c r="K354" s="185">
        <v>0</v>
      </c>
      <c r="L354" s="185">
        <v>0</v>
      </c>
      <c r="M354" s="84"/>
    </row>
    <row r="355" spans="1:13" hidden="1">
      <c r="A355" s="182">
        <v>3</v>
      </c>
      <c r="B355" s="182">
        <v>3</v>
      </c>
      <c r="C355" s="178">
        <v>2</v>
      </c>
      <c r="D355" s="179">
        <v>4</v>
      </c>
      <c r="E355" s="179"/>
      <c r="F355" s="181"/>
      <c r="G355" s="180" t="s">
        <v>202</v>
      </c>
      <c r="H355" s="93">
        <v>322</v>
      </c>
      <c r="I355" s="167">
        <f>I356</f>
        <v>0</v>
      </c>
      <c r="J355" s="208">
        <f>J356</f>
        <v>0</v>
      </c>
      <c r="K355" s="168">
        <f>K356</f>
        <v>0</v>
      </c>
      <c r="L355" s="168">
        <f>L356</f>
        <v>0</v>
      </c>
    </row>
    <row r="356" spans="1:13" hidden="1">
      <c r="A356" s="198">
        <v>3</v>
      </c>
      <c r="B356" s="198">
        <v>3</v>
      </c>
      <c r="C356" s="173">
        <v>2</v>
      </c>
      <c r="D356" s="171">
        <v>4</v>
      </c>
      <c r="E356" s="171">
        <v>1</v>
      </c>
      <c r="F356" s="174"/>
      <c r="G356" s="180" t="s">
        <v>202</v>
      </c>
      <c r="H356" s="93">
        <v>323</v>
      </c>
      <c r="I356" s="188">
        <f>SUM(I357:I358)</f>
        <v>0</v>
      </c>
      <c r="J356" s="210">
        <f>SUM(J357:J358)</f>
        <v>0</v>
      </c>
      <c r="K356" s="189">
        <f>SUM(K357:K358)</f>
        <v>0</v>
      </c>
      <c r="L356" s="189">
        <f>SUM(L357:L358)</f>
        <v>0</v>
      </c>
    </row>
    <row r="357" spans="1:13" ht="30.75" hidden="1" customHeight="1">
      <c r="A357" s="182">
        <v>3</v>
      </c>
      <c r="B357" s="182">
        <v>3</v>
      </c>
      <c r="C357" s="178">
        <v>2</v>
      </c>
      <c r="D357" s="179">
        <v>4</v>
      </c>
      <c r="E357" s="179">
        <v>1</v>
      </c>
      <c r="F357" s="181">
        <v>1</v>
      </c>
      <c r="G357" s="180" t="s">
        <v>203</v>
      </c>
      <c r="H357" s="93">
        <v>324</v>
      </c>
      <c r="I357" s="185">
        <v>0</v>
      </c>
      <c r="J357" s="185">
        <v>0</v>
      </c>
      <c r="K357" s="185">
        <v>0</v>
      </c>
      <c r="L357" s="185">
        <v>0</v>
      </c>
      <c r="M357" s="84"/>
    </row>
    <row r="358" spans="1:13" hidden="1">
      <c r="A358" s="182">
        <v>3</v>
      </c>
      <c r="B358" s="182">
        <v>3</v>
      </c>
      <c r="C358" s="178">
        <v>2</v>
      </c>
      <c r="D358" s="179">
        <v>4</v>
      </c>
      <c r="E358" s="179">
        <v>1</v>
      </c>
      <c r="F358" s="181">
        <v>2</v>
      </c>
      <c r="G358" s="180" t="s">
        <v>211</v>
      </c>
      <c r="H358" s="93">
        <v>325</v>
      </c>
      <c r="I358" s="185">
        <v>0</v>
      </c>
      <c r="J358" s="185">
        <v>0</v>
      </c>
      <c r="K358" s="185">
        <v>0</v>
      </c>
      <c r="L358" s="185">
        <v>0</v>
      </c>
    </row>
    <row r="359" spans="1:13" hidden="1">
      <c r="A359" s="182">
        <v>3</v>
      </c>
      <c r="B359" s="182">
        <v>3</v>
      </c>
      <c r="C359" s="178">
        <v>2</v>
      </c>
      <c r="D359" s="179">
        <v>5</v>
      </c>
      <c r="E359" s="179"/>
      <c r="F359" s="181"/>
      <c r="G359" s="180" t="s">
        <v>205</v>
      </c>
      <c r="H359" s="93">
        <v>326</v>
      </c>
      <c r="I359" s="167">
        <f t="shared" ref="I359:L360" si="31">I360</f>
        <v>0</v>
      </c>
      <c r="J359" s="208">
        <f t="shared" si="31"/>
        <v>0</v>
      </c>
      <c r="K359" s="168">
        <f t="shared" si="31"/>
        <v>0</v>
      </c>
      <c r="L359" s="168">
        <f t="shared" si="31"/>
        <v>0</v>
      </c>
    </row>
    <row r="360" spans="1:13" hidden="1">
      <c r="A360" s="198">
        <v>3</v>
      </c>
      <c r="B360" s="198">
        <v>3</v>
      </c>
      <c r="C360" s="173">
        <v>2</v>
      </c>
      <c r="D360" s="171">
        <v>5</v>
      </c>
      <c r="E360" s="171">
        <v>1</v>
      </c>
      <c r="F360" s="174"/>
      <c r="G360" s="180" t="s">
        <v>205</v>
      </c>
      <c r="H360" s="93">
        <v>327</v>
      </c>
      <c r="I360" s="188">
        <f t="shared" si="31"/>
        <v>0</v>
      </c>
      <c r="J360" s="210">
        <f t="shared" si="31"/>
        <v>0</v>
      </c>
      <c r="K360" s="189">
        <f t="shared" si="31"/>
        <v>0</v>
      </c>
      <c r="L360" s="189">
        <f t="shared" si="31"/>
        <v>0</v>
      </c>
    </row>
    <row r="361" spans="1:13" hidden="1">
      <c r="A361" s="182">
        <v>3</v>
      </c>
      <c r="B361" s="182">
        <v>3</v>
      </c>
      <c r="C361" s="178">
        <v>2</v>
      </c>
      <c r="D361" s="179">
        <v>5</v>
      </c>
      <c r="E361" s="179">
        <v>1</v>
      </c>
      <c r="F361" s="181">
        <v>1</v>
      </c>
      <c r="G361" s="180" t="s">
        <v>205</v>
      </c>
      <c r="H361" s="93">
        <v>328</v>
      </c>
      <c r="I361" s="230">
        <v>0</v>
      </c>
      <c r="J361" s="230">
        <v>0</v>
      </c>
      <c r="K361" s="230">
        <v>0</v>
      </c>
      <c r="L361" s="229">
        <v>0</v>
      </c>
    </row>
    <row r="362" spans="1:13" ht="30.75" hidden="1" customHeight="1">
      <c r="A362" s="182">
        <v>3</v>
      </c>
      <c r="B362" s="182">
        <v>3</v>
      </c>
      <c r="C362" s="178">
        <v>2</v>
      </c>
      <c r="D362" s="179">
        <v>6</v>
      </c>
      <c r="E362" s="179"/>
      <c r="F362" s="181"/>
      <c r="G362" s="180" t="s">
        <v>176</v>
      </c>
      <c r="H362" s="93">
        <v>329</v>
      </c>
      <c r="I362" s="167">
        <f t="shared" ref="I362:L363" si="32">I363</f>
        <v>0</v>
      </c>
      <c r="J362" s="208">
        <f t="shared" si="32"/>
        <v>0</v>
      </c>
      <c r="K362" s="168">
        <f t="shared" si="32"/>
        <v>0</v>
      </c>
      <c r="L362" s="168">
        <f t="shared" si="32"/>
        <v>0</v>
      </c>
      <c r="M362" s="84"/>
    </row>
    <row r="363" spans="1:13" ht="25.5" hidden="1" customHeight="1">
      <c r="A363" s="182">
        <v>3</v>
      </c>
      <c r="B363" s="182">
        <v>3</v>
      </c>
      <c r="C363" s="178">
        <v>2</v>
      </c>
      <c r="D363" s="179">
        <v>6</v>
      </c>
      <c r="E363" s="179">
        <v>1</v>
      </c>
      <c r="F363" s="181"/>
      <c r="G363" s="180" t="s">
        <v>176</v>
      </c>
      <c r="H363" s="93">
        <v>330</v>
      </c>
      <c r="I363" s="167">
        <f t="shared" si="32"/>
        <v>0</v>
      </c>
      <c r="J363" s="208">
        <f t="shared" si="32"/>
        <v>0</v>
      </c>
      <c r="K363" s="168">
        <f t="shared" si="32"/>
        <v>0</v>
      </c>
      <c r="L363" s="168">
        <f t="shared" si="32"/>
        <v>0</v>
      </c>
      <c r="M363" s="84"/>
    </row>
    <row r="364" spans="1:13" ht="24" hidden="1" customHeight="1">
      <c r="A364" s="190">
        <v>3</v>
      </c>
      <c r="B364" s="190">
        <v>3</v>
      </c>
      <c r="C364" s="191">
        <v>2</v>
      </c>
      <c r="D364" s="192">
        <v>6</v>
      </c>
      <c r="E364" s="192">
        <v>1</v>
      </c>
      <c r="F364" s="194">
        <v>1</v>
      </c>
      <c r="G364" s="193" t="s">
        <v>176</v>
      </c>
      <c r="H364" s="93">
        <v>331</v>
      </c>
      <c r="I364" s="230">
        <v>0</v>
      </c>
      <c r="J364" s="230">
        <v>0</v>
      </c>
      <c r="K364" s="230">
        <v>0</v>
      </c>
      <c r="L364" s="229">
        <v>0</v>
      </c>
      <c r="M364" s="84"/>
    </row>
    <row r="365" spans="1:13" ht="28.5" hidden="1" customHeight="1">
      <c r="A365" s="182">
        <v>3</v>
      </c>
      <c r="B365" s="182">
        <v>3</v>
      </c>
      <c r="C365" s="178">
        <v>2</v>
      </c>
      <c r="D365" s="179">
        <v>7</v>
      </c>
      <c r="E365" s="179"/>
      <c r="F365" s="181"/>
      <c r="G365" s="180" t="s">
        <v>207</v>
      </c>
      <c r="H365" s="93">
        <v>332</v>
      </c>
      <c r="I365" s="167">
        <f>I366</f>
        <v>0</v>
      </c>
      <c r="J365" s="208">
        <f>J366</f>
        <v>0</v>
      </c>
      <c r="K365" s="168">
        <f>K366</f>
        <v>0</v>
      </c>
      <c r="L365" s="168">
        <f>L366</f>
        <v>0</v>
      </c>
      <c r="M365" s="84"/>
    </row>
    <row r="366" spans="1:13" ht="28.5" hidden="1" customHeight="1">
      <c r="A366" s="190">
        <v>3</v>
      </c>
      <c r="B366" s="190">
        <v>3</v>
      </c>
      <c r="C366" s="191">
        <v>2</v>
      </c>
      <c r="D366" s="192">
        <v>7</v>
      </c>
      <c r="E366" s="192">
        <v>1</v>
      </c>
      <c r="F366" s="194"/>
      <c r="G366" s="180" t="s">
        <v>207</v>
      </c>
      <c r="H366" s="93">
        <v>333</v>
      </c>
      <c r="I366" s="167">
        <f>SUM(I367:I368)</f>
        <v>0</v>
      </c>
      <c r="J366" s="167">
        <f>SUM(J367:J368)</f>
        <v>0</v>
      </c>
      <c r="K366" s="167">
        <f>SUM(K367:K368)</f>
        <v>0</v>
      </c>
      <c r="L366" s="167">
        <f>SUM(L367:L368)</f>
        <v>0</v>
      </c>
      <c r="M366" s="84"/>
    </row>
    <row r="367" spans="1:13" ht="27" hidden="1" customHeight="1">
      <c r="A367" s="182">
        <v>3</v>
      </c>
      <c r="B367" s="182">
        <v>3</v>
      </c>
      <c r="C367" s="178">
        <v>2</v>
      </c>
      <c r="D367" s="179">
        <v>7</v>
      </c>
      <c r="E367" s="179">
        <v>1</v>
      </c>
      <c r="F367" s="181">
        <v>1</v>
      </c>
      <c r="G367" s="180" t="s">
        <v>208</v>
      </c>
      <c r="H367" s="93">
        <v>334</v>
      </c>
      <c r="I367" s="230">
        <v>0</v>
      </c>
      <c r="J367" s="230">
        <v>0</v>
      </c>
      <c r="K367" s="230">
        <v>0</v>
      </c>
      <c r="L367" s="229">
        <v>0</v>
      </c>
      <c r="M367" s="84"/>
    </row>
    <row r="368" spans="1:13" ht="30" hidden="1" customHeight="1">
      <c r="A368" s="182">
        <v>3</v>
      </c>
      <c r="B368" s="182">
        <v>3</v>
      </c>
      <c r="C368" s="178">
        <v>2</v>
      </c>
      <c r="D368" s="179">
        <v>7</v>
      </c>
      <c r="E368" s="179">
        <v>1</v>
      </c>
      <c r="F368" s="181">
        <v>2</v>
      </c>
      <c r="G368" s="180" t="s">
        <v>209</v>
      </c>
      <c r="H368" s="93">
        <v>335</v>
      </c>
      <c r="I368" s="185">
        <v>0</v>
      </c>
      <c r="J368" s="185">
        <v>0</v>
      </c>
      <c r="K368" s="185">
        <v>0</v>
      </c>
      <c r="L368" s="185">
        <v>0</v>
      </c>
      <c r="M368" s="84"/>
    </row>
    <row r="369" spans="1:13" ht="39.75" customHeight="1">
      <c r="A369" s="149"/>
      <c r="B369" s="149"/>
      <c r="C369" s="150"/>
      <c r="D369" s="246"/>
      <c r="E369" s="247"/>
      <c r="F369" s="248"/>
      <c r="G369" s="249" t="s">
        <v>212</v>
      </c>
      <c r="H369" s="93">
        <v>336</v>
      </c>
      <c r="I369" s="218">
        <f>SUM(I34+I185)</f>
        <v>10000</v>
      </c>
      <c r="J369" s="218">
        <f>SUM(J34+J185)</f>
        <v>10000</v>
      </c>
      <c r="K369" s="218">
        <f>SUM(K34+K185)</f>
        <v>9875</v>
      </c>
      <c r="L369" s="218">
        <f>SUM(L34+L185)</f>
        <v>9875</v>
      </c>
      <c r="M369" s="84"/>
    </row>
    <row r="370" spans="1:13" ht="18.75" customHeight="1">
      <c r="G370" s="169"/>
      <c r="H370" s="93"/>
      <c r="I370" s="250"/>
      <c r="J370" s="259"/>
      <c r="K370" s="259"/>
      <c r="L370" s="259"/>
    </row>
    <row r="371" spans="1:13" ht="23.25" customHeight="1">
      <c r="A371" s="491" t="s">
        <v>252</v>
      </c>
      <c r="B371" s="491"/>
      <c r="C371" s="491"/>
      <c r="D371" s="491"/>
      <c r="E371" s="491"/>
      <c r="F371" s="491"/>
      <c r="G371" s="491"/>
      <c r="H371" s="260"/>
      <c r="I371" s="253"/>
      <c r="J371" s="492" t="s">
        <v>213</v>
      </c>
      <c r="K371" s="492"/>
      <c r="L371" s="492"/>
    </row>
    <row r="372" spans="1:13" ht="18.75" customHeight="1">
      <c r="A372" s="255"/>
      <c r="B372" s="255"/>
      <c r="C372" s="255"/>
      <c r="D372" s="493" t="s">
        <v>423</v>
      </c>
      <c r="E372" s="493"/>
      <c r="F372" s="493"/>
      <c r="G372" s="493"/>
      <c r="I372" s="257" t="s">
        <v>214</v>
      </c>
      <c r="K372" s="494" t="s">
        <v>215</v>
      </c>
      <c r="L372" s="494"/>
    </row>
    <row r="373" spans="1:13" ht="12.75" customHeight="1">
      <c r="I373" s="101"/>
      <c r="K373" s="101"/>
      <c r="L373" s="101"/>
    </row>
    <row r="374" spans="1:13" ht="15.75" customHeight="1">
      <c r="A374" s="491" t="s">
        <v>216</v>
      </c>
      <c r="B374" s="491"/>
      <c r="C374" s="491"/>
      <c r="D374" s="491"/>
      <c r="E374" s="491"/>
      <c r="F374" s="491"/>
      <c r="G374" s="491"/>
      <c r="I374" s="101"/>
      <c r="J374" s="495" t="s">
        <v>217</v>
      </c>
      <c r="K374" s="495"/>
      <c r="L374" s="495"/>
    </row>
    <row r="375" spans="1:13" ht="33.75" customHeight="1">
      <c r="D375" s="496" t="s">
        <v>424</v>
      </c>
      <c r="E375" s="476"/>
      <c r="F375" s="476"/>
      <c r="G375" s="476"/>
      <c r="H375" s="263"/>
      <c r="I375" s="102" t="s">
        <v>214</v>
      </c>
      <c r="K375" s="494" t="s">
        <v>215</v>
      </c>
      <c r="L375" s="494"/>
    </row>
    <row r="376" spans="1:13" ht="7.5" customHeight="1"/>
    <row r="377" spans="1:13" ht="8.25" customHeight="1">
      <c r="H377" s="128" t="s">
        <v>218</v>
      </c>
    </row>
  </sheetData>
  <mergeCells count="32">
    <mergeCell ref="A26:I26"/>
    <mergeCell ref="A374:G374"/>
    <mergeCell ref="J374:L374"/>
    <mergeCell ref="D375:G375"/>
    <mergeCell ref="K375:L375"/>
    <mergeCell ref="L31:L32"/>
    <mergeCell ref="A33:F33"/>
    <mergeCell ref="A371:G371"/>
    <mergeCell ref="J371:L371"/>
    <mergeCell ref="D372:G372"/>
    <mergeCell ref="K372:L372"/>
    <mergeCell ref="A31:F32"/>
    <mergeCell ref="G31:G32"/>
    <mergeCell ref="H31:H32"/>
    <mergeCell ref="I31:J31"/>
    <mergeCell ref="K31:K32"/>
    <mergeCell ref="G29:H29"/>
    <mergeCell ref="J1:L1"/>
    <mergeCell ref="J2:L2"/>
    <mergeCell ref="A10:L10"/>
    <mergeCell ref="G15:K15"/>
    <mergeCell ref="G19:K19"/>
    <mergeCell ref="A27:I27"/>
    <mergeCell ref="A7:L7"/>
    <mergeCell ref="A9:L9"/>
    <mergeCell ref="G12:K12"/>
    <mergeCell ref="A13:L13"/>
    <mergeCell ref="G14:K14"/>
    <mergeCell ref="B16:L16"/>
    <mergeCell ref="G18:K18"/>
    <mergeCell ref="E21:K21"/>
    <mergeCell ref="A22:L22"/>
  </mergeCells>
  <pageMargins left="0.70866141732283472" right="0.70866141732283472" top="0.19685039370078741" bottom="0.19685039370078741" header="0.31496062992125984" footer="0.31496062992125984"/>
  <pageSetup paperSize="9" scale="78" fitToHeight="0" orientation="portrait" r:id="rId1"/>
  <headerFooter alignWithMargins="0">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26</vt:i4>
      </vt:variant>
    </vt:vector>
  </HeadingPairs>
  <TitlesOfParts>
    <vt:vector size="26" baseType="lpstr">
      <vt:lpstr>Forma Nr.2  Suvestinė </vt:lpstr>
      <vt:lpstr>Forma Nr.2 SB Suvestinė</vt:lpstr>
      <vt:lpstr>Forma Nr.2 SB 2.3.1.1.</vt:lpstr>
      <vt:lpstr>Forma Nr.2 SB 2.3.1.6</vt:lpstr>
      <vt:lpstr>Forma Nr.2 SB  2.3.1.10</vt:lpstr>
      <vt:lpstr>Forma Nr.2  SB 2.3.1.13</vt:lpstr>
      <vt:lpstr>Forma Nr.2 SB 2.3.2.14.</vt:lpstr>
      <vt:lpstr>Forma Nr.2 SB 2.3.2.28 </vt:lpstr>
      <vt:lpstr>Forma Nr.2 SB 04.05.01.02 </vt:lpstr>
      <vt:lpstr>Forma Nr.2 S Suvestinė </vt:lpstr>
      <vt:lpstr>Forma Nr.2 S 04.07.03.01.</vt:lpstr>
      <vt:lpstr>Forma Nr.2 S 04.05.01.02.</vt:lpstr>
      <vt:lpstr>Forma Nr.2 ES Suvestinė </vt:lpstr>
      <vt:lpstr>Forma Nr.2 ES 2.3.1.10 </vt:lpstr>
      <vt:lpstr>Forma Nr.2 ES 2.3.1.6</vt:lpstr>
      <vt:lpstr>Pažyma gautų FS</vt:lpstr>
      <vt:lpstr>Pažyma gautų FS suvestinė</vt:lpstr>
      <vt:lpstr>Pažyma apie pajamas</vt:lpstr>
      <vt:lpstr>Forma S7</vt:lpstr>
      <vt:lpstr>Forma Nr.9</vt:lpstr>
      <vt:lpstr>Pažyma prie formos 9</vt:lpstr>
      <vt:lpstr>Pažyma sukauptų FS</vt:lpstr>
      <vt:lpstr>Pažyma sukauptų FS suvestinė</vt:lpstr>
      <vt:lpstr>Tikslinės lėšos</vt:lpstr>
      <vt:lpstr>TURIZMO INFOR.CENTRAS</vt:lpstr>
      <vt:lpstr>STOTIS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Jolanta Puodžiūnienė</dc:creator>
  <cp:keywords/>
  <dc:description/>
  <cp:lastModifiedBy>Agnė Jomontienė</cp:lastModifiedBy>
  <cp:lastPrinted>2026-01-13T11:12:43Z</cp:lastPrinted>
  <dcterms:created xsi:type="dcterms:W3CDTF">2024-03-04T09:28:51Z</dcterms:created>
  <dcterms:modified xsi:type="dcterms:W3CDTF">2026-01-26T11:15:22Z</dcterms:modified>
  <cp:category/>
</cp:coreProperties>
</file>